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641" i="3" l="1"/>
  <c r="F1641" i="3"/>
  <c r="G1641" i="3"/>
  <c r="H1641" i="3"/>
  <c r="L1641" i="3" s="1"/>
  <c r="I1641" i="3"/>
  <c r="J1641" i="3"/>
  <c r="K1641" i="3"/>
  <c r="E1642" i="3"/>
  <c r="F1642" i="3"/>
  <c r="K1642" i="3" s="1"/>
  <c r="G1642" i="3"/>
  <c r="H1642" i="3"/>
  <c r="I1642" i="3"/>
  <c r="J1642" i="3"/>
  <c r="E1643" i="3"/>
  <c r="F1643" i="3"/>
  <c r="G1643" i="3"/>
  <c r="H1643" i="3"/>
  <c r="I1643" i="3"/>
  <c r="J1643" i="3"/>
  <c r="K1643" i="3"/>
  <c r="L1643" i="3"/>
  <c r="P1643" i="3" s="1"/>
  <c r="T1643" i="3"/>
  <c r="X1643" i="3"/>
  <c r="AB1643" i="3"/>
  <c r="AJ1643" i="3"/>
  <c r="AN1643" i="3"/>
  <c r="AR1643" i="3"/>
  <c r="AZ1643" i="3"/>
  <c r="BD1643" i="3"/>
  <c r="BH1643" i="3"/>
  <c r="E1644" i="3"/>
  <c r="F1644" i="3"/>
  <c r="K1644" i="3" s="1"/>
  <c r="G1644" i="3"/>
  <c r="H1644" i="3"/>
  <c r="I1644" i="3"/>
  <c r="J1644" i="3"/>
  <c r="E1645" i="3"/>
  <c r="F1645" i="3"/>
  <c r="G1645" i="3"/>
  <c r="H1645" i="3"/>
  <c r="I1645" i="3"/>
  <c r="J1645" i="3"/>
  <c r="K1645" i="3"/>
  <c r="M1645" i="3" s="1"/>
  <c r="L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E1646" i="3"/>
  <c r="K1646" i="3" s="1"/>
  <c r="F1646" i="3"/>
  <c r="G1646" i="3"/>
  <c r="H1646" i="3"/>
  <c r="I1646" i="3"/>
  <c r="L1646" i="3" s="1"/>
  <c r="J1646" i="3"/>
  <c r="E1647" i="3"/>
  <c r="F1647" i="3"/>
  <c r="G1647" i="3"/>
  <c r="H1647" i="3"/>
  <c r="I1647" i="3"/>
  <c r="J1647" i="3"/>
  <c r="K1647" i="3"/>
  <c r="L1647" i="3"/>
  <c r="O1647" i="3" s="1"/>
  <c r="N1647" i="3"/>
  <c r="Q1647" i="3"/>
  <c r="R1647" i="3"/>
  <c r="U1647" i="3"/>
  <c r="V1647" i="3"/>
  <c r="Y1647" i="3"/>
  <c r="Z1647" i="3"/>
  <c r="AC1647" i="3"/>
  <c r="AD1647" i="3"/>
  <c r="AG1647" i="3"/>
  <c r="AH1647" i="3"/>
  <c r="AK1647" i="3"/>
  <c r="AL1647" i="3"/>
  <c r="AM1647" i="3"/>
  <c r="AO1647" i="3"/>
  <c r="AP1647" i="3"/>
  <c r="AQ1647" i="3"/>
  <c r="AS1647" i="3"/>
  <c r="AT1647" i="3"/>
  <c r="AU1647" i="3"/>
  <c r="AW1647" i="3"/>
  <c r="AX1647" i="3"/>
  <c r="AY1647" i="3"/>
  <c r="BA1647" i="3"/>
  <c r="BB1647" i="3"/>
  <c r="BC1647" i="3"/>
  <c r="BE1647" i="3"/>
  <c r="BF1647" i="3"/>
  <c r="BG1647" i="3"/>
  <c r="BI1647" i="3"/>
  <c r="E1648" i="3"/>
  <c r="F1648" i="3"/>
  <c r="G1648" i="3"/>
  <c r="H1648" i="3"/>
  <c r="I1648" i="3"/>
  <c r="J1648" i="3"/>
  <c r="K1648" i="3"/>
  <c r="L1648" i="3"/>
  <c r="E1649" i="3"/>
  <c r="F1649" i="3"/>
  <c r="G1649" i="3"/>
  <c r="H1649" i="3"/>
  <c r="I1649" i="3"/>
  <c r="J1649" i="3"/>
  <c r="K1649" i="3"/>
  <c r="E1650" i="3"/>
  <c r="F1650" i="3"/>
  <c r="G1650" i="3"/>
  <c r="H1650" i="3"/>
  <c r="I1650" i="3"/>
  <c r="L1650" i="3" s="1"/>
  <c r="J1650" i="3"/>
  <c r="K1650" i="3"/>
  <c r="P1650" i="3"/>
  <c r="AA1650" i="3"/>
  <c r="AF1650" i="3"/>
  <c r="AK1650" i="3"/>
  <c r="AV1650" i="3"/>
  <c r="BA1650" i="3"/>
  <c r="BG1650" i="3"/>
  <c r="E1651" i="3"/>
  <c r="F1651" i="3"/>
  <c r="G1651" i="3"/>
  <c r="H1651" i="3"/>
  <c r="I1651" i="3"/>
  <c r="L1651" i="3" s="1"/>
  <c r="J1651" i="3"/>
  <c r="K1651" i="3"/>
  <c r="BA1651" i="3" s="1"/>
  <c r="AG1651" i="3"/>
  <c r="E1652" i="3"/>
  <c r="F1652" i="3"/>
  <c r="G1652" i="3"/>
  <c r="H1652" i="3"/>
  <c r="I1652" i="3"/>
  <c r="L1652" i="3" s="1"/>
  <c r="J1652" i="3"/>
  <c r="K1652" i="3"/>
  <c r="E1653" i="3"/>
  <c r="K1653" i="3" s="1"/>
  <c r="F1653" i="3"/>
  <c r="G1653" i="3"/>
  <c r="H1653" i="3"/>
  <c r="I1653" i="3"/>
  <c r="L1653" i="3" s="1"/>
  <c r="J1653" i="3"/>
  <c r="U1653" i="3"/>
  <c r="BA1653" i="3"/>
  <c r="E1654" i="3"/>
  <c r="F1654" i="3"/>
  <c r="G1654" i="3"/>
  <c r="H1654" i="3"/>
  <c r="I1654" i="3"/>
  <c r="L1654" i="3" s="1"/>
  <c r="J1654" i="3"/>
  <c r="K1654" i="3"/>
  <c r="M1654" i="3" s="1"/>
  <c r="O1654" i="3"/>
  <c r="W1654" i="3"/>
  <c r="AE1654" i="3"/>
  <c r="AM1654" i="3"/>
  <c r="AU1654" i="3"/>
  <c r="BC1654" i="3"/>
  <c r="E1655" i="3"/>
  <c r="F1655" i="3"/>
  <c r="G1655" i="3"/>
  <c r="H1655" i="3"/>
  <c r="I1655" i="3"/>
  <c r="L1655" i="3" s="1"/>
  <c r="J1655" i="3"/>
  <c r="K1655" i="3"/>
  <c r="S1655" i="3"/>
  <c r="Y1655" i="3"/>
  <c r="AE1655" i="3"/>
  <c r="AJ1655" i="3"/>
  <c r="AO1655" i="3"/>
  <c r="AU1655" i="3"/>
  <c r="AZ1655" i="3"/>
  <c r="BE1655" i="3"/>
  <c r="E1656" i="3"/>
  <c r="F1656" i="3"/>
  <c r="G1656" i="3"/>
  <c r="H1656" i="3"/>
  <c r="I1656" i="3"/>
  <c r="J1656" i="3"/>
  <c r="E1657" i="3"/>
  <c r="K1657" i="3" s="1"/>
  <c r="W1657" i="3" s="1"/>
  <c r="F1657" i="3"/>
  <c r="G1657" i="3"/>
  <c r="H1657" i="3"/>
  <c r="I1657" i="3"/>
  <c r="J1657" i="3"/>
  <c r="L1657" i="3"/>
  <c r="O1657" i="3"/>
  <c r="Q1657" i="3"/>
  <c r="T1657" i="3"/>
  <c r="Y1657" i="3"/>
  <c r="AB1657" i="3"/>
  <c r="AE1657" i="3"/>
  <c r="AJ1657" i="3"/>
  <c r="AM1657" i="3"/>
  <c r="AO1657" i="3"/>
  <c r="AU1657" i="3"/>
  <c r="AW1657" i="3"/>
  <c r="AZ1657" i="3"/>
  <c r="BE1657" i="3"/>
  <c r="BH1657" i="3"/>
  <c r="E1658" i="3"/>
  <c r="K1658" i="3" s="1"/>
  <c r="F1658" i="3"/>
  <c r="G1658" i="3"/>
  <c r="H1658" i="3"/>
  <c r="I1658" i="3"/>
  <c r="J1658" i="3"/>
  <c r="E1659" i="3"/>
  <c r="K1659" i="3" s="1"/>
  <c r="F1659" i="3"/>
  <c r="G1659" i="3"/>
  <c r="H1659" i="3"/>
  <c r="I1659" i="3"/>
  <c r="J1659" i="3"/>
  <c r="E1660" i="3"/>
  <c r="F1660" i="3"/>
  <c r="K1660" i="3" s="1"/>
  <c r="T1660" i="3" s="1"/>
  <c r="G1660" i="3"/>
  <c r="H1660" i="3"/>
  <c r="L1660" i="3" s="1"/>
  <c r="I1660" i="3"/>
  <c r="J1660" i="3"/>
  <c r="N1660" i="3"/>
  <c r="V1660" i="3"/>
  <c r="AD1660" i="3"/>
  <c r="AL1660" i="3"/>
  <c r="AT1660" i="3"/>
  <c r="BB1660" i="3"/>
  <c r="E1661" i="3"/>
  <c r="F1661" i="3"/>
  <c r="G1661" i="3"/>
  <c r="H1661" i="3"/>
  <c r="L1661" i="3" s="1"/>
  <c r="I1661" i="3"/>
  <c r="J1661" i="3"/>
  <c r="E1662" i="3"/>
  <c r="F1662" i="3"/>
  <c r="K1662" i="3" s="1"/>
  <c r="G1662" i="3"/>
  <c r="H1662" i="3"/>
  <c r="L1662" i="3" s="1"/>
  <c r="AL1662" i="3" s="1"/>
  <c r="I1662" i="3"/>
  <c r="J1662" i="3"/>
  <c r="N1662" i="3"/>
  <c r="V1662" i="3"/>
  <c r="AD1662" i="3"/>
  <c r="AT1662" i="3"/>
  <c r="BB1662" i="3"/>
  <c r="E1663" i="3"/>
  <c r="F1663" i="3"/>
  <c r="G1663" i="3"/>
  <c r="H1663" i="3"/>
  <c r="I1663" i="3"/>
  <c r="J1663" i="3"/>
  <c r="E1664" i="3"/>
  <c r="F1664" i="3"/>
  <c r="K1664" i="3" s="1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L1666" i="3" s="1"/>
  <c r="K1666" i="3"/>
  <c r="V1666" i="3" s="1"/>
  <c r="AF1666" i="3"/>
  <c r="AV1666" i="3"/>
  <c r="E1667" i="3"/>
  <c r="K1667" i="3" s="1"/>
  <c r="F1667" i="3"/>
  <c r="G1667" i="3"/>
  <c r="H1667" i="3"/>
  <c r="I1667" i="3"/>
  <c r="J1667" i="3"/>
  <c r="L1667" i="3"/>
  <c r="T1667" i="3"/>
  <c r="AJ1667" i="3"/>
  <c r="AR1667" i="3"/>
  <c r="AZ1667" i="3"/>
  <c r="E1668" i="3"/>
  <c r="F1668" i="3"/>
  <c r="K1668" i="3" s="1"/>
  <c r="G1668" i="3"/>
  <c r="H1668" i="3"/>
  <c r="I1668" i="3"/>
  <c r="J1668" i="3"/>
  <c r="L1668" i="3" s="1"/>
  <c r="P1668" i="3"/>
  <c r="AF1668" i="3"/>
  <c r="AN1668" i="3"/>
  <c r="AV1668" i="3"/>
  <c r="E1669" i="3"/>
  <c r="K1669" i="3" s="1"/>
  <c r="R1669" i="3" s="1"/>
  <c r="F1669" i="3"/>
  <c r="G1669" i="3"/>
  <c r="H1669" i="3"/>
  <c r="I1669" i="3"/>
  <c r="J1669" i="3"/>
  <c r="L1669" i="3"/>
  <c r="T1669" i="3"/>
  <c r="AB1669" i="3"/>
  <c r="AJ1669" i="3"/>
  <c r="AR1669" i="3"/>
  <c r="AZ1669" i="3"/>
  <c r="BH1669" i="3"/>
  <c r="E1670" i="3"/>
  <c r="F1670" i="3"/>
  <c r="K1670" i="3" s="1"/>
  <c r="G1670" i="3"/>
  <c r="H1670" i="3"/>
  <c r="I1670" i="3"/>
  <c r="J1670" i="3"/>
  <c r="L1670" i="3" s="1"/>
  <c r="P1670" i="3"/>
  <c r="X1670" i="3"/>
  <c r="AF1670" i="3"/>
  <c r="AN1670" i="3"/>
  <c r="AV1670" i="3"/>
  <c r="BD1670" i="3"/>
  <c r="E1671" i="3"/>
  <c r="K1671" i="3" s="1"/>
  <c r="F1671" i="3"/>
  <c r="G1671" i="3"/>
  <c r="H1671" i="3"/>
  <c r="I1671" i="3"/>
  <c r="J1671" i="3"/>
  <c r="L1671" i="3"/>
  <c r="Q1671" i="3"/>
  <c r="AB1671" i="3"/>
  <c r="AG1671" i="3"/>
  <c r="AL1671" i="3"/>
  <c r="AW1671" i="3"/>
  <c r="BB1671" i="3"/>
  <c r="BH1671" i="3"/>
  <c r="E1672" i="3"/>
  <c r="F1672" i="3"/>
  <c r="G1672" i="3"/>
  <c r="H1672" i="3"/>
  <c r="I1672" i="3"/>
  <c r="J1672" i="3"/>
  <c r="K1672" i="3"/>
  <c r="L1672" i="3"/>
  <c r="E1673" i="3"/>
  <c r="F1673" i="3"/>
  <c r="G1673" i="3"/>
  <c r="H1673" i="3"/>
  <c r="I1673" i="3"/>
  <c r="J1673" i="3"/>
  <c r="L1673" i="3"/>
  <c r="E1674" i="3"/>
  <c r="F1674" i="3"/>
  <c r="G1674" i="3"/>
  <c r="H1674" i="3"/>
  <c r="I1674" i="3"/>
  <c r="J1674" i="3"/>
  <c r="K1674" i="3"/>
  <c r="AA1674" i="3" s="1"/>
  <c r="L1674" i="3"/>
  <c r="O1674" i="3"/>
  <c r="W1674" i="3"/>
  <c r="AE1674" i="3"/>
  <c r="AM1674" i="3"/>
  <c r="AU1674" i="3"/>
  <c r="BC1674" i="3"/>
  <c r="E1675" i="3"/>
  <c r="K1675" i="3" s="1"/>
  <c r="F1675" i="3"/>
  <c r="G1675" i="3"/>
  <c r="H1675" i="3"/>
  <c r="I1675" i="3"/>
  <c r="L1675" i="3" s="1"/>
  <c r="J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E1676" i="3"/>
  <c r="F1676" i="3"/>
  <c r="G1676" i="3"/>
  <c r="H1676" i="3"/>
  <c r="I1676" i="3"/>
  <c r="J1676" i="3"/>
  <c r="K1676" i="3"/>
  <c r="L1676" i="3"/>
  <c r="S1676" i="3"/>
  <c r="W1676" i="3"/>
  <c r="AA1676" i="3"/>
  <c r="AI1676" i="3"/>
  <c r="AM1676" i="3"/>
  <c r="AQ1676" i="3"/>
  <c r="AY1676" i="3"/>
  <c r="BC1676" i="3"/>
  <c r="BG1676" i="3"/>
  <c r="E1677" i="3"/>
  <c r="K1677" i="3" s="1"/>
  <c r="Y1677" i="3" s="1"/>
  <c r="F1677" i="3"/>
  <c r="G1677" i="3"/>
  <c r="H1677" i="3"/>
  <c r="I1677" i="3"/>
  <c r="L1677" i="3" s="1"/>
  <c r="J1677" i="3"/>
  <c r="M1677" i="3"/>
  <c r="U1677" i="3"/>
  <c r="AC1677" i="3"/>
  <c r="AK1677" i="3"/>
  <c r="AS1677" i="3"/>
  <c r="BA1677" i="3"/>
  <c r="BI1677" i="3"/>
  <c r="E1678" i="3"/>
  <c r="F1678" i="3"/>
  <c r="G1678" i="3"/>
  <c r="H1678" i="3"/>
  <c r="I1678" i="3"/>
  <c r="J1678" i="3"/>
  <c r="L1678" i="3" s="1"/>
  <c r="K1678" i="3"/>
  <c r="S1678" i="3"/>
  <c r="AA1678" i="3"/>
  <c r="AF1678" i="3"/>
  <c r="AL1678" i="3"/>
  <c r="AQ1678" i="3"/>
  <c r="AV1678" i="3"/>
  <c r="BB1678" i="3"/>
  <c r="BG1678" i="3"/>
  <c r="E1679" i="3"/>
  <c r="K1679" i="3" s="1"/>
  <c r="P1679" i="3" s="1"/>
  <c r="F1679" i="3"/>
  <c r="G1679" i="3"/>
  <c r="H1679" i="3"/>
  <c r="I1679" i="3"/>
  <c r="J1679" i="3"/>
  <c r="L1679" i="3"/>
  <c r="Q1679" i="3"/>
  <c r="V1679" i="3"/>
  <c r="AB1679" i="3"/>
  <c r="AG1679" i="3"/>
  <c r="AL1679" i="3"/>
  <c r="AP1679" i="3"/>
  <c r="AT1679" i="3"/>
  <c r="AX1679" i="3"/>
  <c r="BB1679" i="3"/>
  <c r="BF1679" i="3"/>
  <c r="E1680" i="3"/>
  <c r="F1680" i="3"/>
  <c r="K1680" i="3" s="1"/>
  <c r="G1680" i="3"/>
  <c r="H1680" i="3"/>
  <c r="I1680" i="3"/>
  <c r="J1680" i="3"/>
  <c r="L1680" i="3"/>
  <c r="AB1680" i="3"/>
  <c r="AR1680" i="3"/>
  <c r="BH1680" i="3"/>
  <c r="E1681" i="3"/>
  <c r="K1681" i="3" s="1"/>
  <c r="F1681" i="3"/>
  <c r="G1681" i="3"/>
  <c r="H1681" i="3"/>
  <c r="I1681" i="3"/>
  <c r="J1681" i="3"/>
  <c r="L1681" i="3" s="1"/>
  <c r="V1681" i="3" s="1"/>
  <c r="N1681" i="3"/>
  <c r="Z1681" i="3"/>
  <c r="AD1681" i="3"/>
  <c r="AP1681" i="3"/>
  <c r="AT1681" i="3"/>
  <c r="BF1681" i="3"/>
  <c r="E1682" i="3"/>
  <c r="F1682" i="3"/>
  <c r="K1682" i="3" s="1"/>
  <c r="G1682" i="3"/>
  <c r="H1682" i="3"/>
  <c r="I1682" i="3"/>
  <c r="J1682" i="3"/>
  <c r="L1682" i="3"/>
  <c r="E1683" i="3"/>
  <c r="F1683" i="3"/>
  <c r="G1683" i="3"/>
  <c r="H1683" i="3"/>
  <c r="I1683" i="3"/>
  <c r="J1683" i="3"/>
  <c r="L1683" i="3" s="1"/>
  <c r="E1684" i="3"/>
  <c r="F1684" i="3"/>
  <c r="K1684" i="3" s="1"/>
  <c r="G1684" i="3"/>
  <c r="H1684" i="3"/>
  <c r="I1684" i="3"/>
  <c r="J1684" i="3"/>
  <c r="L1684" i="3"/>
  <c r="E1685" i="3"/>
  <c r="F1685" i="3"/>
  <c r="G1685" i="3"/>
  <c r="H1685" i="3"/>
  <c r="I1685" i="3"/>
  <c r="J1685" i="3"/>
  <c r="L1685" i="3" s="1"/>
  <c r="E1686" i="3"/>
  <c r="F1686" i="3"/>
  <c r="K1686" i="3" s="1"/>
  <c r="G1686" i="3"/>
  <c r="H1686" i="3"/>
  <c r="I1686" i="3"/>
  <c r="J1686" i="3"/>
  <c r="L1686" i="3"/>
  <c r="E1687" i="3"/>
  <c r="F1687" i="3"/>
  <c r="G1687" i="3"/>
  <c r="H1687" i="3"/>
  <c r="I1687" i="3"/>
  <c r="J1687" i="3"/>
  <c r="L1687" i="3" s="1"/>
  <c r="E1688" i="3"/>
  <c r="F1688" i="3"/>
  <c r="K1688" i="3" s="1"/>
  <c r="G1688" i="3"/>
  <c r="H1688" i="3"/>
  <c r="I1688" i="3"/>
  <c r="J1688" i="3"/>
  <c r="L1688" i="3"/>
  <c r="E1689" i="3"/>
  <c r="F1689" i="3"/>
  <c r="G1689" i="3"/>
  <c r="H1689" i="3"/>
  <c r="I1689" i="3"/>
  <c r="J1689" i="3"/>
  <c r="L1689" i="3" s="1"/>
  <c r="E1690" i="3"/>
  <c r="F1690" i="3"/>
  <c r="K1690" i="3" s="1"/>
  <c r="G1690" i="3"/>
  <c r="H1690" i="3"/>
  <c r="I1690" i="3"/>
  <c r="J1690" i="3"/>
  <c r="L1690" i="3"/>
  <c r="E1691" i="3"/>
  <c r="F1691" i="3"/>
  <c r="G1691" i="3"/>
  <c r="H1691" i="3"/>
  <c r="I1691" i="3"/>
  <c r="J1691" i="3"/>
  <c r="L1691" i="3" s="1"/>
  <c r="E1692" i="3"/>
  <c r="F1692" i="3"/>
  <c r="K1692" i="3" s="1"/>
  <c r="G1692" i="3"/>
  <c r="H1692" i="3"/>
  <c r="I1692" i="3"/>
  <c r="J1692" i="3"/>
  <c r="L1692" i="3"/>
  <c r="E1693" i="3"/>
  <c r="F1693" i="3"/>
  <c r="G1693" i="3"/>
  <c r="H1693" i="3"/>
  <c r="I1693" i="3"/>
  <c r="J1693" i="3"/>
  <c r="L1693" i="3" s="1"/>
  <c r="E1694" i="3"/>
  <c r="F1694" i="3"/>
  <c r="K1694" i="3" s="1"/>
  <c r="G1694" i="3"/>
  <c r="H1694" i="3"/>
  <c r="I1694" i="3"/>
  <c r="J1694" i="3"/>
  <c r="L1694" i="3"/>
  <c r="E1695" i="3"/>
  <c r="F1695" i="3"/>
  <c r="G1695" i="3"/>
  <c r="H1695" i="3"/>
  <c r="I1695" i="3"/>
  <c r="J1695" i="3"/>
  <c r="L1695" i="3" s="1"/>
  <c r="E1696" i="3"/>
  <c r="F1696" i="3"/>
  <c r="K1696" i="3" s="1"/>
  <c r="G1696" i="3"/>
  <c r="H1696" i="3"/>
  <c r="I1696" i="3"/>
  <c r="J1696" i="3"/>
  <c r="L1696" i="3"/>
  <c r="E1697" i="3"/>
  <c r="F1697" i="3"/>
  <c r="G1697" i="3"/>
  <c r="H1697" i="3"/>
  <c r="I1697" i="3"/>
  <c r="J1697" i="3"/>
  <c r="L1697" i="3" s="1"/>
  <c r="E1698" i="3"/>
  <c r="F1698" i="3"/>
  <c r="K1698" i="3" s="1"/>
  <c r="G1698" i="3"/>
  <c r="H1698" i="3"/>
  <c r="I1698" i="3"/>
  <c r="J1698" i="3"/>
  <c r="L1698" i="3"/>
  <c r="AR1698" i="3"/>
  <c r="E1699" i="3"/>
  <c r="K1699" i="3" s="1"/>
  <c r="F1699" i="3"/>
  <c r="G1699" i="3"/>
  <c r="H1699" i="3"/>
  <c r="L1699" i="3" s="1"/>
  <c r="I1699" i="3"/>
  <c r="J1699" i="3"/>
  <c r="AF1699" i="3"/>
  <c r="AN1699" i="3"/>
  <c r="E1700" i="3"/>
  <c r="F1700" i="3"/>
  <c r="G1700" i="3"/>
  <c r="H1700" i="3"/>
  <c r="I1700" i="3"/>
  <c r="J1700" i="3"/>
  <c r="L1700" i="3" s="1"/>
  <c r="K1700" i="3"/>
  <c r="P1700" i="3"/>
  <c r="V1700" i="3"/>
  <c r="AF1700" i="3"/>
  <c r="AL1700" i="3"/>
  <c r="AQ1700" i="3"/>
  <c r="BA1700" i="3"/>
  <c r="BE1700" i="3"/>
  <c r="BI1700" i="3"/>
  <c r="E1701" i="3"/>
  <c r="F1701" i="3"/>
  <c r="G1701" i="3"/>
  <c r="H1701" i="3"/>
  <c r="I1701" i="3"/>
  <c r="J1701" i="3"/>
  <c r="L1701" i="3" s="1"/>
  <c r="K1701" i="3"/>
  <c r="AA1701" i="3" s="1"/>
  <c r="AQ1701" i="3"/>
  <c r="E1702" i="3"/>
  <c r="K1702" i="3" s="1"/>
  <c r="F1702" i="3"/>
  <c r="G1702" i="3"/>
  <c r="H1702" i="3"/>
  <c r="I1702" i="3"/>
  <c r="L1702" i="3" s="1"/>
  <c r="Y1702" i="3" s="1"/>
  <c r="J1702" i="3"/>
  <c r="M1702" i="3"/>
  <c r="U1702" i="3"/>
  <c r="AC1702" i="3"/>
  <c r="AK1702" i="3"/>
  <c r="AS1702" i="3"/>
  <c r="BA1702" i="3"/>
  <c r="BI1702" i="3"/>
  <c r="E1703" i="3"/>
  <c r="F1703" i="3"/>
  <c r="G1703" i="3"/>
  <c r="H1703" i="3"/>
  <c r="I1703" i="3"/>
  <c r="J1703" i="3"/>
  <c r="L1703" i="3" s="1"/>
  <c r="K1703" i="3"/>
  <c r="AQ1703" i="3" s="1"/>
  <c r="AA1703" i="3"/>
  <c r="BG1703" i="3"/>
  <c r="E1704" i="3"/>
  <c r="K1704" i="3" s="1"/>
  <c r="Y1704" i="3" s="1"/>
  <c r="F1704" i="3"/>
  <c r="G1704" i="3"/>
  <c r="H1704" i="3"/>
  <c r="I1704" i="3"/>
  <c r="L1704" i="3" s="1"/>
  <c r="J1704" i="3"/>
  <c r="M1704" i="3"/>
  <c r="U1704" i="3"/>
  <c r="AC1704" i="3"/>
  <c r="AK1704" i="3"/>
  <c r="AS1704" i="3"/>
  <c r="BA1704" i="3"/>
  <c r="BI1704" i="3"/>
  <c r="E1705" i="3"/>
  <c r="F1705" i="3"/>
  <c r="G1705" i="3"/>
  <c r="H1705" i="3"/>
  <c r="I1705" i="3"/>
  <c r="J1705" i="3"/>
  <c r="L1705" i="3" s="1"/>
  <c r="K1705" i="3"/>
  <c r="E1706" i="3"/>
  <c r="K1706" i="3" s="1"/>
  <c r="Y1706" i="3" s="1"/>
  <c r="F1706" i="3"/>
  <c r="G1706" i="3"/>
  <c r="H1706" i="3"/>
  <c r="I1706" i="3"/>
  <c r="L1706" i="3" s="1"/>
  <c r="J1706" i="3"/>
  <c r="M1706" i="3"/>
  <c r="U1706" i="3"/>
  <c r="AC1706" i="3"/>
  <c r="AK1706" i="3"/>
  <c r="AS1706" i="3"/>
  <c r="BA1706" i="3"/>
  <c r="BI1706" i="3"/>
  <c r="E1707" i="3"/>
  <c r="F1707" i="3"/>
  <c r="G1707" i="3"/>
  <c r="H1707" i="3"/>
  <c r="I1707" i="3"/>
  <c r="J1707" i="3"/>
  <c r="L1707" i="3" s="1"/>
  <c r="K1707" i="3"/>
  <c r="AA1707" i="3"/>
  <c r="E1708" i="3"/>
  <c r="K1708" i="3" s="1"/>
  <c r="Y1708" i="3" s="1"/>
  <c r="F1708" i="3"/>
  <c r="G1708" i="3"/>
  <c r="H1708" i="3"/>
  <c r="I1708" i="3"/>
  <c r="L1708" i="3" s="1"/>
  <c r="J1708" i="3"/>
  <c r="M1708" i="3"/>
  <c r="U1708" i="3"/>
  <c r="AC1708" i="3"/>
  <c r="AK1708" i="3"/>
  <c r="AS1708" i="3"/>
  <c r="BA1708" i="3"/>
  <c r="BI1708" i="3"/>
  <c r="E1709" i="3"/>
  <c r="F1709" i="3"/>
  <c r="G1709" i="3"/>
  <c r="H1709" i="3"/>
  <c r="I1709" i="3"/>
  <c r="J1709" i="3"/>
  <c r="L1709" i="3" s="1"/>
  <c r="K1709" i="3"/>
  <c r="AA1709" i="3" s="1"/>
  <c r="AQ1709" i="3"/>
  <c r="E1710" i="3"/>
  <c r="K1710" i="3" s="1"/>
  <c r="Y1710" i="3" s="1"/>
  <c r="F1710" i="3"/>
  <c r="G1710" i="3"/>
  <c r="H1710" i="3"/>
  <c r="I1710" i="3"/>
  <c r="L1710" i="3" s="1"/>
  <c r="J1710" i="3"/>
  <c r="M1710" i="3"/>
  <c r="U1710" i="3"/>
  <c r="AC1710" i="3"/>
  <c r="AK1710" i="3"/>
  <c r="AS1710" i="3"/>
  <c r="BA1710" i="3"/>
  <c r="BI1710" i="3"/>
  <c r="E1711" i="3"/>
  <c r="F1711" i="3"/>
  <c r="G1711" i="3"/>
  <c r="H1711" i="3"/>
  <c r="I1711" i="3"/>
  <c r="J1711" i="3"/>
  <c r="L1711" i="3" s="1"/>
  <c r="K1711" i="3"/>
  <c r="AQ1711" i="3" s="1"/>
  <c r="AA1711" i="3"/>
  <c r="BG1711" i="3"/>
  <c r="E1712" i="3"/>
  <c r="K1712" i="3" s="1"/>
  <c r="Y1712" i="3" s="1"/>
  <c r="F1712" i="3"/>
  <c r="G1712" i="3"/>
  <c r="H1712" i="3"/>
  <c r="I1712" i="3"/>
  <c r="L1712" i="3" s="1"/>
  <c r="J1712" i="3"/>
  <c r="M1712" i="3"/>
  <c r="U1712" i="3"/>
  <c r="AC1712" i="3"/>
  <c r="AK1712" i="3"/>
  <c r="AS1712" i="3"/>
  <c r="BA1712" i="3"/>
  <c r="BI1712" i="3"/>
  <c r="E1713" i="3"/>
  <c r="F1713" i="3"/>
  <c r="G1713" i="3"/>
  <c r="H1713" i="3"/>
  <c r="I1713" i="3"/>
  <c r="J1713" i="3"/>
  <c r="L1713" i="3" s="1"/>
  <c r="K1713" i="3"/>
  <c r="E1714" i="3"/>
  <c r="K1714" i="3" s="1"/>
  <c r="P1714" i="3" s="1"/>
  <c r="F1714" i="3"/>
  <c r="G1714" i="3"/>
  <c r="H1714" i="3"/>
  <c r="I1714" i="3"/>
  <c r="J1714" i="3"/>
  <c r="L1714" i="3"/>
  <c r="Q1714" i="3" s="1"/>
  <c r="V1714" i="3"/>
  <c r="AG1714" i="3"/>
  <c r="AR1714" i="3"/>
  <c r="BB1714" i="3"/>
  <c r="E1715" i="3"/>
  <c r="F1715" i="3"/>
  <c r="G1715" i="3"/>
  <c r="H1715" i="3"/>
  <c r="I1715" i="3"/>
  <c r="J1715" i="3"/>
  <c r="L1715" i="3" s="1"/>
  <c r="K1715" i="3"/>
  <c r="P1715" i="3"/>
  <c r="AF1715" i="3"/>
  <c r="AL1715" i="3"/>
  <c r="BB1715" i="3"/>
  <c r="BG1715" i="3"/>
  <c r="E1716" i="3"/>
  <c r="K1716" i="3" s="1"/>
  <c r="F1716" i="3"/>
  <c r="G1716" i="3"/>
  <c r="H1716" i="3"/>
  <c r="I1716" i="3"/>
  <c r="J1716" i="3"/>
  <c r="L1716" i="3"/>
  <c r="AG1716" i="3"/>
  <c r="BB1716" i="3"/>
  <c r="E1717" i="3"/>
  <c r="F1717" i="3"/>
  <c r="G1717" i="3"/>
  <c r="H1717" i="3"/>
  <c r="I1717" i="3"/>
  <c r="J1717" i="3"/>
  <c r="L1717" i="3" s="1"/>
  <c r="K1717" i="3"/>
  <c r="P1717" i="3" s="1"/>
  <c r="AA1717" i="3"/>
  <c r="AV1717" i="3"/>
  <c r="E1718" i="3"/>
  <c r="K1718" i="3" s="1"/>
  <c r="P1718" i="3" s="1"/>
  <c r="F1718" i="3"/>
  <c r="G1718" i="3"/>
  <c r="H1718" i="3"/>
  <c r="I1718" i="3"/>
  <c r="J1718" i="3"/>
  <c r="L1718" i="3"/>
  <c r="Q1718" i="3"/>
  <c r="V1718" i="3"/>
  <c r="AB1718" i="3"/>
  <c r="AG1718" i="3"/>
  <c r="AL1718" i="3"/>
  <c r="AR1718" i="3"/>
  <c r="AV1718" i="3"/>
  <c r="AZ1718" i="3"/>
  <c r="BD1718" i="3"/>
  <c r="BH1718" i="3"/>
  <c r="E1719" i="3"/>
  <c r="F1719" i="3"/>
  <c r="G1719" i="3"/>
  <c r="H1719" i="3"/>
  <c r="I1719" i="3"/>
  <c r="J1719" i="3"/>
  <c r="L1719" i="3" s="1"/>
  <c r="E1720" i="3"/>
  <c r="F1720" i="3"/>
  <c r="K1720" i="3" s="1"/>
  <c r="G1720" i="3"/>
  <c r="H1720" i="3"/>
  <c r="I1720" i="3"/>
  <c r="J1720" i="3"/>
  <c r="L1720" i="3"/>
  <c r="AB1720" i="3"/>
  <c r="E1721" i="3"/>
  <c r="F1721" i="3"/>
  <c r="G1721" i="3"/>
  <c r="H1721" i="3"/>
  <c r="I1721" i="3"/>
  <c r="J1721" i="3"/>
  <c r="L1721" i="3" s="1"/>
  <c r="E1722" i="3"/>
  <c r="F1722" i="3"/>
  <c r="K1722" i="3" s="1"/>
  <c r="G1722" i="3"/>
  <c r="H1722" i="3"/>
  <c r="I1722" i="3"/>
  <c r="J1722" i="3"/>
  <c r="L1722" i="3"/>
  <c r="AB1722" i="3"/>
  <c r="E1723" i="3"/>
  <c r="F1723" i="3"/>
  <c r="G1723" i="3"/>
  <c r="H1723" i="3"/>
  <c r="I1723" i="3"/>
  <c r="J1723" i="3"/>
  <c r="L1723" i="3" s="1"/>
  <c r="E1724" i="3"/>
  <c r="F1724" i="3"/>
  <c r="K1724" i="3" s="1"/>
  <c r="G1724" i="3"/>
  <c r="H1724" i="3"/>
  <c r="I1724" i="3"/>
  <c r="J1724" i="3"/>
  <c r="L1724" i="3"/>
  <c r="AB1724" i="3"/>
  <c r="E1725" i="3"/>
  <c r="F1725" i="3"/>
  <c r="G1725" i="3"/>
  <c r="H1725" i="3"/>
  <c r="I1725" i="3"/>
  <c r="J1725" i="3"/>
  <c r="L1725" i="3" s="1"/>
  <c r="E1726" i="3"/>
  <c r="F1726" i="3"/>
  <c r="K1726" i="3" s="1"/>
  <c r="G1726" i="3"/>
  <c r="H1726" i="3"/>
  <c r="I1726" i="3"/>
  <c r="J1726" i="3"/>
  <c r="L1726" i="3"/>
  <c r="AB1726" i="3"/>
  <c r="E1727" i="3"/>
  <c r="F1727" i="3"/>
  <c r="G1727" i="3"/>
  <c r="H1727" i="3"/>
  <c r="I1727" i="3"/>
  <c r="J1727" i="3"/>
  <c r="L1727" i="3" s="1"/>
  <c r="E1728" i="3"/>
  <c r="F1728" i="3"/>
  <c r="K1728" i="3" s="1"/>
  <c r="G1728" i="3"/>
  <c r="H1728" i="3"/>
  <c r="I1728" i="3"/>
  <c r="J1728" i="3"/>
  <c r="L1728" i="3"/>
  <c r="AB1728" i="3"/>
  <c r="E1729" i="3"/>
  <c r="F1729" i="3"/>
  <c r="G1729" i="3"/>
  <c r="H1729" i="3"/>
  <c r="I1729" i="3"/>
  <c r="J1729" i="3"/>
  <c r="L1729" i="3" s="1"/>
  <c r="E1730" i="3"/>
  <c r="F1730" i="3"/>
  <c r="K1730" i="3" s="1"/>
  <c r="G1730" i="3"/>
  <c r="H1730" i="3"/>
  <c r="I1730" i="3"/>
  <c r="J1730" i="3"/>
  <c r="L1730" i="3"/>
  <c r="T1730" i="3"/>
  <c r="AR1730" i="3"/>
  <c r="AZ1730" i="3"/>
  <c r="E1731" i="3"/>
  <c r="K1731" i="3" s="1"/>
  <c r="F1731" i="3"/>
  <c r="G1731" i="3"/>
  <c r="H1731" i="3"/>
  <c r="L1731" i="3" s="1"/>
  <c r="I1731" i="3"/>
  <c r="J1731" i="3"/>
  <c r="P1731" i="3"/>
  <c r="X1731" i="3"/>
  <c r="AF1731" i="3"/>
  <c r="AN1731" i="3"/>
  <c r="AV1731" i="3"/>
  <c r="BD1731" i="3"/>
  <c r="E1732" i="3"/>
  <c r="F1732" i="3"/>
  <c r="K1732" i="3" s="1"/>
  <c r="G1732" i="3"/>
  <c r="H1732" i="3"/>
  <c r="I1732" i="3"/>
  <c r="J1732" i="3"/>
  <c r="L1732" i="3"/>
  <c r="T1732" i="3"/>
  <c r="AB1732" i="3"/>
  <c r="AJ1732" i="3"/>
  <c r="AR1732" i="3"/>
  <c r="AZ1732" i="3"/>
  <c r="BH1732" i="3"/>
  <c r="E1733" i="3"/>
  <c r="K1733" i="3" s="1"/>
  <c r="F1733" i="3"/>
  <c r="G1733" i="3"/>
  <c r="H1733" i="3"/>
  <c r="L1733" i="3" s="1"/>
  <c r="I1733" i="3"/>
  <c r="J1733" i="3"/>
  <c r="E1734" i="3"/>
  <c r="F1734" i="3"/>
  <c r="K1734" i="3" s="1"/>
  <c r="G1734" i="3"/>
  <c r="H1734" i="3"/>
  <c r="I1734" i="3"/>
  <c r="J1734" i="3"/>
  <c r="L1734" i="3"/>
  <c r="T1734" i="3"/>
  <c r="AR1734" i="3"/>
  <c r="AZ1734" i="3"/>
  <c r="E1735" i="3"/>
  <c r="K1735" i="3" s="1"/>
  <c r="F1735" i="3"/>
  <c r="G1735" i="3"/>
  <c r="H1735" i="3"/>
  <c r="L1735" i="3" s="1"/>
  <c r="I1735" i="3"/>
  <c r="J1735" i="3"/>
  <c r="P1735" i="3"/>
  <c r="AF1735" i="3"/>
  <c r="AL1735" i="3"/>
  <c r="AR1735" i="3"/>
  <c r="BB1735" i="3"/>
  <c r="BH1735" i="3"/>
  <c r="E1736" i="3"/>
  <c r="F1736" i="3"/>
  <c r="G1736" i="3"/>
  <c r="H1736" i="3"/>
  <c r="I1736" i="3"/>
  <c r="J1736" i="3"/>
  <c r="L1736" i="3" s="1"/>
  <c r="K1736" i="3"/>
  <c r="P1736" i="3"/>
  <c r="AF1736" i="3"/>
  <c r="AL1736" i="3"/>
  <c r="BB1736" i="3"/>
  <c r="BG1736" i="3"/>
  <c r="E1737" i="3"/>
  <c r="F1737" i="3"/>
  <c r="G1737" i="3"/>
  <c r="H1737" i="3"/>
  <c r="I1737" i="3"/>
  <c r="J1737" i="3"/>
  <c r="L1737" i="3"/>
  <c r="E1738" i="3"/>
  <c r="F1738" i="3"/>
  <c r="G1738" i="3"/>
  <c r="H1738" i="3"/>
  <c r="I1738" i="3"/>
  <c r="J1738" i="3"/>
  <c r="L1738" i="3" s="1"/>
  <c r="W1738" i="3" s="1"/>
  <c r="K1738" i="3"/>
  <c r="AM1738" i="3"/>
  <c r="BC1738" i="3"/>
  <c r="E1739" i="3"/>
  <c r="K1739" i="3" s="1"/>
  <c r="F1739" i="3"/>
  <c r="G1739" i="3"/>
  <c r="H1739" i="3"/>
  <c r="I1739" i="3"/>
  <c r="L1739" i="3" s="1"/>
  <c r="J1739" i="3"/>
  <c r="U1739" i="3"/>
  <c r="Y1739" i="3"/>
  <c r="AK1739" i="3"/>
  <c r="AO1739" i="3"/>
  <c r="BA1739" i="3"/>
  <c r="BE1739" i="3"/>
  <c r="E1740" i="3"/>
  <c r="F1740" i="3"/>
  <c r="G1740" i="3"/>
  <c r="H1740" i="3"/>
  <c r="I1740" i="3"/>
  <c r="J1740" i="3"/>
  <c r="L1740" i="3" s="1"/>
  <c r="K1740" i="3"/>
  <c r="O1740" i="3" s="1"/>
  <c r="W1740" i="3"/>
  <c r="BC1740" i="3"/>
  <c r="E1741" i="3"/>
  <c r="K1741" i="3" s="1"/>
  <c r="F1741" i="3"/>
  <c r="G1741" i="3"/>
  <c r="H1741" i="3"/>
  <c r="I1741" i="3"/>
  <c r="L1741" i="3" s="1"/>
  <c r="J1741" i="3"/>
  <c r="U1741" i="3"/>
  <c r="Y1741" i="3"/>
  <c r="AK1741" i="3"/>
  <c r="AO1741" i="3"/>
  <c r="BA1741" i="3"/>
  <c r="BE1741" i="3"/>
  <c r="E1742" i="3"/>
  <c r="F1742" i="3"/>
  <c r="G1742" i="3"/>
  <c r="H1742" i="3"/>
  <c r="I1742" i="3"/>
  <c r="J1742" i="3"/>
  <c r="L1742" i="3" s="1"/>
  <c r="W1742" i="3" s="1"/>
  <c r="K1742" i="3"/>
  <c r="AM1742" i="3"/>
  <c r="BC1742" i="3"/>
  <c r="E1743" i="3"/>
  <c r="K1743" i="3" s="1"/>
  <c r="F1743" i="3"/>
  <c r="G1743" i="3"/>
  <c r="H1743" i="3"/>
  <c r="I1743" i="3"/>
  <c r="L1743" i="3" s="1"/>
  <c r="J1743" i="3"/>
  <c r="U1743" i="3"/>
  <c r="Y1743" i="3"/>
  <c r="AK1743" i="3"/>
  <c r="AO1743" i="3"/>
  <c r="BA1743" i="3"/>
  <c r="BE1743" i="3"/>
  <c r="E1744" i="3"/>
  <c r="F1744" i="3"/>
  <c r="G1744" i="3"/>
  <c r="H1744" i="3"/>
  <c r="I1744" i="3"/>
  <c r="J1744" i="3"/>
  <c r="L1744" i="3" s="1"/>
  <c r="K1744" i="3"/>
  <c r="O1744" i="3" s="1"/>
  <c r="W1744" i="3"/>
  <c r="BC1744" i="3"/>
  <c r="E1745" i="3"/>
  <c r="K1745" i="3" s="1"/>
  <c r="F1745" i="3"/>
  <c r="G1745" i="3"/>
  <c r="H1745" i="3"/>
  <c r="I1745" i="3"/>
  <c r="L1745" i="3" s="1"/>
  <c r="J1745" i="3"/>
  <c r="U1745" i="3"/>
  <c r="Y1745" i="3"/>
  <c r="AK1745" i="3"/>
  <c r="AO1745" i="3"/>
  <c r="BA1745" i="3"/>
  <c r="BE1745" i="3"/>
  <c r="E1746" i="3"/>
  <c r="F1746" i="3"/>
  <c r="G1746" i="3"/>
  <c r="H1746" i="3"/>
  <c r="I1746" i="3"/>
  <c r="J1746" i="3"/>
  <c r="L1746" i="3" s="1"/>
  <c r="W1746" i="3" s="1"/>
  <c r="K1746" i="3"/>
  <c r="AM1746" i="3"/>
  <c r="BC1746" i="3"/>
  <c r="E1747" i="3"/>
  <c r="K1747" i="3" s="1"/>
  <c r="F1747" i="3"/>
  <c r="G1747" i="3"/>
  <c r="H1747" i="3"/>
  <c r="I1747" i="3"/>
  <c r="L1747" i="3" s="1"/>
  <c r="J1747" i="3"/>
  <c r="U1747" i="3"/>
  <c r="Y1747" i="3"/>
  <c r="AK1747" i="3"/>
  <c r="AO1747" i="3"/>
  <c r="BA1747" i="3"/>
  <c r="BE1747" i="3"/>
  <c r="E1748" i="3"/>
  <c r="F1748" i="3"/>
  <c r="G1748" i="3"/>
  <c r="H1748" i="3"/>
  <c r="I1748" i="3"/>
  <c r="J1748" i="3"/>
  <c r="L1748" i="3" s="1"/>
  <c r="K1748" i="3"/>
  <c r="O1748" i="3" s="1"/>
  <c r="W1748" i="3"/>
  <c r="BC1748" i="3"/>
  <c r="E1749" i="3"/>
  <c r="K1749" i="3" s="1"/>
  <c r="F1749" i="3"/>
  <c r="G1749" i="3"/>
  <c r="H1749" i="3"/>
  <c r="I1749" i="3"/>
  <c r="L1749" i="3" s="1"/>
  <c r="J1749" i="3"/>
  <c r="U1749" i="3"/>
  <c r="Y1749" i="3"/>
  <c r="AK1749" i="3"/>
  <c r="AO1749" i="3"/>
  <c r="BA1749" i="3"/>
  <c r="BE1749" i="3"/>
  <c r="E1750" i="3"/>
  <c r="F1750" i="3"/>
  <c r="G1750" i="3"/>
  <c r="H1750" i="3"/>
  <c r="I1750" i="3"/>
  <c r="J1750" i="3"/>
  <c r="L1750" i="3" s="1"/>
  <c r="W1750" i="3" s="1"/>
  <c r="K1750" i="3"/>
  <c r="AM1750" i="3"/>
  <c r="BC1750" i="3"/>
  <c r="E1751" i="3"/>
  <c r="K1751" i="3" s="1"/>
  <c r="F1751" i="3"/>
  <c r="G1751" i="3"/>
  <c r="H1751" i="3"/>
  <c r="I1751" i="3"/>
  <c r="L1751" i="3" s="1"/>
  <c r="J1751" i="3"/>
  <c r="U1751" i="3"/>
  <c r="Y1751" i="3"/>
  <c r="AK1751" i="3"/>
  <c r="AO1751" i="3"/>
  <c r="BA1751" i="3"/>
  <c r="BE1751" i="3"/>
  <c r="E1752" i="3"/>
  <c r="F1752" i="3"/>
  <c r="G1752" i="3"/>
  <c r="H1752" i="3"/>
  <c r="I1752" i="3"/>
  <c r="J1752" i="3"/>
  <c r="L1752" i="3" s="1"/>
  <c r="K1752" i="3"/>
  <c r="O1752" i="3" s="1"/>
  <c r="W1752" i="3"/>
  <c r="BC1752" i="3"/>
  <c r="E1753" i="3"/>
  <c r="K1753" i="3" s="1"/>
  <c r="F1753" i="3"/>
  <c r="G1753" i="3"/>
  <c r="H1753" i="3"/>
  <c r="I1753" i="3"/>
  <c r="L1753" i="3" s="1"/>
  <c r="J1753" i="3"/>
  <c r="U1753" i="3"/>
  <c r="Y1753" i="3"/>
  <c r="AK1753" i="3"/>
  <c r="AO1753" i="3"/>
  <c r="BA1753" i="3"/>
  <c r="BE1753" i="3"/>
  <c r="E1754" i="3"/>
  <c r="F1754" i="3"/>
  <c r="G1754" i="3"/>
  <c r="H1754" i="3"/>
  <c r="I1754" i="3"/>
  <c r="J1754" i="3"/>
  <c r="L1754" i="3" s="1"/>
  <c r="W1754" i="3" s="1"/>
  <c r="K1754" i="3"/>
  <c r="AM1754" i="3"/>
  <c r="BC1754" i="3"/>
  <c r="E1755" i="3"/>
  <c r="K1755" i="3" s="1"/>
  <c r="F1755" i="3"/>
  <c r="G1755" i="3"/>
  <c r="H1755" i="3"/>
  <c r="I1755" i="3"/>
  <c r="L1755" i="3" s="1"/>
  <c r="J1755" i="3"/>
  <c r="U1755" i="3"/>
  <c r="Y1755" i="3"/>
  <c r="AK1755" i="3"/>
  <c r="AO1755" i="3"/>
  <c r="BA1755" i="3"/>
  <c r="BE1755" i="3"/>
  <c r="E1756" i="3"/>
  <c r="F1756" i="3"/>
  <c r="G1756" i="3"/>
  <c r="H1756" i="3"/>
  <c r="I1756" i="3"/>
  <c r="J1756" i="3"/>
  <c r="L1756" i="3" s="1"/>
  <c r="K1756" i="3"/>
  <c r="O1756" i="3" s="1"/>
  <c r="W1756" i="3"/>
  <c r="BC1756" i="3"/>
  <c r="E1757" i="3"/>
  <c r="K1757" i="3" s="1"/>
  <c r="F1757" i="3"/>
  <c r="G1757" i="3"/>
  <c r="H1757" i="3"/>
  <c r="I1757" i="3"/>
  <c r="L1757" i="3" s="1"/>
  <c r="J1757" i="3"/>
  <c r="U1757" i="3"/>
  <c r="Y1757" i="3"/>
  <c r="AK1757" i="3"/>
  <c r="AO1757" i="3"/>
  <c r="BA1757" i="3"/>
  <c r="BE1757" i="3"/>
  <c r="E1758" i="3"/>
  <c r="F1758" i="3"/>
  <c r="G1758" i="3"/>
  <c r="H1758" i="3"/>
  <c r="I1758" i="3"/>
  <c r="J1758" i="3"/>
  <c r="L1758" i="3" s="1"/>
  <c r="W1758" i="3" s="1"/>
  <c r="K1758" i="3"/>
  <c r="AM1758" i="3"/>
  <c r="BC1758" i="3"/>
  <c r="E1759" i="3"/>
  <c r="K1759" i="3" s="1"/>
  <c r="F1759" i="3"/>
  <c r="G1759" i="3"/>
  <c r="H1759" i="3"/>
  <c r="I1759" i="3"/>
  <c r="L1759" i="3" s="1"/>
  <c r="J1759" i="3"/>
  <c r="U1759" i="3"/>
  <c r="Y1759" i="3"/>
  <c r="AK1759" i="3"/>
  <c r="AO1759" i="3"/>
  <c r="BA1759" i="3"/>
  <c r="BE1759" i="3"/>
  <c r="E1760" i="3"/>
  <c r="F1760" i="3"/>
  <c r="G1760" i="3"/>
  <c r="H1760" i="3"/>
  <c r="I1760" i="3"/>
  <c r="J1760" i="3"/>
  <c r="L1760" i="3" s="1"/>
  <c r="K1760" i="3"/>
  <c r="N1760" i="3" s="1"/>
  <c r="R1760" i="3"/>
  <c r="AH1760" i="3"/>
  <c r="AP1760" i="3"/>
  <c r="AX1760" i="3"/>
  <c r="E1761" i="3"/>
  <c r="K1761" i="3" s="1"/>
  <c r="Q1761" i="3" s="1"/>
  <c r="F1761" i="3"/>
  <c r="G1761" i="3"/>
  <c r="H1761" i="3"/>
  <c r="L1761" i="3" s="1"/>
  <c r="I1761" i="3"/>
  <c r="J1761" i="3"/>
  <c r="U1761" i="3"/>
  <c r="AC1761" i="3"/>
  <c r="AK1761" i="3"/>
  <c r="BA1761" i="3"/>
  <c r="BI1761" i="3"/>
  <c r="E1762" i="3"/>
  <c r="F1762" i="3"/>
  <c r="K1762" i="3" s="1"/>
  <c r="G1762" i="3"/>
  <c r="H1762" i="3"/>
  <c r="I1762" i="3"/>
  <c r="J1762" i="3"/>
  <c r="L1762" i="3" s="1"/>
  <c r="R1762" i="3"/>
  <c r="Z1762" i="3"/>
  <c r="AH1762" i="3"/>
  <c r="AP1762" i="3"/>
  <c r="AX1762" i="3"/>
  <c r="BF1762" i="3"/>
  <c r="E1763" i="3"/>
  <c r="K1763" i="3" s="1"/>
  <c r="F1763" i="3"/>
  <c r="G1763" i="3"/>
  <c r="H1763" i="3"/>
  <c r="L1763" i="3" s="1"/>
  <c r="AB1763" i="3" s="1"/>
  <c r="I1763" i="3"/>
  <c r="J1763" i="3"/>
  <c r="M1763" i="3"/>
  <c r="U1763" i="3"/>
  <c r="AL1763" i="3"/>
  <c r="AR1763" i="3"/>
  <c r="BH1763" i="3"/>
  <c r="E1764" i="3"/>
  <c r="F1764" i="3"/>
  <c r="G1764" i="3"/>
  <c r="H1764" i="3"/>
  <c r="I1764" i="3"/>
  <c r="J1764" i="3"/>
  <c r="L1764" i="3" s="1"/>
  <c r="K1764" i="3"/>
  <c r="E1765" i="3"/>
  <c r="F1765" i="3"/>
  <c r="G1765" i="3"/>
  <c r="H1765" i="3"/>
  <c r="I1765" i="3"/>
  <c r="J1765" i="3"/>
  <c r="L1765" i="3"/>
  <c r="E1766" i="3"/>
  <c r="F1766" i="3"/>
  <c r="G1766" i="3"/>
  <c r="H1766" i="3"/>
  <c r="I1766" i="3"/>
  <c r="J1766" i="3"/>
  <c r="L1766" i="3" s="1"/>
  <c r="AF1766" i="3" s="1"/>
  <c r="K1766" i="3"/>
  <c r="V1766" i="3"/>
  <c r="AA1766" i="3"/>
  <c r="AQ1766" i="3"/>
  <c r="AV1766" i="3"/>
  <c r="E1767" i="3"/>
  <c r="F1767" i="3"/>
  <c r="G1767" i="3"/>
  <c r="H1767" i="3"/>
  <c r="I1767" i="3"/>
  <c r="J1767" i="3"/>
  <c r="L1767" i="3"/>
  <c r="E1768" i="3"/>
  <c r="F1768" i="3"/>
  <c r="G1768" i="3"/>
  <c r="K1768" i="3" s="1"/>
  <c r="H1768" i="3"/>
  <c r="I1768" i="3"/>
  <c r="J1768" i="3"/>
  <c r="L1768" i="3" s="1"/>
  <c r="E1769" i="3"/>
  <c r="F1769" i="3"/>
  <c r="G1769" i="3"/>
  <c r="H1769" i="3"/>
  <c r="I1769" i="3"/>
  <c r="J1769" i="3"/>
  <c r="L1769" i="3"/>
  <c r="E1770" i="3"/>
  <c r="F1770" i="3"/>
  <c r="G1770" i="3"/>
  <c r="H1770" i="3"/>
  <c r="I1770" i="3"/>
  <c r="J1770" i="3"/>
  <c r="L1770" i="3" s="1"/>
  <c r="AF1770" i="3" s="1"/>
  <c r="K1770" i="3"/>
  <c r="P1770" i="3" s="1"/>
  <c r="V1770" i="3"/>
  <c r="AA1770" i="3"/>
  <c r="AQ1770" i="3"/>
  <c r="AV1770" i="3"/>
  <c r="E1771" i="3"/>
  <c r="F1771" i="3"/>
  <c r="G1771" i="3"/>
  <c r="H1771" i="3"/>
  <c r="I1771" i="3"/>
  <c r="J1771" i="3"/>
  <c r="L1771" i="3"/>
  <c r="E1772" i="3"/>
  <c r="F1772" i="3"/>
  <c r="G1772" i="3"/>
  <c r="K1772" i="3" s="1"/>
  <c r="H1772" i="3"/>
  <c r="I1772" i="3"/>
  <c r="J1772" i="3"/>
  <c r="L1772" i="3" s="1"/>
  <c r="E1773" i="3"/>
  <c r="F1773" i="3"/>
  <c r="G1773" i="3"/>
  <c r="H1773" i="3"/>
  <c r="I1773" i="3"/>
  <c r="J1773" i="3"/>
  <c r="L1773" i="3"/>
  <c r="E1774" i="3"/>
  <c r="F1774" i="3"/>
  <c r="G1774" i="3"/>
  <c r="H1774" i="3"/>
  <c r="I1774" i="3"/>
  <c r="J1774" i="3"/>
  <c r="L1774" i="3" s="1"/>
  <c r="AF1774" i="3" s="1"/>
  <c r="K1774" i="3"/>
  <c r="P1774" i="3" s="1"/>
  <c r="V1774" i="3"/>
  <c r="AA1774" i="3"/>
  <c r="AQ1774" i="3"/>
  <c r="AV1774" i="3"/>
  <c r="E1775" i="3"/>
  <c r="F1775" i="3"/>
  <c r="G1775" i="3"/>
  <c r="H1775" i="3"/>
  <c r="I1775" i="3"/>
  <c r="J1775" i="3"/>
  <c r="L1775" i="3"/>
  <c r="E1776" i="3"/>
  <c r="F1776" i="3"/>
  <c r="G1776" i="3"/>
  <c r="K1776" i="3" s="1"/>
  <c r="H1776" i="3"/>
  <c r="I1776" i="3"/>
  <c r="J1776" i="3"/>
  <c r="L1776" i="3" s="1"/>
  <c r="E1777" i="3"/>
  <c r="F1777" i="3"/>
  <c r="G1777" i="3"/>
  <c r="H1777" i="3"/>
  <c r="I1777" i="3"/>
  <c r="J1777" i="3"/>
  <c r="L1777" i="3"/>
  <c r="E1778" i="3"/>
  <c r="F1778" i="3"/>
  <c r="G1778" i="3"/>
  <c r="H1778" i="3"/>
  <c r="I1778" i="3"/>
  <c r="J1778" i="3"/>
  <c r="L1778" i="3" s="1"/>
  <c r="K1778" i="3"/>
  <c r="P1778" i="3" s="1"/>
  <c r="T1778" i="3"/>
  <c r="AB1778" i="3"/>
  <c r="AJ1778" i="3"/>
  <c r="AR1778" i="3"/>
  <c r="AZ1778" i="3"/>
  <c r="BH1778" i="3"/>
  <c r="E1779" i="3"/>
  <c r="K1779" i="3" s="1"/>
  <c r="F1779" i="3"/>
  <c r="G1779" i="3"/>
  <c r="H1779" i="3"/>
  <c r="I1779" i="3"/>
  <c r="L1779" i="3" s="1"/>
  <c r="J1779" i="3"/>
  <c r="V1779" i="3"/>
  <c r="AL1779" i="3"/>
  <c r="BB1779" i="3"/>
  <c r="E1780" i="3"/>
  <c r="F1780" i="3"/>
  <c r="G1780" i="3"/>
  <c r="H1780" i="3"/>
  <c r="I1780" i="3"/>
  <c r="J1780" i="3"/>
  <c r="K1780" i="3"/>
  <c r="M1780" i="3" s="1"/>
  <c r="L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E1781" i="3"/>
  <c r="F1781" i="3"/>
  <c r="G1781" i="3"/>
  <c r="H1781" i="3"/>
  <c r="I1781" i="3"/>
  <c r="J1781" i="3"/>
  <c r="E1782" i="3"/>
  <c r="F1782" i="3"/>
  <c r="G1782" i="3"/>
  <c r="H1782" i="3"/>
  <c r="L1782" i="3" s="1"/>
  <c r="I1782" i="3"/>
  <c r="J1782" i="3"/>
  <c r="K1782" i="3"/>
  <c r="E1783" i="3"/>
  <c r="K1783" i="3" s="1"/>
  <c r="Z1783" i="3" s="1"/>
  <c r="F1783" i="3"/>
  <c r="G1783" i="3"/>
  <c r="H1783" i="3"/>
  <c r="I1783" i="3"/>
  <c r="L1783" i="3" s="1"/>
  <c r="J1783" i="3"/>
  <c r="N1783" i="3"/>
  <c r="V1783" i="3"/>
  <c r="AD1783" i="3"/>
  <c r="AL1783" i="3"/>
  <c r="AT1783" i="3"/>
  <c r="BB1783" i="3"/>
  <c r="E1784" i="3"/>
  <c r="F1784" i="3"/>
  <c r="G1784" i="3"/>
  <c r="H1784" i="3"/>
  <c r="I1784" i="3"/>
  <c r="J1784" i="3"/>
  <c r="K1784" i="3"/>
  <c r="M1784" i="3" s="1"/>
  <c r="L1784" i="3"/>
  <c r="T1784" i="3" s="1"/>
  <c r="P1784" i="3"/>
  <c r="X1784" i="3"/>
  <c r="AB1784" i="3"/>
  <c r="AF1784" i="3"/>
  <c r="AN1784" i="3"/>
  <c r="AR1784" i="3"/>
  <c r="AV1784" i="3"/>
  <c r="BD1784" i="3"/>
  <c r="BH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K1786" i="3"/>
  <c r="O1786" i="3" s="1"/>
  <c r="L1786" i="3"/>
  <c r="S1786" i="3" s="1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K1788" i="3"/>
  <c r="O1788" i="3" s="1"/>
  <c r="L1788" i="3"/>
  <c r="S1788" i="3" s="1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K1790" i="3"/>
  <c r="O1790" i="3" s="1"/>
  <c r="L1790" i="3"/>
  <c r="S1790" i="3" s="1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K1792" i="3"/>
  <c r="O1792" i="3" s="1"/>
  <c r="L1792" i="3"/>
  <c r="S1792" i="3" s="1"/>
  <c r="P1792" i="3"/>
  <c r="T1792" i="3"/>
  <c r="X1792" i="3"/>
  <c r="AB1792" i="3"/>
  <c r="AF1792" i="3"/>
  <c r="AJ1792" i="3"/>
  <c r="AN1792" i="3"/>
  <c r="AR1792" i="3"/>
  <c r="AV1792" i="3"/>
  <c r="AZ1792" i="3"/>
  <c r="BD1792" i="3"/>
  <c r="BH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K1794" i="3"/>
  <c r="O1794" i="3" s="1"/>
  <c r="L1794" i="3"/>
  <c r="S1794" i="3" s="1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K1796" i="3"/>
  <c r="O1796" i="3" s="1"/>
  <c r="L1796" i="3"/>
  <c r="S1796" i="3" s="1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K1798" i="3"/>
  <c r="O1798" i="3" s="1"/>
  <c r="L1798" i="3"/>
  <c r="S1798" i="3" s="1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K1800" i="3"/>
  <c r="O1800" i="3" s="1"/>
  <c r="BL1800" i="3" s="1"/>
  <c r="L1800" i="3"/>
  <c r="S1800" i="3" s="1"/>
  <c r="BM1800" i="3" s="1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K1802" i="3"/>
  <c r="O1802" i="3" s="1"/>
  <c r="L1802" i="3"/>
  <c r="S1802" i="3" s="1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K1804" i="3"/>
  <c r="O1804" i="3" s="1"/>
  <c r="BL1804" i="3" s="1"/>
  <c r="L1804" i="3"/>
  <c r="S1804" i="3" s="1"/>
  <c r="BM1804" i="3" s="1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E1805" i="3"/>
  <c r="F1805" i="3"/>
  <c r="G1805" i="3"/>
  <c r="H1805" i="3"/>
  <c r="I1805" i="3"/>
  <c r="J1805" i="3"/>
  <c r="E1806" i="3"/>
  <c r="K1806" i="3" s="1"/>
  <c r="F1806" i="3"/>
  <c r="G1806" i="3"/>
  <c r="H1806" i="3"/>
  <c r="I1806" i="3"/>
  <c r="L1806" i="3" s="1"/>
  <c r="J1806" i="3"/>
  <c r="X1806" i="3"/>
  <c r="AC1806" i="3"/>
  <c r="AS1806" i="3"/>
  <c r="AY1806" i="3"/>
  <c r="E1807" i="3"/>
  <c r="K1807" i="3" s="1"/>
  <c r="F1807" i="3"/>
  <c r="G1807" i="3"/>
  <c r="H1807" i="3"/>
  <c r="I1807" i="3"/>
  <c r="L1807" i="3" s="1"/>
  <c r="J1807" i="3"/>
  <c r="Y1807" i="3"/>
  <c r="AD1807" i="3"/>
  <c r="AT1807" i="3"/>
  <c r="AY1807" i="3"/>
  <c r="E1808" i="3"/>
  <c r="K1808" i="3" s="1"/>
  <c r="F1808" i="3"/>
  <c r="G1808" i="3"/>
  <c r="H1808" i="3"/>
  <c r="I1808" i="3"/>
  <c r="L1808" i="3" s="1"/>
  <c r="J1808" i="3"/>
  <c r="X1808" i="3"/>
  <c r="AC1808" i="3"/>
  <c r="AS1808" i="3"/>
  <c r="AY1808" i="3"/>
  <c r="E1809" i="3"/>
  <c r="K1809" i="3" s="1"/>
  <c r="F1809" i="3"/>
  <c r="G1809" i="3"/>
  <c r="H1809" i="3"/>
  <c r="I1809" i="3"/>
  <c r="L1809" i="3" s="1"/>
  <c r="J1809" i="3"/>
  <c r="Y1809" i="3"/>
  <c r="AD1809" i="3"/>
  <c r="AT1809" i="3"/>
  <c r="AY1809" i="3"/>
  <c r="E1810" i="3"/>
  <c r="K1810" i="3" s="1"/>
  <c r="F1810" i="3"/>
  <c r="G1810" i="3"/>
  <c r="H1810" i="3"/>
  <c r="I1810" i="3"/>
  <c r="L1810" i="3" s="1"/>
  <c r="J1810" i="3"/>
  <c r="E1811" i="3"/>
  <c r="F1811" i="3"/>
  <c r="G1811" i="3"/>
  <c r="K1811" i="3" s="1"/>
  <c r="H1811" i="3"/>
  <c r="I1811" i="3"/>
  <c r="L1811" i="3" s="1"/>
  <c r="J1811" i="3"/>
  <c r="E1812" i="3"/>
  <c r="F1812" i="3"/>
  <c r="G1812" i="3"/>
  <c r="H1812" i="3"/>
  <c r="I1812" i="3"/>
  <c r="L1812" i="3" s="1"/>
  <c r="J1812" i="3"/>
  <c r="K1812" i="3"/>
  <c r="M1812" i="3"/>
  <c r="U1812" i="3"/>
  <c r="X1812" i="3"/>
  <c r="AF1812" i="3"/>
  <c r="AI1812" i="3"/>
  <c r="AQ1812" i="3"/>
  <c r="AS1812" i="3"/>
  <c r="BA1812" i="3"/>
  <c r="BD1812" i="3"/>
  <c r="E1813" i="3"/>
  <c r="K1813" i="3" s="1"/>
  <c r="F1813" i="3"/>
  <c r="G1813" i="3"/>
  <c r="H1813" i="3"/>
  <c r="I1813" i="3"/>
  <c r="L1813" i="3" s="1"/>
  <c r="J1813" i="3"/>
  <c r="E1814" i="3"/>
  <c r="K1814" i="3" s="1"/>
  <c r="F1814" i="3"/>
  <c r="G1814" i="3"/>
  <c r="H1814" i="3"/>
  <c r="I1814" i="3"/>
  <c r="L1814" i="3" s="1"/>
  <c r="J1814" i="3"/>
  <c r="E1815" i="3"/>
  <c r="F1815" i="3"/>
  <c r="G1815" i="3"/>
  <c r="K1815" i="3" s="1"/>
  <c r="H1815" i="3"/>
  <c r="I1815" i="3"/>
  <c r="L1815" i="3" s="1"/>
  <c r="J1815" i="3"/>
  <c r="E1816" i="3"/>
  <c r="F1816" i="3"/>
  <c r="G1816" i="3"/>
  <c r="H1816" i="3"/>
  <c r="I1816" i="3"/>
  <c r="L1816" i="3" s="1"/>
  <c r="J1816" i="3"/>
  <c r="K1816" i="3"/>
  <c r="M1816" i="3"/>
  <c r="U1816" i="3"/>
  <c r="X1816" i="3"/>
  <c r="AF1816" i="3"/>
  <c r="AI1816" i="3"/>
  <c r="AQ1816" i="3"/>
  <c r="AS1816" i="3"/>
  <c r="BA1816" i="3"/>
  <c r="BD1816" i="3"/>
  <c r="E1817" i="3"/>
  <c r="K1817" i="3" s="1"/>
  <c r="F1817" i="3"/>
  <c r="G1817" i="3"/>
  <c r="H1817" i="3"/>
  <c r="I1817" i="3"/>
  <c r="L1817" i="3" s="1"/>
  <c r="J1817" i="3"/>
  <c r="E1818" i="3"/>
  <c r="F1818" i="3"/>
  <c r="G1818" i="3"/>
  <c r="H1818" i="3"/>
  <c r="I1818" i="3"/>
  <c r="L1818" i="3" s="1"/>
  <c r="J1818" i="3"/>
  <c r="K1818" i="3"/>
  <c r="M1818" i="3"/>
  <c r="Q1818" i="3"/>
  <c r="R1818" i="3"/>
  <c r="V1818" i="3"/>
  <c r="W1818" i="3"/>
  <c r="AA1818" i="3"/>
  <c r="AC1818" i="3"/>
  <c r="AG1818" i="3"/>
  <c r="AH1818" i="3"/>
  <c r="AL1818" i="3"/>
  <c r="AM1818" i="3"/>
  <c r="AQ1818" i="3"/>
  <c r="AS1818" i="3"/>
  <c r="AW1818" i="3"/>
  <c r="AX1818" i="3"/>
  <c r="BB1818" i="3"/>
  <c r="BC1818" i="3"/>
  <c r="BG1818" i="3"/>
  <c r="BI1818" i="3"/>
  <c r="E1819" i="3"/>
  <c r="F1819" i="3"/>
  <c r="G1819" i="3"/>
  <c r="H1819" i="3"/>
  <c r="L1819" i="3" s="1"/>
  <c r="I1819" i="3"/>
  <c r="J1819" i="3"/>
  <c r="K1819" i="3"/>
  <c r="E1820" i="3"/>
  <c r="F1820" i="3"/>
  <c r="G1820" i="3"/>
  <c r="H1820" i="3"/>
  <c r="I1820" i="3"/>
  <c r="L1820" i="3" s="1"/>
  <c r="J1820" i="3"/>
  <c r="K1820" i="3"/>
  <c r="M1820" i="3"/>
  <c r="Q1820" i="3"/>
  <c r="R1820" i="3"/>
  <c r="V1820" i="3"/>
  <c r="W1820" i="3"/>
  <c r="AA1820" i="3"/>
  <c r="AC1820" i="3"/>
  <c r="AG1820" i="3"/>
  <c r="AH1820" i="3"/>
  <c r="AL1820" i="3"/>
  <c r="AM1820" i="3"/>
  <c r="AQ1820" i="3"/>
  <c r="AS1820" i="3"/>
  <c r="AW1820" i="3"/>
  <c r="AX1820" i="3"/>
  <c r="BB1820" i="3"/>
  <c r="BC1820" i="3"/>
  <c r="BG1820" i="3"/>
  <c r="BI1820" i="3"/>
  <c r="E1821" i="3"/>
  <c r="F1821" i="3"/>
  <c r="G1821" i="3"/>
  <c r="H1821" i="3"/>
  <c r="L1821" i="3" s="1"/>
  <c r="I1821" i="3"/>
  <c r="J1821" i="3"/>
  <c r="K1821" i="3"/>
  <c r="E1822" i="3"/>
  <c r="F1822" i="3"/>
  <c r="G1822" i="3"/>
  <c r="H1822" i="3"/>
  <c r="I1822" i="3"/>
  <c r="L1822" i="3" s="1"/>
  <c r="J1822" i="3"/>
  <c r="K1822" i="3"/>
  <c r="M1822" i="3"/>
  <c r="BK1822" i="3" s="1"/>
  <c r="Q1822" i="3"/>
  <c r="R1822" i="3"/>
  <c r="V1822" i="3"/>
  <c r="W1822" i="3"/>
  <c r="AA1822" i="3"/>
  <c r="AC1822" i="3"/>
  <c r="AG1822" i="3"/>
  <c r="AH1822" i="3"/>
  <c r="AL1822" i="3"/>
  <c r="AM1822" i="3"/>
  <c r="AQ1822" i="3"/>
  <c r="AS1822" i="3"/>
  <c r="AW1822" i="3"/>
  <c r="AX1822" i="3"/>
  <c r="BB1822" i="3"/>
  <c r="BC1822" i="3"/>
  <c r="BG1822" i="3"/>
  <c r="BI1822" i="3"/>
  <c r="BN1822" i="3"/>
  <c r="E1823" i="3"/>
  <c r="F1823" i="3"/>
  <c r="G1823" i="3"/>
  <c r="H1823" i="3"/>
  <c r="L1823" i="3" s="1"/>
  <c r="I1823" i="3"/>
  <c r="J1823" i="3"/>
  <c r="K1823" i="3"/>
  <c r="E1824" i="3"/>
  <c r="F1824" i="3"/>
  <c r="G1824" i="3"/>
  <c r="H1824" i="3"/>
  <c r="I1824" i="3"/>
  <c r="L1824" i="3" s="1"/>
  <c r="J1824" i="3"/>
  <c r="K1824" i="3"/>
  <c r="M1824" i="3"/>
  <c r="Q1824" i="3"/>
  <c r="R1824" i="3"/>
  <c r="V1824" i="3"/>
  <c r="W1824" i="3"/>
  <c r="AA1824" i="3"/>
  <c r="AC1824" i="3"/>
  <c r="AG1824" i="3"/>
  <c r="AH1824" i="3"/>
  <c r="AL1824" i="3"/>
  <c r="AM1824" i="3"/>
  <c r="AQ1824" i="3"/>
  <c r="AS1824" i="3"/>
  <c r="AW1824" i="3"/>
  <c r="AX1824" i="3"/>
  <c r="BB1824" i="3"/>
  <c r="BC1824" i="3"/>
  <c r="BG1824" i="3"/>
  <c r="BI1824" i="3"/>
  <c r="E1825" i="3"/>
  <c r="F1825" i="3"/>
  <c r="G1825" i="3"/>
  <c r="H1825" i="3"/>
  <c r="L1825" i="3" s="1"/>
  <c r="I1825" i="3"/>
  <c r="J1825" i="3"/>
  <c r="K1825" i="3"/>
  <c r="E1826" i="3"/>
  <c r="F1826" i="3"/>
  <c r="G1826" i="3"/>
  <c r="H1826" i="3"/>
  <c r="I1826" i="3"/>
  <c r="L1826" i="3" s="1"/>
  <c r="J1826" i="3"/>
  <c r="K1826" i="3"/>
  <c r="M1826" i="3"/>
  <c r="BK1826" i="3" s="1"/>
  <c r="Q1826" i="3"/>
  <c r="R1826" i="3"/>
  <c r="V1826" i="3"/>
  <c r="W1826" i="3"/>
  <c r="AA1826" i="3"/>
  <c r="AC1826" i="3"/>
  <c r="AG1826" i="3"/>
  <c r="AH1826" i="3"/>
  <c r="AL1826" i="3"/>
  <c r="AM1826" i="3"/>
  <c r="AQ1826" i="3"/>
  <c r="AS1826" i="3"/>
  <c r="AW1826" i="3"/>
  <c r="AX1826" i="3"/>
  <c r="BB1826" i="3"/>
  <c r="BC1826" i="3"/>
  <c r="BG1826" i="3"/>
  <c r="BI1826" i="3"/>
  <c r="BN1826" i="3"/>
  <c r="E1827" i="3"/>
  <c r="F1827" i="3"/>
  <c r="G1827" i="3"/>
  <c r="H1827" i="3"/>
  <c r="L1827" i="3" s="1"/>
  <c r="I1827" i="3"/>
  <c r="J1827" i="3"/>
  <c r="K1827" i="3"/>
  <c r="E1828" i="3"/>
  <c r="F1828" i="3"/>
  <c r="G1828" i="3"/>
  <c r="H1828" i="3"/>
  <c r="I1828" i="3"/>
  <c r="L1828" i="3" s="1"/>
  <c r="J1828" i="3"/>
  <c r="K1828" i="3"/>
  <c r="M1828" i="3"/>
  <c r="Q1828" i="3"/>
  <c r="R1828" i="3"/>
  <c r="V1828" i="3"/>
  <c r="W1828" i="3"/>
  <c r="AA1828" i="3"/>
  <c r="AC1828" i="3"/>
  <c r="AG1828" i="3"/>
  <c r="AH1828" i="3"/>
  <c r="AL1828" i="3"/>
  <c r="AM1828" i="3"/>
  <c r="AQ1828" i="3"/>
  <c r="AS1828" i="3"/>
  <c r="AW1828" i="3"/>
  <c r="AX1828" i="3"/>
  <c r="BB1828" i="3"/>
  <c r="BC1828" i="3"/>
  <c r="BG1828" i="3"/>
  <c r="BI1828" i="3"/>
  <c r="E1829" i="3"/>
  <c r="F1829" i="3"/>
  <c r="G1829" i="3"/>
  <c r="H1829" i="3"/>
  <c r="L1829" i="3" s="1"/>
  <c r="I1829" i="3"/>
  <c r="J1829" i="3"/>
  <c r="K1829" i="3"/>
  <c r="E1830" i="3"/>
  <c r="F1830" i="3"/>
  <c r="G1830" i="3"/>
  <c r="H1830" i="3"/>
  <c r="I1830" i="3"/>
  <c r="L1830" i="3" s="1"/>
  <c r="J1830" i="3"/>
  <c r="K1830" i="3"/>
  <c r="M1830" i="3"/>
  <c r="Q1830" i="3"/>
  <c r="R1830" i="3"/>
  <c r="V1830" i="3"/>
  <c r="W1830" i="3"/>
  <c r="AA1830" i="3"/>
  <c r="AC1830" i="3"/>
  <c r="AG1830" i="3"/>
  <c r="AH1830" i="3"/>
  <c r="AL1830" i="3"/>
  <c r="AM1830" i="3"/>
  <c r="AQ1830" i="3"/>
  <c r="AS1830" i="3"/>
  <c r="AW1830" i="3"/>
  <c r="AX1830" i="3"/>
  <c r="BB1830" i="3"/>
  <c r="BC1830" i="3"/>
  <c r="BG1830" i="3"/>
  <c r="BI1830" i="3"/>
  <c r="E1831" i="3"/>
  <c r="F1831" i="3"/>
  <c r="G1831" i="3"/>
  <c r="H1831" i="3"/>
  <c r="L1831" i="3" s="1"/>
  <c r="I1831" i="3"/>
  <c r="J1831" i="3"/>
  <c r="K1831" i="3"/>
  <c r="E1832" i="3"/>
  <c r="F1832" i="3"/>
  <c r="G1832" i="3"/>
  <c r="H1832" i="3"/>
  <c r="I1832" i="3"/>
  <c r="L1832" i="3" s="1"/>
  <c r="J1832" i="3"/>
  <c r="K1832" i="3"/>
  <c r="M1832" i="3"/>
  <c r="Q1832" i="3"/>
  <c r="R1832" i="3"/>
  <c r="V1832" i="3"/>
  <c r="W1832" i="3"/>
  <c r="AA1832" i="3"/>
  <c r="AC1832" i="3"/>
  <c r="AG1832" i="3"/>
  <c r="AH1832" i="3"/>
  <c r="AL1832" i="3"/>
  <c r="AM1832" i="3"/>
  <c r="AQ1832" i="3"/>
  <c r="AS1832" i="3"/>
  <c r="AW1832" i="3"/>
  <c r="AX1832" i="3"/>
  <c r="BB1832" i="3"/>
  <c r="BC1832" i="3"/>
  <c r="BG1832" i="3"/>
  <c r="BI1832" i="3"/>
  <c r="E1833" i="3"/>
  <c r="F1833" i="3"/>
  <c r="G1833" i="3"/>
  <c r="K1833" i="3" s="1"/>
  <c r="H1833" i="3"/>
  <c r="L1833" i="3" s="1"/>
  <c r="I1833" i="3"/>
  <c r="J1833" i="3"/>
  <c r="E1834" i="3"/>
  <c r="F1834" i="3"/>
  <c r="G1834" i="3"/>
  <c r="K1834" i="3" s="1"/>
  <c r="H1834" i="3"/>
  <c r="I1834" i="3"/>
  <c r="L1834" i="3" s="1"/>
  <c r="J1834" i="3"/>
  <c r="E1835" i="3"/>
  <c r="F1835" i="3"/>
  <c r="G1835" i="3"/>
  <c r="K1835" i="3" s="1"/>
  <c r="H1835" i="3"/>
  <c r="L1835" i="3" s="1"/>
  <c r="I1835" i="3"/>
  <c r="J1835" i="3"/>
  <c r="E1836" i="3"/>
  <c r="K1836" i="3" s="1"/>
  <c r="F1836" i="3"/>
  <c r="G1836" i="3"/>
  <c r="H1836" i="3"/>
  <c r="I1836" i="3"/>
  <c r="L1836" i="3" s="1"/>
  <c r="J1836" i="3"/>
  <c r="E1837" i="3"/>
  <c r="K1837" i="3" s="1"/>
  <c r="F1837" i="3"/>
  <c r="G1837" i="3"/>
  <c r="H1837" i="3"/>
  <c r="L1837" i="3" s="1"/>
  <c r="I1837" i="3"/>
  <c r="J1837" i="3"/>
  <c r="E1838" i="3"/>
  <c r="K1838" i="3" s="1"/>
  <c r="F1838" i="3"/>
  <c r="G1838" i="3"/>
  <c r="H1838" i="3"/>
  <c r="I1838" i="3"/>
  <c r="L1838" i="3" s="1"/>
  <c r="J1838" i="3"/>
  <c r="E1839" i="3"/>
  <c r="K1839" i="3" s="1"/>
  <c r="F1839" i="3"/>
  <c r="G1839" i="3"/>
  <c r="H1839" i="3"/>
  <c r="L1839" i="3" s="1"/>
  <c r="I1839" i="3"/>
  <c r="J1839" i="3"/>
  <c r="E1840" i="3"/>
  <c r="K1840" i="3" s="1"/>
  <c r="F1840" i="3"/>
  <c r="G1840" i="3"/>
  <c r="H1840" i="3"/>
  <c r="I1840" i="3"/>
  <c r="L1840" i="3" s="1"/>
  <c r="J1840" i="3"/>
  <c r="E1841" i="3"/>
  <c r="K1841" i="3" s="1"/>
  <c r="F1841" i="3"/>
  <c r="G1841" i="3"/>
  <c r="H1841" i="3"/>
  <c r="L1841" i="3" s="1"/>
  <c r="I1841" i="3"/>
  <c r="J1841" i="3"/>
  <c r="N1841" i="3" l="1"/>
  <c r="R1841" i="3"/>
  <c r="V1841" i="3"/>
  <c r="Z1841" i="3"/>
  <c r="AD1841" i="3"/>
  <c r="AH1841" i="3"/>
  <c r="AL1841" i="3"/>
  <c r="AP1841" i="3"/>
  <c r="AT1841" i="3"/>
  <c r="AX1841" i="3"/>
  <c r="M1841" i="3"/>
  <c r="S1841" i="3"/>
  <c r="X1841" i="3"/>
  <c r="AC1841" i="3"/>
  <c r="AI1841" i="3"/>
  <c r="AN1841" i="3"/>
  <c r="AS1841" i="3"/>
  <c r="AY1841" i="3"/>
  <c r="BC1841" i="3"/>
  <c r="BG1841" i="3"/>
  <c r="O1841" i="3"/>
  <c r="T1841" i="3"/>
  <c r="Y1841" i="3"/>
  <c r="AE1841" i="3"/>
  <c r="AJ1841" i="3"/>
  <c r="AO1841" i="3"/>
  <c r="AU1841" i="3"/>
  <c r="AZ1841" i="3"/>
  <c r="BD1841" i="3"/>
  <c r="BH1841" i="3"/>
  <c r="P1841" i="3"/>
  <c r="U1841" i="3"/>
  <c r="AA1841" i="3"/>
  <c r="AF1841" i="3"/>
  <c r="AK1841" i="3"/>
  <c r="AQ1841" i="3"/>
  <c r="AV1841" i="3"/>
  <c r="BA1841" i="3"/>
  <c r="BE1841" i="3"/>
  <c r="BI1841" i="3"/>
  <c r="Q1841" i="3"/>
  <c r="W1841" i="3"/>
  <c r="AB1841" i="3"/>
  <c r="AG1841" i="3"/>
  <c r="AM1841" i="3"/>
  <c r="AR1841" i="3"/>
  <c r="AW1841" i="3"/>
  <c r="BB1841" i="3"/>
  <c r="BF1841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S1834" i="3"/>
  <c r="Y1834" i="3"/>
  <c r="AD1834" i="3"/>
  <c r="AI1834" i="3"/>
  <c r="AO1834" i="3"/>
  <c r="AT1834" i="3"/>
  <c r="AY1834" i="3"/>
  <c r="BE1834" i="3"/>
  <c r="O1834" i="3"/>
  <c r="U1834" i="3"/>
  <c r="Z1834" i="3"/>
  <c r="AE1834" i="3"/>
  <c r="AK1834" i="3"/>
  <c r="AP1834" i="3"/>
  <c r="AU1834" i="3"/>
  <c r="BA1834" i="3"/>
  <c r="BF1834" i="3"/>
  <c r="M1834" i="3"/>
  <c r="R1834" i="3"/>
  <c r="W1834" i="3"/>
  <c r="AH1834" i="3"/>
  <c r="AS1834" i="3"/>
  <c r="AX1834" i="3"/>
  <c r="BI1834" i="3"/>
  <c r="Q1834" i="3"/>
  <c r="V1834" i="3"/>
  <c r="AA1834" i="3"/>
  <c r="AG1834" i="3"/>
  <c r="AL1834" i="3"/>
  <c r="AQ1834" i="3"/>
  <c r="AW1834" i="3"/>
  <c r="BB1834" i="3"/>
  <c r="BG1834" i="3"/>
  <c r="AC1834" i="3"/>
  <c r="AM1834" i="3"/>
  <c r="BC1834" i="3"/>
  <c r="Q1827" i="3"/>
  <c r="W1827" i="3"/>
  <c r="AB1827" i="3"/>
  <c r="AG1827" i="3"/>
  <c r="AM1827" i="3"/>
  <c r="AR1827" i="3"/>
  <c r="AW1827" i="3"/>
  <c r="BC1827" i="3"/>
  <c r="BH1827" i="3"/>
  <c r="P1827" i="3"/>
  <c r="U1827" i="3"/>
  <c r="AA1827" i="3"/>
  <c r="AF1827" i="3"/>
  <c r="AK1827" i="3"/>
  <c r="AQ1827" i="3"/>
  <c r="AV1827" i="3"/>
  <c r="BA1827" i="3"/>
  <c r="BG1827" i="3"/>
  <c r="W1821" i="3"/>
  <c r="AG1821" i="3"/>
  <c r="AR1821" i="3"/>
  <c r="BH1821" i="3"/>
  <c r="Q1821" i="3"/>
  <c r="AB1821" i="3"/>
  <c r="AM1821" i="3"/>
  <c r="BC1821" i="3"/>
  <c r="P1821" i="3"/>
  <c r="U1821" i="3"/>
  <c r="AA1821" i="3"/>
  <c r="AF1821" i="3"/>
  <c r="AK1821" i="3"/>
  <c r="AQ1821" i="3"/>
  <c r="AV1821" i="3"/>
  <c r="BA1821" i="3"/>
  <c r="BG1821" i="3"/>
  <c r="AW1821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R1817" i="3"/>
  <c r="W1817" i="3"/>
  <c r="AC1817" i="3"/>
  <c r="AH1817" i="3"/>
  <c r="AM1817" i="3"/>
  <c r="AS1817" i="3"/>
  <c r="AX1817" i="3"/>
  <c r="BC1817" i="3"/>
  <c r="BI1817" i="3"/>
  <c r="Q1817" i="3"/>
  <c r="Y1817" i="3"/>
  <c r="AE1817" i="3"/>
  <c r="AL1817" i="3"/>
  <c r="AT1817" i="3"/>
  <c r="BA1817" i="3"/>
  <c r="BG1817" i="3"/>
  <c r="O1817" i="3"/>
  <c r="V1817" i="3"/>
  <c r="AD1817" i="3"/>
  <c r="AK1817" i="3"/>
  <c r="AQ1817" i="3"/>
  <c r="AY1817" i="3"/>
  <c r="BF1817" i="3"/>
  <c r="S1817" i="3"/>
  <c r="Z1817" i="3"/>
  <c r="AG1817" i="3"/>
  <c r="AO1817" i="3"/>
  <c r="AU1817" i="3"/>
  <c r="BB1817" i="3"/>
  <c r="N1817" i="3"/>
  <c r="U1817" i="3"/>
  <c r="AA1817" i="3"/>
  <c r="AI1817" i="3"/>
  <c r="AP1817" i="3"/>
  <c r="AW1817" i="3"/>
  <c r="BE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O1815" i="3"/>
  <c r="U1815" i="3"/>
  <c r="Z1815" i="3"/>
  <c r="AE1815" i="3"/>
  <c r="AK1815" i="3"/>
  <c r="AP1815" i="3"/>
  <c r="AU1815" i="3"/>
  <c r="BA1815" i="3"/>
  <c r="BF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Y1815" i="3"/>
  <c r="AI1815" i="3"/>
  <c r="AT1815" i="3"/>
  <c r="BE1815" i="3"/>
  <c r="Q1815" i="3"/>
  <c r="AA1815" i="3"/>
  <c r="AL1815" i="3"/>
  <c r="AW1815" i="3"/>
  <c r="BG1815" i="3"/>
  <c r="S1815" i="3"/>
  <c r="AD1815" i="3"/>
  <c r="AO1815" i="3"/>
  <c r="AY1815" i="3"/>
  <c r="V1815" i="3"/>
  <c r="AG1815" i="3"/>
  <c r="AQ1815" i="3"/>
  <c r="BB1815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T1814" i="3"/>
  <c r="Y1814" i="3"/>
  <c r="AE1814" i="3"/>
  <c r="AJ1814" i="3"/>
  <c r="AO1814" i="3"/>
  <c r="AU1814" i="3"/>
  <c r="AZ1814" i="3"/>
  <c r="BE1814" i="3"/>
  <c r="Q1814" i="3"/>
  <c r="W1814" i="3"/>
  <c r="AB1814" i="3"/>
  <c r="AG1814" i="3"/>
  <c r="AM1814" i="3"/>
  <c r="AR1814" i="3"/>
  <c r="AW1814" i="3"/>
  <c r="BC1814" i="3"/>
  <c r="BH1814" i="3"/>
  <c r="U1814" i="3"/>
  <c r="AF1814" i="3"/>
  <c r="AQ1814" i="3"/>
  <c r="BA1814" i="3"/>
  <c r="S1814" i="3"/>
  <c r="AC1814" i="3"/>
  <c r="AN1814" i="3"/>
  <c r="AY1814" i="3"/>
  <c r="BI1814" i="3"/>
  <c r="M1814" i="3"/>
  <c r="X1814" i="3"/>
  <c r="AI1814" i="3"/>
  <c r="AS1814" i="3"/>
  <c r="BD1814" i="3"/>
  <c r="P1814" i="3"/>
  <c r="AA1814" i="3"/>
  <c r="AK1814" i="3"/>
  <c r="AV1814" i="3"/>
  <c r="BG1814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N1641" i="3"/>
  <c r="R1641" i="3"/>
  <c r="V1641" i="3"/>
  <c r="Z1641" i="3"/>
  <c r="AD1641" i="3"/>
  <c r="AH1641" i="3"/>
  <c r="AL1641" i="3"/>
  <c r="AP1641" i="3"/>
  <c r="AT1641" i="3"/>
  <c r="AX1641" i="3"/>
  <c r="BB1641" i="3"/>
  <c r="BF164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AF1641" i="3"/>
  <c r="AV1641" i="3"/>
  <c r="T1641" i="3"/>
  <c r="AJ1641" i="3"/>
  <c r="AZ1641" i="3"/>
  <c r="X1641" i="3"/>
  <c r="AN1641" i="3"/>
  <c r="BD1641" i="3"/>
  <c r="AB1641" i="3"/>
  <c r="AR1641" i="3"/>
  <c r="BH1641" i="3"/>
  <c r="AB1829" i="3"/>
  <c r="AR1829" i="3"/>
  <c r="BH1829" i="3"/>
  <c r="W1829" i="3"/>
  <c r="AM1829" i="3"/>
  <c r="AW1829" i="3"/>
  <c r="P1829" i="3"/>
  <c r="U1829" i="3"/>
  <c r="AA1829" i="3"/>
  <c r="AF1829" i="3"/>
  <c r="AK1829" i="3"/>
  <c r="AQ1829" i="3"/>
  <c r="AV1829" i="3"/>
  <c r="BA1829" i="3"/>
  <c r="BG1829" i="3"/>
  <c r="Q1829" i="3"/>
  <c r="AG1829" i="3"/>
  <c r="BC1829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O1813" i="3"/>
  <c r="BL1813" i="3" s="1"/>
  <c r="U1813" i="3"/>
  <c r="Z1813" i="3"/>
  <c r="AE1813" i="3"/>
  <c r="AK1813" i="3"/>
  <c r="AP1813" i="3"/>
  <c r="AU1813" i="3"/>
  <c r="BA1813" i="3"/>
  <c r="BF1813" i="3"/>
  <c r="M1813" i="3"/>
  <c r="R1813" i="3"/>
  <c r="W1813" i="3"/>
  <c r="AC1813" i="3"/>
  <c r="AH1813" i="3"/>
  <c r="AM1813" i="3"/>
  <c r="AS1813" i="3"/>
  <c r="AX1813" i="3"/>
  <c r="BC1813" i="3"/>
  <c r="BI1813" i="3"/>
  <c r="S1813" i="3"/>
  <c r="BM1813" i="3" s="1"/>
  <c r="AD1813" i="3"/>
  <c r="AO1813" i="3"/>
  <c r="AY1813" i="3"/>
  <c r="Q1813" i="3"/>
  <c r="AA1813" i="3"/>
  <c r="AL1813" i="3"/>
  <c r="AW1813" i="3"/>
  <c r="BG1813" i="3"/>
  <c r="V1813" i="3"/>
  <c r="AG1813" i="3"/>
  <c r="AQ1813" i="3"/>
  <c r="BB1813" i="3"/>
  <c r="N1813" i="3"/>
  <c r="BJ1813" i="3" s="1"/>
  <c r="Y1813" i="3"/>
  <c r="AI1813" i="3"/>
  <c r="AT1813" i="3"/>
  <c r="BE1813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T1810" i="3"/>
  <c r="Y1810" i="3"/>
  <c r="AE1810" i="3"/>
  <c r="AJ1810" i="3"/>
  <c r="AO1810" i="3"/>
  <c r="AU1810" i="3"/>
  <c r="AZ1810" i="3"/>
  <c r="BE1810" i="3"/>
  <c r="Q1810" i="3"/>
  <c r="W1810" i="3"/>
  <c r="AB1810" i="3"/>
  <c r="AG1810" i="3"/>
  <c r="AM1810" i="3"/>
  <c r="AR1810" i="3"/>
  <c r="AW1810" i="3"/>
  <c r="BC1810" i="3"/>
  <c r="BH1810" i="3"/>
  <c r="U1810" i="3"/>
  <c r="AF1810" i="3"/>
  <c r="AQ1810" i="3"/>
  <c r="BA1810" i="3"/>
  <c r="M1810" i="3"/>
  <c r="X1810" i="3"/>
  <c r="AI1810" i="3"/>
  <c r="AS1810" i="3"/>
  <c r="BD1810" i="3"/>
  <c r="P1810" i="3"/>
  <c r="AA1810" i="3"/>
  <c r="AK1810" i="3"/>
  <c r="AV1810" i="3"/>
  <c r="BG1810" i="3"/>
  <c r="AC1810" i="3"/>
  <c r="AY1810" i="3"/>
  <c r="S1810" i="3"/>
  <c r="BM1810" i="3" s="1"/>
  <c r="AN1810" i="3"/>
  <c r="BI1810" i="3"/>
  <c r="N1839" i="3"/>
  <c r="R1839" i="3"/>
  <c r="V1839" i="3"/>
  <c r="Z1839" i="3"/>
  <c r="AD1839" i="3"/>
  <c r="AH1839" i="3"/>
  <c r="AL1839" i="3"/>
  <c r="AP1839" i="3"/>
  <c r="AT1839" i="3"/>
  <c r="AX1839" i="3"/>
  <c r="BB1839" i="3"/>
  <c r="BF1839" i="3"/>
  <c r="M1839" i="3"/>
  <c r="S1839" i="3"/>
  <c r="X1839" i="3"/>
  <c r="AC1839" i="3"/>
  <c r="AI1839" i="3"/>
  <c r="AN1839" i="3"/>
  <c r="AS1839" i="3"/>
  <c r="AY1839" i="3"/>
  <c r="BD1839" i="3"/>
  <c r="BI1839" i="3"/>
  <c r="AG1839" i="3"/>
  <c r="AW1839" i="3"/>
  <c r="BH1839" i="3"/>
  <c r="O1839" i="3"/>
  <c r="T1839" i="3"/>
  <c r="Y1839" i="3"/>
  <c r="AE1839" i="3"/>
  <c r="AJ1839" i="3"/>
  <c r="AO1839" i="3"/>
  <c r="AU1839" i="3"/>
  <c r="AZ1839" i="3"/>
  <c r="BE1839" i="3"/>
  <c r="P1839" i="3"/>
  <c r="U1839" i="3"/>
  <c r="AA1839" i="3"/>
  <c r="AF1839" i="3"/>
  <c r="AK1839" i="3"/>
  <c r="AQ1839" i="3"/>
  <c r="AV1839" i="3"/>
  <c r="BA1839" i="3"/>
  <c r="BG1839" i="3"/>
  <c r="Q1839" i="3"/>
  <c r="W1839" i="3"/>
  <c r="AB1839" i="3"/>
  <c r="AM1839" i="3"/>
  <c r="AR1839" i="3"/>
  <c r="BC1839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M1837" i="3"/>
  <c r="S1837" i="3"/>
  <c r="X1837" i="3"/>
  <c r="AC1837" i="3"/>
  <c r="AI1837" i="3"/>
  <c r="AN1837" i="3"/>
  <c r="AS1837" i="3"/>
  <c r="AY1837" i="3"/>
  <c r="BD1837" i="3"/>
  <c r="BI1837" i="3"/>
  <c r="O1837" i="3"/>
  <c r="T1837" i="3"/>
  <c r="Y1837" i="3"/>
  <c r="AE1837" i="3"/>
  <c r="AJ1837" i="3"/>
  <c r="AO1837" i="3"/>
  <c r="AU1837" i="3"/>
  <c r="AZ1837" i="3"/>
  <c r="BE1837" i="3"/>
  <c r="BC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H1837" i="3"/>
  <c r="P1840" i="3"/>
  <c r="T1840" i="3"/>
  <c r="X1840" i="3"/>
  <c r="AB1840" i="3"/>
  <c r="AF1840" i="3"/>
  <c r="AJ1840" i="3"/>
  <c r="AN1840" i="3"/>
  <c r="AR1840" i="3"/>
  <c r="AV1840" i="3"/>
  <c r="AZ1840" i="3"/>
  <c r="BD1840" i="3"/>
  <c r="BH1840" i="3"/>
  <c r="N1840" i="3"/>
  <c r="S1840" i="3"/>
  <c r="Y1840" i="3"/>
  <c r="AD1840" i="3"/>
  <c r="AI1840" i="3"/>
  <c r="AO1840" i="3"/>
  <c r="AT1840" i="3"/>
  <c r="AY1840" i="3"/>
  <c r="BE1840" i="3"/>
  <c r="M1840" i="3"/>
  <c r="R1840" i="3"/>
  <c r="AC1840" i="3"/>
  <c r="AM1840" i="3"/>
  <c r="AX1840" i="3"/>
  <c r="BI1840" i="3"/>
  <c r="O1840" i="3"/>
  <c r="U1840" i="3"/>
  <c r="Z1840" i="3"/>
  <c r="AE1840" i="3"/>
  <c r="AK1840" i="3"/>
  <c r="AP1840" i="3"/>
  <c r="AU1840" i="3"/>
  <c r="BA1840" i="3"/>
  <c r="BF1840" i="3"/>
  <c r="Q1840" i="3"/>
  <c r="V1840" i="3"/>
  <c r="AA1840" i="3"/>
  <c r="AG1840" i="3"/>
  <c r="AL1840" i="3"/>
  <c r="AQ1840" i="3"/>
  <c r="AW1840" i="3"/>
  <c r="BB1840" i="3"/>
  <c r="BG1840" i="3"/>
  <c r="W1840" i="3"/>
  <c r="AH1840" i="3"/>
  <c r="AS1840" i="3"/>
  <c r="BC1840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N1838" i="3"/>
  <c r="S1838" i="3"/>
  <c r="Y1838" i="3"/>
  <c r="AD1838" i="3"/>
  <c r="AI1838" i="3"/>
  <c r="AO1838" i="3"/>
  <c r="AT1838" i="3"/>
  <c r="AY1838" i="3"/>
  <c r="BE1838" i="3"/>
  <c r="BC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W1838" i="3"/>
  <c r="AM1838" i="3"/>
  <c r="AS1838" i="3"/>
  <c r="BI1838" i="3"/>
  <c r="M1838" i="3"/>
  <c r="R1838" i="3"/>
  <c r="AC1838" i="3"/>
  <c r="AH1838" i="3"/>
  <c r="AX1838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N1836" i="3"/>
  <c r="S1836" i="3"/>
  <c r="Y1836" i="3"/>
  <c r="AD1836" i="3"/>
  <c r="AI1836" i="3"/>
  <c r="AO1836" i="3"/>
  <c r="AT1836" i="3"/>
  <c r="AY1836" i="3"/>
  <c r="BE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W1836" i="3"/>
  <c r="AM1836" i="3"/>
  <c r="AX1836" i="3"/>
  <c r="BI1836" i="3"/>
  <c r="M1836" i="3"/>
  <c r="R1836" i="3"/>
  <c r="AC1836" i="3"/>
  <c r="AH1836" i="3"/>
  <c r="AS1836" i="3"/>
  <c r="BC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M1835" i="3"/>
  <c r="S1835" i="3"/>
  <c r="X1835" i="3"/>
  <c r="AC1835" i="3"/>
  <c r="AI1835" i="3"/>
  <c r="AN1835" i="3"/>
  <c r="AS1835" i="3"/>
  <c r="AY1835" i="3"/>
  <c r="BD1835" i="3"/>
  <c r="BI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AM1835" i="3"/>
  <c r="Q1835" i="3"/>
  <c r="W1835" i="3"/>
  <c r="AB1835" i="3"/>
  <c r="AG1835" i="3"/>
  <c r="AR1835" i="3"/>
  <c r="AW1835" i="3"/>
  <c r="BC1835" i="3"/>
  <c r="BH1835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M1833" i="3"/>
  <c r="S1833" i="3"/>
  <c r="X1833" i="3"/>
  <c r="AC1833" i="3"/>
  <c r="AI1833" i="3"/>
  <c r="AN1833" i="3"/>
  <c r="AS1833" i="3"/>
  <c r="AY1833" i="3"/>
  <c r="BD1833" i="3"/>
  <c r="BI1833" i="3"/>
  <c r="O1833" i="3"/>
  <c r="T1833" i="3"/>
  <c r="Y1833" i="3"/>
  <c r="AE1833" i="3"/>
  <c r="AJ1833" i="3"/>
  <c r="AO1833" i="3"/>
  <c r="AU1833" i="3"/>
  <c r="AZ1833" i="3"/>
  <c r="BE1833" i="3"/>
  <c r="P1833" i="3"/>
  <c r="U1833" i="3"/>
  <c r="AA1833" i="3"/>
  <c r="AF1833" i="3"/>
  <c r="AK1833" i="3"/>
  <c r="AQ1833" i="3"/>
  <c r="AV1833" i="3"/>
  <c r="BA1833" i="3"/>
  <c r="BG1833" i="3"/>
  <c r="Q1833" i="3"/>
  <c r="W1833" i="3"/>
  <c r="AB1833" i="3"/>
  <c r="AG1833" i="3"/>
  <c r="AM1833" i="3"/>
  <c r="AR1833" i="3"/>
  <c r="AW1833" i="3"/>
  <c r="BH1833" i="3"/>
  <c r="BC1833" i="3"/>
  <c r="W1831" i="3"/>
  <c r="AM1831" i="3"/>
  <c r="AW1831" i="3"/>
  <c r="BH1831" i="3"/>
  <c r="Q1831" i="3"/>
  <c r="AB1831" i="3"/>
  <c r="AG1831" i="3"/>
  <c r="AR1831" i="3"/>
  <c r="BC1831" i="3"/>
  <c r="P1831" i="3"/>
  <c r="U1831" i="3"/>
  <c r="AA1831" i="3"/>
  <c r="AF1831" i="3"/>
  <c r="AK1831" i="3"/>
  <c r="AQ1831" i="3"/>
  <c r="AV1831" i="3"/>
  <c r="BA1831" i="3"/>
  <c r="BG1831" i="3"/>
  <c r="Q1825" i="3"/>
  <c r="W1825" i="3"/>
  <c r="AB1825" i="3"/>
  <c r="AG1825" i="3"/>
  <c r="AM1825" i="3"/>
  <c r="AR1825" i="3"/>
  <c r="AW1825" i="3"/>
  <c r="BH1825" i="3"/>
  <c r="P1825" i="3"/>
  <c r="U1825" i="3"/>
  <c r="AA1825" i="3"/>
  <c r="AF1825" i="3"/>
  <c r="AK1825" i="3"/>
  <c r="AQ1825" i="3"/>
  <c r="AV1825" i="3"/>
  <c r="BA1825" i="3"/>
  <c r="BG1825" i="3"/>
  <c r="BC1825" i="3"/>
  <c r="Q1819" i="3"/>
  <c r="AB1819" i="3"/>
  <c r="AM1819" i="3"/>
  <c r="AW1819" i="3"/>
  <c r="BH1819" i="3"/>
  <c r="P1819" i="3"/>
  <c r="U1819" i="3"/>
  <c r="AA1819" i="3"/>
  <c r="AF1819" i="3"/>
  <c r="AK1819" i="3"/>
  <c r="AQ1819" i="3"/>
  <c r="AV1819" i="3"/>
  <c r="BA1819" i="3"/>
  <c r="BG1819" i="3"/>
  <c r="W1819" i="3"/>
  <c r="AG1819" i="3"/>
  <c r="AR1819" i="3"/>
  <c r="BC1819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P1782" i="3"/>
  <c r="AF1782" i="3"/>
  <c r="AV1782" i="3"/>
  <c r="T1782" i="3"/>
  <c r="AJ1782" i="3"/>
  <c r="AZ1782" i="3"/>
  <c r="X1782" i="3"/>
  <c r="AN1782" i="3"/>
  <c r="BD1782" i="3"/>
  <c r="AB1782" i="3"/>
  <c r="AR1782" i="3"/>
  <c r="BH1782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R1768" i="3"/>
  <c r="W1768" i="3"/>
  <c r="AB1768" i="3"/>
  <c r="AH1768" i="3"/>
  <c r="AM1768" i="3"/>
  <c r="AR1768" i="3"/>
  <c r="AX1768" i="3"/>
  <c r="BC1768" i="3"/>
  <c r="BH1768" i="3"/>
  <c r="N1768" i="3"/>
  <c r="S1768" i="3"/>
  <c r="X1768" i="3"/>
  <c r="AD1768" i="3"/>
  <c r="AI1768" i="3"/>
  <c r="AN1768" i="3"/>
  <c r="AT1768" i="3"/>
  <c r="AY1768" i="3"/>
  <c r="BD1768" i="3"/>
  <c r="O1768" i="3"/>
  <c r="T1768" i="3"/>
  <c r="Z1768" i="3"/>
  <c r="AE1768" i="3"/>
  <c r="AJ1768" i="3"/>
  <c r="AP1768" i="3"/>
  <c r="AU1768" i="3"/>
  <c r="AZ1768" i="3"/>
  <c r="BF1768" i="3"/>
  <c r="P1768" i="3"/>
  <c r="AL1768" i="3"/>
  <c r="BG1768" i="3"/>
  <c r="V1768" i="3"/>
  <c r="AQ1768" i="3"/>
  <c r="AA1768" i="3"/>
  <c r="AV1768" i="3"/>
  <c r="AF1768" i="3"/>
  <c r="BB1768" i="3"/>
  <c r="Q1823" i="3"/>
  <c r="AB1823" i="3"/>
  <c r="AM1823" i="3"/>
  <c r="AW1823" i="3"/>
  <c r="BH1823" i="3"/>
  <c r="W1823" i="3"/>
  <c r="AG1823" i="3"/>
  <c r="AR1823" i="3"/>
  <c r="BC1823" i="3"/>
  <c r="P1823" i="3"/>
  <c r="U1823" i="3"/>
  <c r="AA1823" i="3"/>
  <c r="AF1823" i="3"/>
  <c r="AK1823" i="3"/>
  <c r="AQ1823" i="3"/>
  <c r="AV1823" i="3"/>
  <c r="BA1823" i="3"/>
  <c r="BG1823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O1811" i="3"/>
  <c r="U1811" i="3"/>
  <c r="Z1811" i="3"/>
  <c r="AE1811" i="3"/>
  <c r="AK1811" i="3"/>
  <c r="AP1811" i="3"/>
  <c r="AU1811" i="3"/>
  <c r="BA1811" i="3"/>
  <c r="BF1811" i="3"/>
  <c r="M1811" i="3"/>
  <c r="R1811" i="3"/>
  <c r="W1811" i="3"/>
  <c r="AC1811" i="3"/>
  <c r="AH1811" i="3"/>
  <c r="AM1811" i="3"/>
  <c r="AS1811" i="3"/>
  <c r="AX1811" i="3"/>
  <c r="BC1811" i="3"/>
  <c r="BI1811" i="3"/>
  <c r="N1811" i="3"/>
  <c r="Y1811" i="3"/>
  <c r="AI1811" i="3"/>
  <c r="AT1811" i="3"/>
  <c r="BE1811" i="3"/>
  <c r="Q1811" i="3"/>
  <c r="AA1811" i="3"/>
  <c r="AL1811" i="3"/>
  <c r="AW1811" i="3"/>
  <c r="BG1811" i="3"/>
  <c r="AQ1811" i="3"/>
  <c r="S1811" i="3"/>
  <c r="AD1811" i="3"/>
  <c r="AO1811" i="3"/>
  <c r="AY1811" i="3"/>
  <c r="V1811" i="3"/>
  <c r="AG1811" i="3"/>
  <c r="BB1811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R1772" i="3"/>
  <c r="W1772" i="3"/>
  <c r="AB1772" i="3"/>
  <c r="AH1772" i="3"/>
  <c r="AM1772" i="3"/>
  <c r="AR1772" i="3"/>
  <c r="AX1772" i="3"/>
  <c r="BC1772" i="3"/>
  <c r="BH1772" i="3"/>
  <c r="N1772" i="3"/>
  <c r="S1772" i="3"/>
  <c r="X1772" i="3"/>
  <c r="AD1772" i="3"/>
  <c r="AI1772" i="3"/>
  <c r="AN1772" i="3"/>
  <c r="AT1772" i="3"/>
  <c r="AY1772" i="3"/>
  <c r="BD1772" i="3"/>
  <c r="O1772" i="3"/>
  <c r="T1772" i="3"/>
  <c r="Z1772" i="3"/>
  <c r="AE1772" i="3"/>
  <c r="AJ1772" i="3"/>
  <c r="AP1772" i="3"/>
  <c r="AU1772" i="3"/>
  <c r="AZ1772" i="3"/>
  <c r="BF1772" i="3"/>
  <c r="P1772" i="3"/>
  <c r="AL1772" i="3"/>
  <c r="BG1772" i="3"/>
  <c r="V1772" i="3"/>
  <c r="AQ1772" i="3"/>
  <c r="AA1772" i="3"/>
  <c r="AV1772" i="3"/>
  <c r="AF1772" i="3"/>
  <c r="BB1772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R1776" i="3"/>
  <c r="W1776" i="3"/>
  <c r="AB1776" i="3"/>
  <c r="AH1776" i="3"/>
  <c r="AM1776" i="3"/>
  <c r="AR1776" i="3"/>
  <c r="AX1776" i="3"/>
  <c r="BC1776" i="3"/>
  <c r="BH1776" i="3"/>
  <c r="N1776" i="3"/>
  <c r="BJ1776" i="3" s="1"/>
  <c r="S1776" i="3"/>
  <c r="BM1776" i="3" s="1"/>
  <c r="X1776" i="3"/>
  <c r="AD1776" i="3"/>
  <c r="AI1776" i="3"/>
  <c r="AN1776" i="3"/>
  <c r="AT1776" i="3"/>
  <c r="AY1776" i="3"/>
  <c r="BD1776" i="3"/>
  <c r="O1776" i="3"/>
  <c r="BL1776" i="3" s="1"/>
  <c r="T1776" i="3"/>
  <c r="Z1776" i="3"/>
  <c r="AE1776" i="3"/>
  <c r="AJ1776" i="3"/>
  <c r="AP1776" i="3"/>
  <c r="AU1776" i="3"/>
  <c r="AZ1776" i="3"/>
  <c r="BF1776" i="3"/>
  <c r="P1776" i="3"/>
  <c r="AL1776" i="3"/>
  <c r="BG1776" i="3"/>
  <c r="V1776" i="3"/>
  <c r="AQ1776" i="3"/>
  <c r="AA1776" i="3"/>
  <c r="AV1776" i="3"/>
  <c r="AF1776" i="3"/>
  <c r="BB1776" i="3"/>
  <c r="P1832" i="3"/>
  <c r="BK1832" i="3" s="1"/>
  <c r="T1832" i="3"/>
  <c r="X1832" i="3"/>
  <c r="AB1832" i="3"/>
  <c r="AF1832" i="3"/>
  <c r="AJ1832" i="3"/>
  <c r="AN1832" i="3"/>
  <c r="AR1832" i="3"/>
  <c r="AV1832" i="3"/>
  <c r="AZ1832" i="3"/>
  <c r="BD1832" i="3"/>
  <c r="BH1832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P1830" i="3"/>
  <c r="BK1830" i="3" s="1"/>
  <c r="T1830" i="3"/>
  <c r="X1830" i="3"/>
  <c r="AB1830" i="3"/>
  <c r="AF1830" i="3"/>
  <c r="AJ1830" i="3"/>
  <c r="AN1830" i="3"/>
  <c r="AR1830" i="3"/>
  <c r="AV1830" i="3"/>
  <c r="AZ1830" i="3"/>
  <c r="BD1830" i="3"/>
  <c r="BH1830" i="3"/>
  <c r="N1829" i="3"/>
  <c r="BJ1829" i="3" s="1"/>
  <c r="R1829" i="3"/>
  <c r="V1829" i="3"/>
  <c r="Z1829" i="3"/>
  <c r="AD1829" i="3"/>
  <c r="AH1829" i="3"/>
  <c r="AL1829" i="3"/>
  <c r="AP1829" i="3"/>
  <c r="AT1829" i="3"/>
  <c r="AX1829" i="3"/>
  <c r="BB1829" i="3"/>
  <c r="BF1829" i="3"/>
  <c r="P1828" i="3"/>
  <c r="BK1828" i="3" s="1"/>
  <c r="T1828" i="3"/>
  <c r="X1828" i="3"/>
  <c r="AB1828" i="3"/>
  <c r="AF1828" i="3"/>
  <c r="AJ1828" i="3"/>
  <c r="AN1828" i="3"/>
  <c r="AR1828" i="3"/>
  <c r="AV1828" i="3"/>
  <c r="AZ1828" i="3"/>
  <c r="BD1828" i="3"/>
  <c r="BH1828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4" i="3"/>
  <c r="BK1824" i="3" s="1"/>
  <c r="T1824" i="3"/>
  <c r="X1824" i="3"/>
  <c r="AB1824" i="3"/>
  <c r="AF1824" i="3"/>
  <c r="AJ1824" i="3"/>
  <c r="AN1824" i="3"/>
  <c r="AR1824" i="3"/>
  <c r="AV1824" i="3"/>
  <c r="AZ1824" i="3"/>
  <c r="BD1824" i="3"/>
  <c r="BH1824" i="3"/>
  <c r="N1823" i="3"/>
  <c r="R1823" i="3"/>
  <c r="V1823" i="3"/>
  <c r="Z1823" i="3"/>
  <c r="AD1823" i="3"/>
  <c r="AH1823" i="3"/>
  <c r="AL1823" i="3"/>
  <c r="AP1823" i="3"/>
  <c r="AT1823" i="3"/>
  <c r="AX1823" i="3"/>
  <c r="BB1823" i="3"/>
  <c r="BF1823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P1820" i="3"/>
  <c r="BK1820" i="3" s="1"/>
  <c r="T1820" i="3"/>
  <c r="X1820" i="3"/>
  <c r="AB1820" i="3"/>
  <c r="AF1820" i="3"/>
  <c r="AJ1820" i="3"/>
  <c r="AN1820" i="3"/>
  <c r="AR1820" i="3"/>
  <c r="AV1820" i="3"/>
  <c r="AZ1820" i="3"/>
  <c r="BD1820" i="3"/>
  <c r="BH1820" i="3"/>
  <c r="N1819" i="3"/>
  <c r="BJ1819" i="3" s="1"/>
  <c r="R1819" i="3"/>
  <c r="V1819" i="3"/>
  <c r="Z1819" i="3"/>
  <c r="AD1819" i="3"/>
  <c r="AH1819" i="3"/>
  <c r="AL1819" i="3"/>
  <c r="AP1819" i="3"/>
  <c r="AT1819" i="3"/>
  <c r="AX1819" i="3"/>
  <c r="BB1819" i="3"/>
  <c r="BF1819" i="3"/>
  <c r="P1818" i="3"/>
  <c r="BK1818" i="3" s="1"/>
  <c r="T1818" i="3"/>
  <c r="X1818" i="3"/>
  <c r="AB1818" i="3"/>
  <c r="AF1818" i="3"/>
  <c r="AJ1818" i="3"/>
  <c r="AN1818" i="3"/>
  <c r="AR1818" i="3"/>
  <c r="AV1818" i="3"/>
  <c r="AZ1818" i="3"/>
  <c r="BD1818" i="3"/>
  <c r="BH1818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O1816" i="3"/>
  <c r="T1816" i="3"/>
  <c r="Y1816" i="3"/>
  <c r="AE1816" i="3"/>
  <c r="AJ1816" i="3"/>
  <c r="AO1816" i="3"/>
  <c r="AU1816" i="3"/>
  <c r="AZ1816" i="3"/>
  <c r="BE1816" i="3"/>
  <c r="Q1816" i="3"/>
  <c r="W1816" i="3"/>
  <c r="AB1816" i="3"/>
  <c r="AG1816" i="3"/>
  <c r="AM1816" i="3"/>
  <c r="AR1816" i="3"/>
  <c r="AW1816" i="3"/>
  <c r="BC1816" i="3"/>
  <c r="BH1816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T1812" i="3"/>
  <c r="Y1812" i="3"/>
  <c r="AE1812" i="3"/>
  <c r="AJ1812" i="3"/>
  <c r="AO1812" i="3"/>
  <c r="AU1812" i="3"/>
  <c r="AZ1812" i="3"/>
  <c r="BE1812" i="3"/>
  <c r="Q1812" i="3"/>
  <c r="W1812" i="3"/>
  <c r="AB1812" i="3"/>
  <c r="AG1812" i="3"/>
  <c r="AM1812" i="3"/>
  <c r="AR1812" i="3"/>
  <c r="AW1812" i="3"/>
  <c r="BC1812" i="3"/>
  <c r="BH1812" i="3"/>
  <c r="P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O1809" i="3"/>
  <c r="U1809" i="3"/>
  <c r="Z1809" i="3"/>
  <c r="AE1809" i="3"/>
  <c r="AK1809" i="3"/>
  <c r="AP1809" i="3"/>
  <c r="AU1809" i="3"/>
  <c r="BA1809" i="3"/>
  <c r="BF1809" i="3"/>
  <c r="Q1809" i="3"/>
  <c r="V1809" i="3"/>
  <c r="AA1809" i="3"/>
  <c r="AG1809" i="3"/>
  <c r="AL1809" i="3"/>
  <c r="AQ1809" i="3"/>
  <c r="AW1809" i="3"/>
  <c r="BB1809" i="3"/>
  <c r="BG1809" i="3"/>
  <c r="M1809" i="3"/>
  <c r="R1809" i="3"/>
  <c r="W1809" i="3"/>
  <c r="AC1809" i="3"/>
  <c r="AH1809" i="3"/>
  <c r="AM1809" i="3"/>
  <c r="AS1809" i="3"/>
  <c r="AX1809" i="3"/>
  <c r="BC1809" i="3"/>
  <c r="BI1809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O1807" i="3"/>
  <c r="U1807" i="3"/>
  <c r="Z1807" i="3"/>
  <c r="AE1807" i="3"/>
  <c r="AK1807" i="3"/>
  <c r="AP1807" i="3"/>
  <c r="AU1807" i="3"/>
  <c r="BA1807" i="3"/>
  <c r="BF1807" i="3"/>
  <c r="Q1807" i="3"/>
  <c r="V1807" i="3"/>
  <c r="AA1807" i="3"/>
  <c r="AG1807" i="3"/>
  <c r="AL1807" i="3"/>
  <c r="AQ1807" i="3"/>
  <c r="AW1807" i="3"/>
  <c r="BB1807" i="3"/>
  <c r="BG1807" i="3"/>
  <c r="M1807" i="3"/>
  <c r="R1807" i="3"/>
  <c r="W1807" i="3"/>
  <c r="AC1807" i="3"/>
  <c r="AH1807" i="3"/>
  <c r="AM1807" i="3"/>
  <c r="AS1807" i="3"/>
  <c r="AX1807" i="3"/>
  <c r="BC1807" i="3"/>
  <c r="BI1807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T1806" i="3"/>
  <c r="Y1806" i="3"/>
  <c r="AE1806" i="3"/>
  <c r="AJ1806" i="3"/>
  <c r="AO1806" i="3"/>
  <c r="AU1806" i="3"/>
  <c r="AZ1806" i="3"/>
  <c r="BE1806" i="3"/>
  <c r="P1806" i="3"/>
  <c r="U1806" i="3"/>
  <c r="AA1806" i="3"/>
  <c r="AF1806" i="3"/>
  <c r="AK1806" i="3"/>
  <c r="AQ1806" i="3"/>
  <c r="AV1806" i="3"/>
  <c r="BA1806" i="3"/>
  <c r="BG1806" i="3"/>
  <c r="Q1806" i="3"/>
  <c r="W1806" i="3"/>
  <c r="AB1806" i="3"/>
  <c r="AG1806" i="3"/>
  <c r="AM1806" i="3"/>
  <c r="AR1806" i="3"/>
  <c r="AW1806" i="3"/>
  <c r="BC1806" i="3"/>
  <c r="BH1806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R1733" i="3"/>
  <c r="Z1733" i="3"/>
  <c r="AH1733" i="3"/>
  <c r="AP1733" i="3"/>
  <c r="AX1733" i="3"/>
  <c r="BF1733" i="3"/>
  <c r="T1733" i="3"/>
  <c r="AB1733" i="3"/>
  <c r="AJ1733" i="3"/>
  <c r="AR1733" i="3"/>
  <c r="AZ1733" i="3"/>
  <c r="BH1733" i="3"/>
  <c r="N1733" i="3"/>
  <c r="V1733" i="3"/>
  <c r="AD1733" i="3"/>
  <c r="AL1733" i="3"/>
  <c r="AT1733" i="3"/>
  <c r="BB1733" i="3"/>
  <c r="AN1733" i="3"/>
  <c r="P1733" i="3"/>
  <c r="AV1733" i="3"/>
  <c r="X1733" i="3"/>
  <c r="BD1733" i="3"/>
  <c r="AF173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R1764" i="3"/>
  <c r="W1764" i="3"/>
  <c r="AB1764" i="3"/>
  <c r="AH1764" i="3"/>
  <c r="AM1764" i="3"/>
  <c r="AR1764" i="3"/>
  <c r="AX1764" i="3"/>
  <c r="BC1764" i="3"/>
  <c r="BH1764" i="3"/>
  <c r="N1764" i="3"/>
  <c r="BJ1764" i="3" s="1"/>
  <c r="S1764" i="3"/>
  <c r="BM1764" i="3" s="1"/>
  <c r="X1764" i="3"/>
  <c r="AD1764" i="3"/>
  <c r="AI1764" i="3"/>
  <c r="AN1764" i="3"/>
  <c r="AT1764" i="3"/>
  <c r="AY1764" i="3"/>
  <c r="BD1764" i="3"/>
  <c r="O1764" i="3"/>
  <c r="BL1764" i="3" s="1"/>
  <c r="T1764" i="3"/>
  <c r="Z1764" i="3"/>
  <c r="AE1764" i="3"/>
  <c r="AJ1764" i="3"/>
  <c r="AP1764" i="3"/>
  <c r="AU1764" i="3"/>
  <c r="AZ1764" i="3"/>
  <c r="BF1764" i="3"/>
  <c r="P1764" i="3"/>
  <c r="AL1764" i="3"/>
  <c r="BG1764" i="3"/>
  <c r="V1764" i="3"/>
  <c r="AQ1764" i="3"/>
  <c r="AA1764" i="3"/>
  <c r="AV1764" i="3"/>
  <c r="BF1832" i="3"/>
  <c r="BA1832" i="3"/>
  <c r="AU1832" i="3"/>
  <c r="AP1832" i="3"/>
  <c r="AK1832" i="3"/>
  <c r="AE1832" i="3"/>
  <c r="Z1832" i="3"/>
  <c r="U1832" i="3"/>
  <c r="O1832" i="3"/>
  <c r="BE1831" i="3"/>
  <c r="AZ1831" i="3"/>
  <c r="AU1831" i="3"/>
  <c r="AO1831" i="3"/>
  <c r="AJ1831" i="3"/>
  <c r="AE1831" i="3"/>
  <c r="Y1831" i="3"/>
  <c r="T1831" i="3"/>
  <c r="O1831" i="3"/>
  <c r="BF1830" i="3"/>
  <c r="BA1830" i="3"/>
  <c r="AU1830" i="3"/>
  <c r="AP1830" i="3"/>
  <c r="AK1830" i="3"/>
  <c r="AE1830" i="3"/>
  <c r="Z1830" i="3"/>
  <c r="U1830" i="3"/>
  <c r="O1830" i="3"/>
  <c r="BE1829" i="3"/>
  <c r="AZ1829" i="3"/>
  <c r="AU1829" i="3"/>
  <c r="AO1829" i="3"/>
  <c r="AJ1829" i="3"/>
  <c r="AE1829" i="3"/>
  <c r="Y1829" i="3"/>
  <c r="T1829" i="3"/>
  <c r="O1829" i="3"/>
  <c r="BL1829" i="3" s="1"/>
  <c r="BF1828" i="3"/>
  <c r="BA1828" i="3"/>
  <c r="AU1828" i="3"/>
  <c r="AP1828" i="3"/>
  <c r="AK1828" i="3"/>
  <c r="AE1828" i="3"/>
  <c r="Z1828" i="3"/>
  <c r="U1828" i="3"/>
  <c r="O1828" i="3"/>
  <c r="BE1827" i="3"/>
  <c r="AZ1827" i="3"/>
  <c r="AU1827" i="3"/>
  <c r="AO1827" i="3"/>
  <c r="AJ1827" i="3"/>
  <c r="AE1827" i="3"/>
  <c r="Y1827" i="3"/>
  <c r="T1827" i="3"/>
  <c r="O1827" i="3"/>
  <c r="BF1826" i="3"/>
  <c r="BA1826" i="3"/>
  <c r="AU1826" i="3"/>
  <c r="AP1826" i="3"/>
  <c r="AK1826" i="3"/>
  <c r="AE1826" i="3"/>
  <c r="Z1826" i="3"/>
  <c r="U1826" i="3"/>
  <c r="O1826" i="3"/>
  <c r="BL1826" i="3" s="1"/>
  <c r="BE1825" i="3"/>
  <c r="AZ1825" i="3"/>
  <c r="AU1825" i="3"/>
  <c r="AO1825" i="3"/>
  <c r="AJ1825" i="3"/>
  <c r="AE1825" i="3"/>
  <c r="Y1825" i="3"/>
  <c r="T1825" i="3"/>
  <c r="O1825" i="3"/>
  <c r="BF1824" i="3"/>
  <c r="BA1824" i="3"/>
  <c r="AU1824" i="3"/>
  <c r="AP1824" i="3"/>
  <c r="AK1824" i="3"/>
  <c r="AE1824" i="3"/>
  <c r="Z1824" i="3"/>
  <c r="U1824" i="3"/>
  <c r="O1824" i="3"/>
  <c r="BE1823" i="3"/>
  <c r="AZ1823" i="3"/>
  <c r="AU1823" i="3"/>
  <c r="AO1823" i="3"/>
  <c r="AJ1823" i="3"/>
  <c r="AE1823" i="3"/>
  <c r="Y1823" i="3"/>
  <c r="T1823" i="3"/>
  <c r="O1823" i="3"/>
  <c r="BF1822" i="3"/>
  <c r="BA1822" i="3"/>
  <c r="AU1822" i="3"/>
  <c r="AP1822" i="3"/>
  <c r="AK1822" i="3"/>
  <c r="AE1822" i="3"/>
  <c r="Z1822" i="3"/>
  <c r="U1822" i="3"/>
  <c r="O1822" i="3"/>
  <c r="BL1822" i="3" s="1"/>
  <c r="BE1821" i="3"/>
  <c r="AZ1821" i="3"/>
  <c r="AU1821" i="3"/>
  <c r="AO1821" i="3"/>
  <c r="AJ1821" i="3"/>
  <c r="AE1821" i="3"/>
  <c r="Y1821" i="3"/>
  <c r="T1821" i="3"/>
  <c r="O1821" i="3"/>
  <c r="BL1821" i="3" s="1"/>
  <c r="BF1820" i="3"/>
  <c r="BA1820" i="3"/>
  <c r="AU1820" i="3"/>
  <c r="AP1820" i="3"/>
  <c r="AK1820" i="3"/>
  <c r="AE1820" i="3"/>
  <c r="Z1820" i="3"/>
  <c r="U1820" i="3"/>
  <c r="O1820" i="3"/>
  <c r="BE1819" i="3"/>
  <c r="AZ1819" i="3"/>
  <c r="AU1819" i="3"/>
  <c r="AO1819" i="3"/>
  <c r="AJ1819" i="3"/>
  <c r="AE1819" i="3"/>
  <c r="Y1819" i="3"/>
  <c r="T1819" i="3"/>
  <c r="O1819" i="3"/>
  <c r="BL1819" i="3" s="1"/>
  <c r="BF1818" i="3"/>
  <c r="BA1818" i="3"/>
  <c r="AU1818" i="3"/>
  <c r="AP1818" i="3"/>
  <c r="AK1818" i="3"/>
  <c r="AE1818" i="3"/>
  <c r="Z1818" i="3"/>
  <c r="U1818" i="3"/>
  <c r="O1818" i="3"/>
  <c r="BI1816" i="3"/>
  <c r="AY1816" i="3"/>
  <c r="AN1816" i="3"/>
  <c r="AC1816" i="3"/>
  <c r="S1816" i="3"/>
  <c r="BI1812" i="3"/>
  <c r="AY1812" i="3"/>
  <c r="AN1812" i="3"/>
  <c r="AC1812" i="3"/>
  <c r="BK1812" i="3" s="1"/>
  <c r="S1812" i="3"/>
  <c r="AO1809" i="3"/>
  <c r="S1809" i="3"/>
  <c r="BI1808" i="3"/>
  <c r="AN1808" i="3"/>
  <c r="S1808" i="3"/>
  <c r="AO1807" i="3"/>
  <c r="S1807" i="3"/>
  <c r="BI1806" i="3"/>
  <c r="AN1806" i="3"/>
  <c r="S1806" i="3"/>
  <c r="BB1764" i="3"/>
  <c r="BE1832" i="3"/>
  <c r="AY1832" i="3"/>
  <c r="AT1832" i="3"/>
  <c r="AO1832" i="3"/>
  <c r="AI1832" i="3"/>
  <c r="AD1832" i="3"/>
  <c r="Y1832" i="3"/>
  <c r="S1832" i="3"/>
  <c r="N1832" i="3"/>
  <c r="BI1831" i="3"/>
  <c r="BD1831" i="3"/>
  <c r="AY1831" i="3"/>
  <c r="AS1831" i="3"/>
  <c r="AN1831" i="3"/>
  <c r="AI1831" i="3"/>
  <c r="AC1831" i="3"/>
  <c r="X1831" i="3"/>
  <c r="S1831" i="3"/>
  <c r="M1831" i="3"/>
  <c r="BE1830" i="3"/>
  <c r="AY1830" i="3"/>
  <c r="AT1830" i="3"/>
  <c r="AO1830" i="3"/>
  <c r="AI1830" i="3"/>
  <c r="AD1830" i="3"/>
  <c r="Y1830" i="3"/>
  <c r="S1830" i="3"/>
  <c r="BM1830" i="3" s="1"/>
  <c r="N1830" i="3"/>
  <c r="BI1829" i="3"/>
  <c r="BD1829" i="3"/>
  <c r="AY1829" i="3"/>
  <c r="AS1829" i="3"/>
  <c r="AN1829" i="3"/>
  <c r="AI1829" i="3"/>
  <c r="AC1829" i="3"/>
  <c r="X1829" i="3"/>
  <c r="S1829" i="3"/>
  <c r="BM1829" i="3" s="1"/>
  <c r="M1829" i="3"/>
  <c r="BE1828" i="3"/>
  <c r="AY1828" i="3"/>
  <c r="AT1828" i="3"/>
  <c r="AO1828" i="3"/>
  <c r="AI1828" i="3"/>
  <c r="AD1828" i="3"/>
  <c r="Y1828" i="3"/>
  <c r="S1828" i="3"/>
  <c r="N1828" i="3"/>
  <c r="BI1827" i="3"/>
  <c r="BD1827" i="3"/>
  <c r="AY1827" i="3"/>
  <c r="AS1827" i="3"/>
  <c r="AN1827" i="3"/>
  <c r="AI1827" i="3"/>
  <c r="AC1827" i="3"/>
  <c r="X1827" i="3"/>
  <c r="S1827" i="3"/>
  <c r="M1827" i="3"/>
  <c r="BE1826" i="3"/>
  <c r="AY1826" i="3"/>
  <c r="AT1826" i="3"/>
  <c r="AO1826" i="3"/>
  <c r="AI1826" i="3"/>
  <c r="AD1826" i="3"/>
  <c r="Y1826" i="3"/>
  <c r="S1826" i="3"/>
  <c r="BM1826" i="3" s="1"/>
  <c r="N1826" i="3"/>
  <c r="BJ1826" i="3" s="1"/>
  <c r="BI1825" i="3"/>
  <c r="BD1825" i="3"/>
  <c r="AY1825" i="3"/>
  <c r="AS1825" i="3"/>
  <c r="AN1825" i="3"/>
  <c r="AI1825" i="3"/>
  <c r="AC1825" i="3"/>
  <c r="X1825" i="3"/>
  <c r="S1825" i="3"/>
  <c r="BM1825" i="3" s="1"/>
  <c r="M1825" i="3"/>
  <c r="BE1824" i="3"/>
  <c r="AY1824" i="3"/>
  <c r="AT1824" i="3"/>
  <c r="AO1824" i="3"/>
  <c r="AI1824" i="3"/>
  <c r="AD1824" i="3"/>
  <c r="Y1824" i="3"/>
  <c r="S1824" i="3"/>
  <c r="N1824" i="3"/>
  <c r="BI1823" i="3"/>
  <c r="BD1823" i="3"/>
  <c r="AY1823" i="3"/>
  <c r="AS1823" i="3"/>
  <c r="AN1823" i="3"/>
  <c r="AI1823" i="3"/>
  <c r="AC1823" i="3"/>
  <c r="X1823" i="3"/>
  <c r="S1823" i="3"/>
  <c r="M1823" i="3"/>
  <c r="BE1822" i="3"/>
  <c r="AY1822" i="3"/>
  <c r="AT1822" i="3"/>
  <c r="AO1822" i="3"/>
  <c r="AI1822" i="3"/>
  <c r="AD1822" i="3"/>
  <c r="Y1822" i="3"/>
  <c r="S1822" i="3"/>
  <c r="BM1822" i="3" s="1"/>
  <c r="N1822" i="3"/>
  <c r="BJ1822" i="3" s="1"/>
  <c r="BI1821" i="3"/>
  <c r="BD1821" i="3"/>
  <c r="AY1821" i="3"/>
  <c r="AS1821" i="3"/>
  <c r="AN1821" i="3"/>
  <c r="AI1821" i="3"/>
  <c r="AC1821" i="3"/>
  <c r="X1821" i="3"/>
  <c r="S1821" i="3"/>
  <c r="M1821" i="3"/>
  <c r="BE1820" i="3"/>
  <c r="AY1820" i="3"/>
  <c r="AT1820" i="3"/>
  <c r="AO1820" i="3"/>
  <c r="AI1820" i="3"/>
  <c r="AD1820" i="3"/>
  <c r="Y1820" i="3"/>
  <c r="S1820" i="3"/>
  <c r="N1820" i="3"/>
  <c r="BI1819" i="3"/>
  <c r="BD1819" i="3"/>
  <c r="AY1819" i="3"/>
  <c r="AS1819" i="3"/>
  <c r="AN1819" i="3"/>
  <c r="AI1819" i="3"/>
  <c r="AC1819" i="3"/>
  <c r="X1819" i="3"/>
  <c r="S1819" i="3"/>
  <c r="BM1819" i="3" s="1"/>
  <c r="M1819" i="3"/>
  <c r="BE1818" i="3"/>
  <c r="AY1818" i="3"/>
  <c r="AT1818" i="3"/>
  <c r="AO1818" i="3"/>
  <c r="AI1818" i="3"/>
  <c r="AD1818" i="3"/>
  <c r="Y1818" i="3"/>
  <c r="S1818" i="3"/>
  <c r="N1818" i="3"/>
  <c r="BG1816" i="3"/>
  <c r="AV1816" i="3"/>
  <c r="AK1816" i="3"/>
  <c r="AA1816" i="3"/>
  <c r="P1816" i="3"/>
  <c r="BK1816" i="3" s="1"/>
  <c r="BG1812" i="3"/>
  <c r="AV1812" i="3"/>
  <c r="AK1812" i="3"/>
  <c r="AA1812" i="3"/>
  <c r="P1812" i="3"/>
  <c r="BE1809" i="3"/>
  <c r="AI1809" i="3"/>
  <c r="N1809" i="3"/>
  <c r="BJ1809" i="3" s="1"/>
  <c r="BD1808" i="3"/>
  <c r="AI1808" i="3"/>
  <c r="M1808" i="3"/>
  <c r="BE1807" i="3"/>
  <c r="AI1807" i="3"/>
  <c r="N1807" i="3"/>
  <c r="BD1806" i="3"/>
  <c r="AI1806" i="3"/>
  <c r="M1806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P1779" i="3"/>
  <c r="T1779" i="3"/>
  <c r="X1779" i="3"/>
  <c r="AB1779" i="3"/>
  <c r="AF1779" i="3"/>
  <c r="AJ1779" i="3"/>
  <c r="AN1779" i="3"/>
  <c r="AR1779" i="3"/>
  <c r="AV1779" i="3"/>
  <c r="AZ1779" i="3"/>
  <c r="BD1779" i="3"/>
  <c r="BH1779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Z1779" i="3"/>
  <c r="AP1779" i="3"/>
  <c r="BF1779" i="3"/>
  <c r="N1779" i="3"/>
  <c r="AD1779" i="3"/>
  <c r="AT1779" i="3"/>
  <c r="R1779" i="3"/>
  <c r="AH1779" i="3"/>
  <c r="AX1779" i="3"/>
  <c r="AF1764" i="3"/>
  <c r="BK1763" i="3"/>
  <c r="BN1763" i="3"/>
  <c r="BC1804" i="3"/>
  <c r="AU1804" i="3"/>
  <c r="AM1804" i="3"/>
  <c r="AE1804" i="3"/>
  <c r="W1804" i="3"/>
  <c r="BC1802" i="3"/>
  <c r="AU1802" i="3"/>
  <c r="AM1802" i="3"/>
  <c r="AE1802" i="3"/>
  <c r="W1802" i="3"/>
  <c r="BC1800" i="3"/>
  <c r="AU1800" i="3"/>
  <c r="AM1800" i="3"/>
  <c r="AE1800" i="3"/>
  <c r="W1800" i="3"/>
  <c r="BC1798" i="3"/>
  <c r="AU1798" i="3"/>
  <c r="AM1798" i="3"/>
  <c r="AE1798" i="3"/>
  <c r="W1798" i="3"/>
  <c r="BC1796" i="3"/>
  <c r="AU1796" i="3"/>
  <c r="AM1796" i="3"/>
  <c r="AE1796" i="3"/>
  <c r="W1796" i="3"/>
  <c r="BC1794" i="3"/>
  <c r="AU1794" i="3"/>
  <c r="AM1794" i="3"/>
  <c r="AE1794" i="3"/>
  <c r="W1794" i="3"/>
  <c r="BC1792" i="3"/>
  <c r="AU1792" i="3"/>
  <c r="AM1792" i="3"/>
  <c r="AE1792" i="3"/>
  <c r="W1792" i="3"/>
  <c r="BC1790" i="3"/>
  <c r="AU1790" i="3"/>
  <c r="AM1790" i="3"/>
  <c r="AE1790" i="3"/>
  <c r="W1790" i="3"/>
  <c r="BC1788" i="3"/>
  <c r="AU1788" i="3"/>
  <c r="AM1788" i="3"/>
  <c r="AE1788" i="3"/>
  <c r="W1788" i="3"/>
  <c r="BC1786" i="3"/>
  <c r="AU1786" i="3"/>
  <c r="AM1786" i="3"/>
  <c r="AE1786" i="3"/>
  <c r="W1786" i="3"/>
  <c r="L1785" i="3"/>
  <c r="K1785" i="3"/>
  <c r="AZ1784" i="3"/>
  <c r="AJ1784" i="3"/>
  <c r="BF1783" i="3"/>
  <c r="AP1783" i="3"/>
  <c r="M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AV1778" i="3"/>
  <c r="AF1778" i="3"/>
  <c r="BG1774" i="3"/>
  <c r="AL1774" i="3"/>
  <c r="BG1770" i="3"/>
  <c r="AL1770" i="3"/>
  <c r="BG1766" i="3"/>
  <c r="AL1766" i="3"/>
  <c r="P1766" i="3"/>
  <c r="BB1763" i="3"/>
  <c r="AG1763" i="3"/>
  <c r="P1761" i="3"/>
  <c r="X1761" i="3"/>
  <c r="AF1761" i="3"/>
  <c r="AN1761" i="3"/>
  <c r="AV1761" i="3"/>
  <c r="BD1761" i="3"/>
  <c r="T1761" i="3"/>
  <c r="AB1761" i="3"/>
  <c r="AJ1761" i="3"/>
  <c r="AR1761" i="3"/>
  <c r="AZ1761" i="3"/>
  <c r="BH1761" i="3"/>
  <c r="S1760" i="3"/>
  <c r="AA1760" i="3"/>
  <c r="AI1760" i="3"/>
  <c r="AQ1760" i="3"/>
  <c r="AY1760" i="3"/>
  <c r="BG1760" i="3"/>
  <c r="O1760" i="3"/>
  <c r="W1760" i="3"/>
  <c r="AE1760" i="3"/>
  <c r="AM1760" i="3"/>
  <c r="AU1760" i="3"/>
  <c r="BC1760" i="3"/>
  <c r="AA1756" i="3"/>
  <c r="AQ1756" i="3"/>
  <c r="BG1756" i="3"/>
  <c r="S1756" i="3"/>
  <c r="AI1756" i="3"/>
  <c r="AY1756" i="3"/>
  <c r="AA1752" i="3"/>
  <c r="AQ1752" i="3"/>
  <c r="BG1752" i="3"/>
  <c r="S1752" i="3"/>
  <c r="AI1752" i="3"/>
  <c r="AY1752" i="3"/>
  <c r="AA1748" i="3"/>
  <c r="AQ1748" i="3"/>
  <c r="BG1748" i="3"/>
  <c r="S1748" i="3"/>
  <c r="AI1748" i="3"/>
  <c r="AY1748" i="3"/>
  <c r="AA1744" i="3"/>
  <c r="AQ1744" i="3"/>
  <c r="BG1744" i="3"/>
  <c r="S1744" i="3"/>
  <c r="AI1744" i="3"/>
  <c r="AY1744" i="3"/>
  <c r="AA1740" i="3"/>
  <c r="AQ1740" i="3"/>
  <c r="BG1740" i="3"/>
  <c r="S1740" i="3"/>
  <c r="AI1740" i="3"/>
  <c r="AY1740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N1778" i="3"/>
  <c r="BJ1778" i="3" s="1"/>
  <c r="R1778" i="3"/>
  <c r="V1778" i="3"/>
  <c r="Z1778" i="3"/>
  <c r="AD1778" i="3"/>
  <c r="AH1778" i="3"/>
  <c r="AL1778" i="3"/>
  <c r="AP1778" i="3"/>
  <c r="AT1778" i="3"/>
  <c r="AX1778" i="3"/>
  <c r="BB1778" i="3"/>
  <c r="BF1778" i="3"/>
  <c r="O1778" i="3"/>
  <c r="BL1778" i="3" s="1"/>
  <c r="S1778" i="3"/>
  <c r="BM1778" i="3" s="1"/>
  <c r="W1778" i="3"/>
  <c r="AA1778" i="3"/>
  <c r="AE1778" i="3"/>
  <c r="AI1778" i="3"/>
  <c r="AM1778" i="3"/>
  <c r="AQ1778" i="3"/>
  <c r="AU1778" i="3"/>
  <c r="AY1778" i="3"/>
  <c r="BC1778" i="3"/>
  <c r="BG1778" i="3"/>
  <c r="BB1774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R1774" i="3"/>
  <c r="W1774" i="3"/>
  <c r="AB1774" i="3"/>
  <c r="AH1774" i="3"/>
  <c r="AM1774" i="3"/>
  <c r="AR1774" i="3"/>
  <c r="AX1774" i="3"/>
  <c r="BC1774" i="3"/>
  <c r="BH1774" i="3"/>
  <c r="N1774" i="3"/>
  <c r="S1774" i="3"/>
  <c r="X1774" i="3"/>
  <c r="AD1774" i="3"/>
  <c r="AI1774" i="3"/>
  <c r="AN1774" i="3"/>
  <c r="AT1774" i="3"/>
  <c r="AY1774" i="3"/>
  <c r="BD1774" i="3"/>
  <c r="O1774" i="3"/>
  <c r="T1774" i="3"/>
  <c r="Z1774" i="3"/>
  <c r="AE1774" i="3"/>
  <c r="AJ1774" i="3"/>
  <c r="AP1774" i="3"/>
  <c r="AU1774" i="3"/>
  <c r="AZ1774" i="3"/>
  <c r="BF1774" i="3"/>
  <c r="BB1770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R1770" i="3"/>
  <c r="W1770" i="3"/>
  <c r="AB1770" i="3"/>
  <c r="AH1770" i="3"/>
  <c r="AM1770" i="3"/>
  <c r="AR1770" i="3"/>
  <c r="AX1770" i="3"/>
  <c r="BC1770" i="3"/>
  <c r="BH1770" i="3"/>
  <c r="N1770" i="3"/>
  <c r="S1770" i="3"/>
  <c r="X1770" i="3"/>
  <c r="AD1770" i="3"/>
  <c r="AI1770" i="3"/>
  <c r="AN1770" i="3"/>
  <c r="AT1770" i="3"/>
  <c r="AY1770" i="3"/>
  <c r="BD1770" i="3"/>
  <c r="O1770" i="3"/>
  <c r="T1770" i="3"/>
  <c r="Z1770" i="3"/>
  <c r="AE1770" i="3"/>
  <c r="AJ1770" i="3"/>
  <c r="AP1770" i="3"/>
  <c r="AU1770" i="3"/>
  <c r="AZ1770" i="3"/>
  <c r="BF1770" i="3"/>
  <c r="BB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W1766" i="3"/>
  <c r="AB1766" i="3"/>
  <c r="AH1766" i="3"/>
  <c r="AM1766" i="3"/>
  <c r="AR1766" i="3"/>
  <c r="AX1766" i="3"/>
  <c r="BC1766" i="3"/>
  <c r="BH1766" i="3"/>
  <c r="N1766" i="3"/>
  <c r="S1766" i="3"/>
  <c r="X1766" i="3"/>
  <c r="AD1766" i="3"/>
  <c r="AI1766" i="3"/>
  <c r="AN1766" i="3"/>
  <c r="AT1766" i="3"/>
  <c r="AY1766" i="3"/>
  <c r="BD1766" i="3"/>
  <c r="O1766" i="3"/>
  <c r="T1766" i="3"/>
  <c r="Z1766" i="3"/>
  <c r="AE1766" i="3"/>
  <c r="AJ1766" i="3"/>
  <c r="AP1766" i="3"/>
  <c r="AU1766" i="3"/>
  <c r="AZ1766" i="3"/>
  <c r="BF1766" i="3"/>
  <c r="AW1763" i="3"/>
  <c r="Q1763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Q1762" i="3"/>
  <c r="U1762" i="3"/>
  <c r="Y1762" i="3"/>
  <c r="AC1762" i="3"/>
  <c r="AG1762" i="3"/>
  <c r="AK1762" i="3"/>
  <c r="AO1762" i="3"/>
  <c r="AS1762" i="3"/>
  <c r="AW1762" i="3"/>
  <c r="BA1762" i="3"/>
  <c r="BE1762" i="3"/>
  <c r="BI1762" i="3"/>
  <c r="S1762" i="3"/>
  <c r="AA1762" i="3"/>
  <c r="AI1762" i="3"/>
  <c r="AQ1762" i="3"/>
  <c r="AY1762" i="3"/>
  <c r="BG1762" i="3"/>
  <c r="N1762" i="3"/>
  <c r="V1762" i="3"/>
  <c r="AD1762" i="3"/>
  <c r="AL1762" i="3"/>
  <c r="AT1762" i="3"/>
  <c r="BB1762" i="3"/>
  <c r="O1762" i="3"/>
  <c r="W1762" i="3"/>
  <c r="AE1762" i="3"/>
  <c r="AM1762" i="3"/>
  <c r="AU1762" i="3"/>
  <c r="BC1762" i="3"/>
  <c r="AS1761" i="3"/>
  <c r="M1761" i="3"/>
  <c r="BF1760" i="3"/>
  <c r="Z1760" i="3"/>
  <c r="O1758" i="3"/>
  <c r="AM1756" i="3"/>
  <c r="O1754" i="3"/>
  <c r="AM1752" i="3"/>
  <c r="O1750" i="3"/>
  <c r="AM1748" i="3"/>
  <c r="O1746" i="3"/>
  <c r="AM1744" i="3"/>
  <c r="O1742" i="3"/>
  <c r="AM1740" i="3"/>
  <c r="O1738" i="3"/>
  <c r="L1805" i="3"/>
  <c r="K1805" i="3"/>
  <c r="BG1804" i="3"/>
  <c r="AY1804" i="3"/>
  <c r="AQ1804" i="3"/>
  <c r="AI1804" i="3"/>
  <c r="AA1804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BJ1804" i="3" s="1"/>
  <c r="R1804" i="3"/>
  <c r="V1804" i="3"/>
  <c r="Z1804" i="3"/>
  <c r="AD1804" i="3"/>
  <c r="AH1804" i="3"/>
  <c r="AL1804" i="3"/>
  <c r="AP1804" i="3"/>
  <c r="AT1804" i="3"/>
  <c r="AX1804" i="3"/>
  <c r="BB1804" i="3"/>
  <c r="BF1804" i="3"/>
  <c r="L1803" i="3"/>
  <c r="K1803" i="3"/>
  <c r="BG1802" i="3"/>
  <c r="AY1802" i="3"/>
  <c r="AQ1802" i="3"/>
  <c r="AI1802" i="3"/>
  <c r="AA1802" i="3"/>
  <c r="M1802" i="3"/>
  <c r="Q1802" i="3"/>
  <c r="U1802" i="3"/>
  <c r="BM1802" i="3" s="1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L1801" i="3"/>
  <c r="K1801" i="3"/>
  <c r="BG1800" i="3"/>
  <c r="AY1800" i="3"/>
  <c r="AQ1800" i="3"/>
  <c r="AI1800" i="3"/>
  <c r="AA1800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L1799" i="3"/>
  <c r="K1799" i="3"/>
  <c r="BG1798" i="3"/>
  <c r="AY1798" i="3"/>
  <c r="AQ1798" i="3"/>
  <c r="AI1798" i="3"/>
  <c r="AA1798" i="3"/>
  <c r="M1798" i="3"/>
  <c r="Q1798" i="3"/>
  <c r="U1798" i="3"/>
  <c r="BM1798" i="3" s="1"/>
  <c r="Y1798" i="3"/>
  <c r="AC1798" i="3"/>
  <c r="AG1798" i="3"/>
  <c r="AK1798" i="3"/>
  <c r="AO1798" i="3"/>
  <c r="AS1798" i="3"/>
  <c r="AW1798" i="3"/>
  <c r="BA1798" i="3"/>
  <c r="BE1798" i="3"/>
  <c r="BI179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L1797" i="3"/>
  <c r="K1797" i="3"/>
  <c r="BG1796" i="3"/>
  <c r="AY1796" i="3"/>
  <c r="AQ1796" i="3"/>
  <c r="AI1796" i="3"/>
  <c r="AA1796" i="3"/>
  <c r="M1796" i="3"/>
  <c r="Q1796" i="3"/>
  <c r="U1796" i="3"/>
  <c r="BM1796" i="3" s="1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BL1796" i="3" s="1"/>
  <c r="V1796" i="3"/>
  <c r="Z1796" i="3"/>
  <c r="AD1796" i="3"/>
  <c r="AH1796" i="3"/>
  <c r="AL1796" i="3"/>
  <c r="AP1796" i="3"/>
  <c r="AT1796" i="3"/>
  <c r="AX1796" i="3"/>
  <c r="BB1796" i="3"/>
  <c r="BF1796" i="3"/>
  <c r="L1795" i="3"/>
  <c r="K1795" i="3"/>
  <c r="BG1794" i="3"/>
  <c r="AY1794" i="3"/>
  <c r="AQ1794" i="3"/>
  <c r="AI1794" i="3"/>
  <c r="AA1794" i="3"/>
  <c r="M1794" i="3"/>
  <c r="Q1794" i="3"/>
  <c r="U1794" i="3"/>
  <c r="BM1794" i="3" s="1"/>
  <c r="Y1794" i="3"/>
  <c r="AC1794" i="3"/>
  <c r="AG1794" i="3"/>
  <c r="AK1794" i="3"/>
  <c r="AO1794" i="3"/>
  <c r="AS1794" i="3"/>
  <c r="AW1794" i="3"/>
  <c r="BA1794" i="3"/>
  <c r="BE1794" i="3"/>
  <c r="BI1794" i="3"/>
  <c r="N1794" i="3"/>
  <c r="R1794" i="3"/>
  <c r="V1794" i="3"/>
  <c r="Z1794" i="3"/>
  <c r="AD1794" i="3"/>
  <c r="AH1794" i="3"/>
  <c r="AL1794" i="3"/>
  <c r="AP1794" i="3"/>
  <c r="AT1794" i="3"/>
  <c r="AX1794" i="3"/>
  <c r="BB1794" i="3"/>
  <c r="BF1794" i="3"/>
  <c r="L1793" i="3"/>
  <c r="K1793" i="3"/>
  <c r="BG1792" i="3"/>
  <c r="AY1792" i="3"/>
  <c r="AQ1792" i="3"/>
  <c r="AI1792" i="3"/>
  <c r="AA1792" i="3"/>
  <c r="M1792" i="3"/>
  <c r="Q1792" i="3"/>
  <c r="U1792" i="3"/>
  <c r="BM1792" i="3" s="1"/>
  <c r="Y1792" i="3"/>
  <c r="AC1792" i="3"/>
  <c r="AG1792" i="3"/>
  <c r="AK1792" i="3"/>
  <c r="AO1792" i="3"/>
  <c r="AS1792" i="3"/>
  <c r="AW1792" i="3"/>
  <c r="BA1792" i="3"/>
  <c r="BE1792" i="3"/>
  <c r="BI1792" i="3"/>
  <c r="N1792" i="3"/>
  <c r="R1792" i="3"/>
  <c r="BL1792" i="3" s="1"/>
  <c r="V1792" i="3"/>
  <c r="Z1792" i="3"/>
  <c r="AD1792" i="3"/>
  <c r="AH1792" i="3"/>
  <c r="AL1792" i="3"/>
  <c r="AP1792" i="3"/>
  <c r="AT1792" i="3"/>
  <c r="AX1792" i="3"/>
  <c r="BB1792" i="3"/>
  <c r="BF1792" i="3"/>
  <c r="L1791" i="3"/>
  <c r="K1791" i="3"/>
  <c r="BG1790" i="3"/>
  <c r="AY1790" i="3"/>
  <c r="AQ1790" i="3"/>
  <c r="AI1790" i="3"/>
  <c r="AA1790" i="3"/>
  <c r="M1790" i="3"/>
  <c r="Q1790" i="3"/>
  <c r="U1790" i="3"/>
  <c r="BM1790" i="3" s="1"/>
  <c r="Y1790" i="3"/>
  <c r="AC1790" i="3"/>
  <c r="AG1790" i="3"/>
  <c r="AK1790" i="3"/>
  <c r="AO1790" i="3"/>
  <c r="AS1790" i="3"/>
  <c r="AW1790" i="3"/>
  <c r="BA1790" i="3"/>
  <c r="BE1790" i="3"/>
  <c r="BI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L1789" i="3"/>
  <c r="K1789" i="3"/>
  <c r="BG1788" i="3"/>
  <c r="AY1788" i="3"/>
  <c r="AQ1788" i="3"/>
  <c r="AI1788" i="3"/>
  <c r="AA1788" i="3"/>
  <c r="M1788" i="3"/>
  <c r="Q1788" i="3"/>
  <c r="U1788" i="3"/>
  <c r="BM1788" i="3" s="1"/>
  <c r="Y1788" i="3"/>
  <c r="AC1788" i="3"/>
  <c r="AG1788" i="3"/>
  <c r="AK1788" i="3"/>
  <c r="AO1788" i="3"/>
  <c r="AS1788" i="3"/>
  <c r="AW1788" i="3"/>
  <c r="BA1788" i="3"/>
  <c r="BE1788" i="3"/>
  <c r="BI1788" i="3"/>
  <c r="N1788" i="3"/>
  <c r="R1788" i="3"/>
  <c r="BL1788" i="3" s="1"/>
  <c r="V1788" i="3"/>
  <c r="Z1788" i="3"/>
  <c r="AD1788" i="3"/>
  <c r="AH1788" i="3"/>
  <c r="AL1788" i="3"/>
  <c r="AP1788" i="3"/>
  <c r="AT1788" i="3"/>
  <c r="AX1788" i="3"/>
  <c r="BB1788" i="3"/>
  <c r="BF1788" i="3"/>
  <c r="L1787" i="3"/>
  <c r="K1787" i="3"/>
  <c r="BG1786" i="3"/>
  <c r="AY1786" i="3"/>
  <c r="AQ1786" i="3"/>
  <c r="AI1786" i="3"/>
  <c r="AA1786" i="3"/>
  <c r="M1786" i="3"/>
  <c r="Q1786" i="3"/>
  <c r="U1786" i="3"/>
  <c r="BM1786" i="3" s="1"/>
  <c r="Y1786" i="3"/>
  <c r="AC1786" i="3"/>
  <c r="AG1786" i="3"/>
  <c r="AK1786" i="3"/>
  <c r="AO1786" i="3"/>
  <c r="AS1786" i="3"/>
  <c r="AW1786" i="3"/>
  <c r="BA1786" i="3"/>
  <c r="BE1786" i="3"/>
  <c r="BI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AX1783" i="3"/>
  <c r="AH1783" i="3"/>
  <c r="R1783" i="3"/>
  <c r="L1781" i="3"/>
  <c r="K1781" i="3"/>
  <c r="BD1778" i="3"/>
  <c r="AN1778" i="3"/>
  <c r="X1778" i="3"/>
  <c r="P1763" i="3"/>
  <c r="X1763" i="3"/>
  <c r="AC1763" i="3"/>
  <c r="AH1763" i="3"/>
  <c r="AN1763" i="3"/>
  <c r="AS1763" i="3"/>
  <c r="AX1763" i="3"/>
  <c r="BD1763" i="3"/>
  <c r="BI1763" i="3"/>
  <c r="T1763" i="3"/>
  <c r="Z1763" i="3"/>
  <c r="AF1763" i="3"/>
  <c r="AK1763" i="3"/>
  <c r="AP1763" i="3"/>
  <c r="AV1763" i="3"/>
  <c r="BA1763" i="3"/>
  <c r="BF1763" i="3"/>
  <c r="AA1758" i="3"/>
  <c r="AQ1758" i="3"/>
  <c r="BG1758" i="3"/>
  <c r="S1758" i="3"/>
  <c r="AI1758" i="3"/>
  <c r="AY1758" i="3"/>
  <c r="AA1754" i="3"/>
  <c r="AQ1754" i="3"/>
  <c r="BG1754" i="3"/>
  <c r="S1754" i="3"/>
  <c r="AI1754" i="3"/>
  <c r="AY1754" i="3"/>
  <c r="AA1750" i="3"/>
  <c r="AQ1750" i="3"/>
  <c r="BG1750" i="3"/>
  <c r="S1750" i="3"/>
  <c r="AI1750" i="3"/>
  <c r="AY1750" i="3"/>
  <c r="AA1746" i="3"/>
  <c r="AQ1746" i="3"/>
  <c r="BG1746" i="3"/>
  <c r="S1746" i="3"/>
  <c r="AI1746" i="3"/>
  <c r="AY1746" i="3"/>
  <c r="AA1742" i="3"/>
  <c r="AQ1742" i="3"/>
  <c r="BG1742" i="3"/>
  <c r="S1742" i="3"/>
  <c r="AI1742" i="3"/>
  <c r="AY1742" i="3"/>
  <c r="AA1738" i="3"/>
  <c r="AQ1738" i="3"/>
  <c r="BG1738" i="3"/>
  <c r="S1738" i="3"/>
  <c r="AI1738" i="3"/>
  <c r="AY1738" i="3"/>
  <c r="BN1710" i="3"/>
  <c r="BK1710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9" i="3"/>
  <c r="T1759" i="3"/>
  <c r="X1759" i="3"/>
  <c r="AB1759" i="3"/>
  <c r="AF1759" i="3"/>
  <c r="AJ1759" i="3"/>
  <c r="AN1759" i="3"/>
  <c r="AR1759" i="3"/>
  <c r="AV1759" i="3"/>
  <c r="AZ1759" i="3"/>
  <c r="BD1759" i="3"/>
  <c r="BH1759" i="3"/>
  <c r="N1757" i="3"/>
  <c r="R1757" i="3"/>
  <c r="V1757" i="3"/>
  <c r="Z1757" i="3"/>
  <c r="AD1757" i="3"/>
  <c r="AH1757" i="3"/>
  <c r="AL1757" i="3"/>
  <c r="AP1757" i="3"/>
  <c r="AT1757" i="3"/>
  <c r="AX1757" i="3"/>
  <c r="BB1757" i="3"/>
  <c r="BF1757" i="3"/>
  <c r="O1757" i="3"/>
  <c r="S1757" i="3"/>
  <c r="W1757" i="3"/>
  <c r="AA1757" i="3"/>
  <c r="AE1757" i="3"/>
  <c r="AI1757" i="3"/>
  <c r="AM1757" i="3"/>
  <c r="AQ1757" i="3"/>
  <c r="AU1757" i="3"/>
  <c r="AY1757" i="3"/>
  <c r="BC1757" i="3"/>
  <c r="BG1757" i="3"/>
  <c r="P1757" i="3"/>
  <c r="T1757" i="3"/>
  <c r="X1757" i="3"/>
  <c r="AB1757" i="3"/>
  <c r="AF1757" i="3"/>
  <c r="AJ1757" i="3"/>
  <c r="AN1757" i="3"/>
  <c r="AR1757" i="3"/>
  <c r="AV1757" i="3"/>
  <c r="AZ1757" i="3"/>
  <c r="BD1757" i="3"/>
  <c r="BH1757" i="3"/>
  <c r="N1755" i="3"/>
  <c r="R1755" i="3"/>
  <c r="V1755" i="3"/>
  <c r="Z1755" i="3"/>
  <c r="AD1755" i="3"/>
  <c r="AH1755" i="3"/>
  <c r="AL1755" i="3"/>
  <c r="AP1755" i="3"/>
  <c r="AT1755" i="3"/>
  <c r="AX1755" i="3"/>
  <c r="BB1755" i="3"/>
  <c r="BF1755" i="3"/>
  <c r="O1755" i="3"/>
  <c r="S1755" i="3"/>
  <c r="W1755" i="3"/>
  <c r="AA1755" i="3"/>
  <c r="AE1755" i="3"/>
  <c r="AI1755" i="3"/>
  <c r="AM1755" i="3"/>
  <c r="AQ1755" i="3"/>
  <c r="AU1755" i="3"/>
  <c r="AY1755" i="3"/>
  <c r="BC1755" i="3"/>
  <c r="BG1755" i="3"/>
  <c r="P1755" i="3"/>
  <c r="T1755" i="3"/>
  <c r="X1755" i="3"/>
  <c r="AB1755" i="3"/>
  <c r="AF1755" i="3"/>
  <c r="AJ1755" i="3"/>
  <c r="AN1755" i="3"/>
  <c r="AR1755" i="3"/>
  <c r="AV1755" i="3"/>
  <c r="AZ1755" i="3"/>
  <c r="BD1755" i="3"/>
  <c r="BH1755" i="3"/>
  <c r="N1753" i="3"/>
  <c r="BJ1753" i="3" s="1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BL1753" i="3" s="1"/>
  <c r="S1753" i="3"/>
  <c r="BM1753" i="3" s="1"/>
  <c r="W1753" i="3"/>
  <c r="AA1753" i="3"/>
  <c r="AE1753" i="3"/>
  <c r="AI1753" i="3"/>
  <c r="AM1753" i="3"/>
  <c r="AQ1753" i="3"/>
  <c r="AU1753" i="3"/>
  <c r="AY1753" i="3"/>
  <c r="BC1753" i="3"/>
  <c r="BG1753" i="3"/>
  <c r="P1753" i="3"/>
  <c r="T1753" i="3"/>
  <c r="X1753" i="3"/>
  <c r="AB1753" i="3"/>
  <c r="AF1753" i="3"/>
  <c r="AJ1753" i="3"/>
  <c r="AN1753" i="3"/>
  <c r="AR1753" i="3"/>
  <c r="AV1753" i="3"/>
  <c r="AZ1753" i="3"/>
  <c r="BD1753" i="3"/>
  <c r="BH1753" i="3"/>
  <c r="N1751" i="3"/>
  <c r="BJ1751" i="3" s="1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BL1751" i="3" s="1"/>
  <c r="S1751" i="3"/>
  <c r="BM1751" i="3" s="1"/>
  <c r="W1751" i="3"/>
  <c r="AA1751" i="3"/>
  <c r="AE1751" i="3"/>
  <c r="AI1751" i="3"/>
  <c r="AM1751" i="3"/>
  <c r="AQ1751" i="3"/>
  <c r="AU1751" i="3"/>
  <c r="AY1751" i="3"/>
  <c r="BC1751" i="3"/>
  <c r="BG1751" i="3"/>
  <c r="P1751" i="3"/>
  <c r="T1751" i="3"/>
  <c r="X1751" i="3"/>
  <c r="AB1751" i="3"/>
  <c r="AF1751" i="3"/>
  <c r="AJ1751" i="3"/>
  <c r="AN1751" i="3"/>
  <c r="AR1751" i="3"/>
  <c r="AV1751" i="3"/>
  <c r="AZ1751" i="3"/>
  <c r="BD1751" i="3"/>
  <c r="BH1751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N1743" i="3"/>
  <c r="R1743" i="3"/>
  <c r="V1743" i="3"/>
  <c r="Z1743" i="3"/>
  <c r="AD1743" i="3"/>
  <c r="AH1743" i="3"/>
  <c r="AL1743" i="3"/>
  <c r="AP1743" i="3"/>
  <c r="AT1743" i="3"/>
  <c r="AX1743" i="3"/>
  <c r="BB1743" i="3"/>
  <c r="BF1743" i="3"/>
  <c r="O1743" i="3"/>
  <c r="S1743" i="3"/>
  <c r="W1743" i="3"/>
  <c r="AA1743" i="3"/>
  <c r="AE1743" i="3"/>
  <c r="AI1743" i="3"/>
  <c r="AM1743" i="3"/>
  <c r="AQ1743" i="3"/>
  <c r="AU1743" i="3"/>
  <c r="AY1743" i="3"/>
  <c r="BC1743" i="3"/>
  <c r="BG1743" i="3"/>
  <c r="P1743" i="3"/>
  <c r="T1743" i="3"/>
  <c r="X1743" i="3"/>
  <c r="AB1743" i="3"/>
  <c r="AF1743" i="3"/>
  <c r="AJ1743" i="3"/>
  <c r="AN1743" i="3"/>
  <c r="AR1743" i="3"/>
  <c r="AV1743" i="3"/>
  <c r="AZ1743" i="3"/>
  <c r="BD1743" i="3"/>
  <c r="BH1743" i="3"/>
  <c r="N1741" i="3"/>
  <c r="R1741" i="3"/>
  <c r="V1741" i="3"/>
  <c r="Z1741" i="3"/>
  <c r="AD1741" i="3"/>
  <c r="AH1741" i="3"/>
  <c r="AL1741" i="3"/>
  <c r="AP1741" i="3"/>
  <c r="AT1741" i="3"/>
  <c r="AX1741" i="3"/>
  <c r="BB1741" i="3"/>
  <c r="BF1741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R1736" i="3"/>
  <c r="W1736" i="3"/>
  <c r="AB1736" i="3"/>
  <c r="AH1736" i="3"/>
  <c r="AM1736" i="3"/>
  <c r="AR1736" i="3"/>
  <c r="AX1736" i="3"/>
  <c r="BC1736" i="3"/>
  <c r="BH1736" i="3"/>
  <c r="N1736" i="3"/>
  <c r="S1736" i="3"/>
  <c r="X1736" i="3"/>
  <c r="AD1736" i="3"/>
  <c r="AI1736" i="3"/>
  <c r="AN1736" i="3"/>
  <c r="AT1736" i="3"/>
  <c r="AY1736" i="3"/>
  <c r="BD1736" i="3"/>
  <c r="O1736" i="3"/>
  <c r="T1736" i="3"/>
  <c r="Z1736" i="3"/>
  <c r="AE1736" i="3"/>
  <c r="AJ1736" i="3"/>
  <c r="AP1736" i="3"/>
  <c r="AU1736" i="3"/>
  <c r="AZ1736" i="3"/>
  <c r="BF1736" i="3"/>
  <c r="R1734" i="3"/>
  <c r="Z1734" i="3"/>
  <c r="AH1734" i="3"/>
  <c r="AP1734" i="3"/>
  <c r="AX1734" i="3"/>
  <c r="BF1734" i="3"/>
  <c r="R1730" i="3"/>
  <c r="Z1730" i="3"/>
  <c r="AH1730" i="3"/>
  <c r="AP1730" i="3"/>
  <c r="AX1730" i="3"/>
  <c r="BF1730" i="3"/>
  <c r="X1728" i="3"/>
  <c r="AN1728" i="3"/>
  <c r="BD1728" i="3"/>
  <c r="X1726" i="3"/>
  <c r="AN1726" i="3"/>
  <c r="BD1726" i="3"/>
  <c r="X1724" i="3"/>
  <c r="AN1724" i="3"/>
  <c r="BD1724" i="3"/>
  <c r="X1722" i="3"/>
  <c r="AN1722" i="3"/>
  <c r="BD1722" i="3"/>
  <c r="X1720" i="3"/>
  <c r="AN1720" i="3"/>
  <c r="BD1720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AA1713" i="3"/>
  <c r="AQ1713" i="3"/>
  <c r="BG1713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Q1705" i="3"/>
  <c r="U1705" i="3"/>
  <c r="Y1705" i="3"/>
  <c r="AC1705" i="3"/>
  <c r="AG1705" i="3"/>
  <c r="AK1705" i="3"/>
  <c r="AO1705" i="3"/>
  <c r="AS1705" i="3"/>
  <c r="AW1705" i="3"/>
  <c r="BA1705" i="3"/>
  <c r="BE1705" i="3"/>
  <c r="BI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AE1705" i="3"/>
  <c r="AU1705" i="3"/>
  <c r="S1705" i="3"/>
  <c r="AI1705" i="3"/>
  <c r="AY1705" i="3"/>
  <c r="W1705" i="3"/>
  <c r="AM1705" i="3"/>
  <c r="BC1705" i="3"/>
  <c r="AA1705" i="3"/>
  <c r="AQ1705" i="3"/>
  <c r="BG1705" i="3"/>
  <c r="BF1784" i="3"/>
  <c r="BB1784" i="3"/>
  <c r="AX1784" i="3"/>
  <c r="AT1784" i="3"/>
  <c r="AP1784" i="3"/>
  <c r="AL1784" i="3"/>
  <c r="AH1784" i="3"/>
  <c r="AD1784" i="3"/>
  <c r="Z1784" i="3"/>
  <c r="V1784" i="3"/>
  <c r="R1784" i="3"/>
  <c r="N1784" i="3"/>
  <c r="BF1782" i="3"/>
  <c r="BB1782" i="3"/>
  <c r="AX1782" i="3"/>
  <c r="AT1782" i="3"/>
  <c r="AP1782" i="3"/>
  <c r="AL1782" i="3"/>
  <c r="AH1782" i="3"/>
  <c r="AD1782" i="3"/>
  <c r="Z1782" i="3"/>
  <c r="V1782" i="3"/>
  <c r="R1782" i="3"/>
  <c r="N1782" i="3"/>
  <c r="BF1780" i="3"/>
  <c r="BB1780" i="3"/>
  <c r="AX1780" i="3"/>
  <c r="AT1780" i="3"/>
  <c r="AP1780" i="3"/>
  <c r="AL1780" i="3"/>
  <c r="AH1780" i="3"/>
  <c r="AD1780" i="3"/>
  <c r="Z1780" i="3"/>
  <c r="V1780" i="3"/>
  <c r="R1780" i="3"/>
  <c r="N1780" i="3"/>
  <c r="K1777" i="3"/>
  <c r="K1775" i="3"/>
  <c r="K1773" i="3"/>
  <c r="K1771" i="3"/>
  <c r="K1769" i="3"/>
  <c r="K1767" i="3"/>
  <c r="K1765" i="3"/>
  <c r="BE1763" i="3"/>
  <c r="AZ1763" i="3"/>
  <c r="AT1763" i="3"/>
  <c r="AO1763" i="3"/>
  <c r="AJ1763" i="3"/>
  <c r="AD1763" i="3"/>
  <c r="Y1763" i="3"/>
  <c r="BE1761" i="3"/>
  <c r="AW1761" i="3"/>
  <c r="AO1761" i="3"/>
  <c r="AG1761" i="3"/>
  <c r="Y1761" i="3"/>
  <c r="BB1760" i="3"/>
  <c r="AT1760" i="3"/>
  <c r="AL1760" i="3"/>
  <c r="AD1760" i="3"/>
  <c r="V1760" i="3"/>
  <c r="AW1759" i="3"/>
  <c r="AG1759" i="3"/>
  <c r="Q1759" i="3"/>
  <c r="AU1758" i="3"/>
  <c r="AE1758" i="3"/>
  <c r="AW1757" i="3"/>
  <c r="AG1757" i="3"/>
  <c r="Q1757" i="3"/>
  <c r="AU1756" i="3"/>
  <c r="AE1756" i="3"/>
  <c r="AW1755" i="3"/>
  <c r="AG1755" i="3"/>
  <c r="Q1755" i="3"/>
  <c r="AU1754" i="3"/>
  <c r="AE1754" i="3"/>
  <c r="AW1753" i="3"/>
  <c r="AG1753" i="3"/>
  <c r="Q1753" i="3"/>
  <c r="AU1752" i="3"/>
  <c r="AE1752" i="3"/>
  <c r="AW1751" i="3"/>
  <c r="AG1751" i="3"/>
  <c r="Q1751" i="3"/>
  <c r="AU1750" i="3"/>
  <c r="AE1750" i="3"/>
  <c r="AW1749" i="3"/>
  <c r="AG1749" i="3"/>
  <c r="Q1749" i="3"/>
  <c r="AU1748" i="3"/>
  <c r="AE1748" i="3"/>
  <c r="AW1747" i="3"/>
  <c r="AG1747" i="3"/>
  <c r="Q1747" i="3"/>
  <c r="AU1746" i="3"/>
  <c r="AE1746" i="3"/>
  <c r="AW1745" i="3"/>
  <c r="AG1745" i="3"/>
  <c r="Q1745" i="3"/>
  <c r="AU1744" i="3"/>
  <c r="AE1744" i="3"/>
  <c r="AW1743" i="3"/>
  <c r="AG1743" i="3"/>
  <c r="Q1743" i="3"/>
  <c r="AU1742" i="3"/>
  <c r="AE1742" i="3"/>
  <c r="AW1741" i="3"/>
  <c r="AG1741" i="3"/>
  <c r="Q1741" i="3"/>
  <c r="AU1740" i="3"/>
  <c r="AE1740" i="3"/>
  <c r="AW1739" i="3"/>
  <c r="AG1739" i="3"/>
  <c r="Q1739" i="3"/>
  <c r="AU1738" i="3"/>
  <c r="AE1738" i="3"/>
  <c r="AV1736" i="3"/>
  <c r="AA1736" i="3"/>
  <c r="O1735" i="3"/>
  <c r="BL1735" i="3" s="1"/>
  <c r="S1735" i="3"/>
  <c r="BM1735" i="3" s="1"/>
  <c r="W1735" i="3"/>
  <c r="AA1735" i="3"/>
  <c r="AE1735" i="3"/>
  <c r="AI1735" i="3"/>
  <c r="AM1735" i="3"/>
  <c r="AQ1735" i="3"/>
  <c r="AU1735" i="3"/>
  <c r="AY1735" i="3"/>
  <c r="BC1735" i="3"/>
  <c r="BG1735" i="3"/>
  <c r="M1735" i="3"/>
  <c r="Q1735" i="3"/>
  <c r="U1735" i="3"/>
  <c r="Y1735" i="3"/>
  <c r="AC1735" i="3"/>
  <c r="AG1735" i="3"/>
  <c r="R1735" i="3"/>
  <c r="Z1735" i="3"/>
  <c r="AH1735" i="3"/>
  <c r="AN1735" i="3"/>
  <c r="AS1735" i="3"/>
  <c r="AX1735" i="3"/>
  <c r="BD1735" i="3"/>
  <c r="BI1735" i="3"/>
  <c r="T1735" i="3"/>
  <c r="AB1735" i="3"/>
  <c r="AJ1735" i="3"/>
  <c r="AO1735" i="3"/>
  <c r="AT1735" i="3"/>
  <c r="AZ1735" i="3"/>
  <c r="BE1735" i="3"/>
  <c r="N1735" i="3"/>
  <c r="BJ1735" i="3" s="1"/>
  <c r="V1735" i="3"/>
  <c r="AD1735" i="3"/>
  <c r="AK1735" i="3"/>
  <c r="AP1735" i="3"/>
  <c r="AV1735" i="3"/>
  <c r="BA1735" i="3"/>
  <c r="BF1735" i="3"/>
  <c r="AJ1734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R1731" i="3"/>
  <c r="Z1731" i="3"/>
  <c r="AH1731" i="3"/>
  <c r="AP1731" i="3"/>
  <c r="AX1731" i="3"/>
  <c r="BF1731" i="3"/>
  <c r="T1731" i="3"/>
  <c r="AB1731" i="3"/>
  <c r="AJ1731" i="3"/>
  <c r="AR1731" i="3"/>
  <c r="AZ1731" i="3"/>
  <c r="BH1731" i="3"/>
  <c r="N1731" i="3"/>
  <c r="V1731" i="3"/>
  <c r="AD1731" i="3"/>
  <c r="AL1731" i="3"/>
  <c r="AT1731" i="3"/>
  <c r="BB1731" i="3"/>
  <c r="AJ1730" i="3"/>
  <c r="BH1728" i="3"/>
  <c r="BH1726" i="3"/>
  <c r="BH1724" i="3"/>
  <c r="BH1722" i="3"/>
  <c r="BH1720" i="3"/>
  <c r="AF1717" i="3"/>
  <c r="BB1717" i="3"/>
  <c r="N1716" i="3"/>
  <c r="T1716" i="3"/>
  <c r="Y1716" i="3"/>
  <c r="AD1716" i="3"/>
  <c r="AJ1716" i="3"/>
  <c r="AO1716" i="3"/>
  <c r="AT1716" i="3"/>
  <c r="AZ1716" i="3"/>
  <c r="BE1716" i="3"/>
  <c r="Q1716" i="3"/>
  <c r="AL1716" i="3"/>
  <c r="BH1716" i="3"/>
  <c r="V1716" i="3"/>
  <c r="AR1716" i="3"/>
  <c r="AB1716" i="3"/>
  <c r="AW1716" i="3"/>
  <c r="BI1784" i="3"/>
  <c r="BE1784" i="3"/>
  <c r="BA1784" i="3"/>
  <c r="AW1784" i="3"/>
  <c r="AS1784" i="3"/>
  <c r="AO1784" i="3"/>
  <c r="AK1784" i="3"/>
  <c r="AG1784" i="3"/>
  <c r="AC1784" i="3"/>
  <c r="Y1784" i="3"/>
  <c r="U1784" i="3"/>
  <c r="Q1784" i="3"/>
  <c r="BI1782" i="3"/>
  <c r="BE1782" i="3"/>
  <c r="BA1782" i="3"/>
  <c r="AW1782" i="3"/>
  <c r="AS1782" i="3"/>
  <c r="AO1782" i="3"/>
  <c r="AK1782" i="3"/>
  <c r="AG1782" i="3"/>
  <c r="AC1782" i="3"/>
  <c r="Y1782" i="3"/>
  <c r="U1782" i="3"/>
  <c r="Q1782" i="3"/>
  <c r="BI1780" i="3"/>
  <c r="BE1780" i="3"/>
  <c r="BA1780" i="3"/>
  <c r="AW1780" i="3"/>
  <c r="AS1780" i="3"/>
  <c r="AO1780" i="3"/>
  <c r="AK1780" i="3"/>
  <c r="AG1780" i="3"/>
  <c r="AC1780" i="3"/>
  <c r="Y1780" i="3"/>
  <c r="U1780" i="3"/>
  <c r="Q1780" i="3"/>
  <c r="N1763" i="3"/>
  <c r="BJ1763" i="3" s="1"/>
  <c r="R1763" i="3"/>
  <c r="V1763" i="3"/>
  <c r="O1763" i="3"/>
  <c r="BL1763" i="3" s="1"/>
  <c r="S1763" i="3"/>
  <c r="BM1763" i="3" s="1"/>
  <c r="W1763" i="3"/>
  <c r="AA1763" i="3"/>
  <c r="AE1763" i="3"/>
  <c r="AI1763" i="3"/>
  <c r="AM1763" i="3"/>
  <c r="AQ1763" i="3"/>
  <c r="AU1763" i="3"/>
  <c r="AY1763" i="3"/>
  <c r="BC1763" i="3"/>
  <c r="BG1763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O1761" i="3"/>
  <c r="S1761" i="3"/>
  <c r="W1761" i="3"/>
  <c r="AA1761" i="3"/>
  <c r="AE1761" i="3"/>
  <c r="AI1761" i="3"/>
  <c r="AM1761" i="3"/>
  <c r="AQ1761" i="3"/>
  <c r="AU1761" i="3"/>
  <c r="AY1761" i="3"/>
  <c r="BC1761" i="3"/>
  <c r="BG1761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BJ1760" i="3" s="1"/>
  <c r="U1760" i="3"/>
  <c r="Y1760" i="3"/>
  <c r="AC1760" i="3"/>
  <c r="AG1760" i="3"/>
  <c r="AK1760" i="3"/>
  <c r="AO1760" i="3"/>
  <c r="AS1760" i="3"/>
  <c r="AW1760" i="3"/>
  <c r="BA1760" i="3"/>
  <c r="BE1760" i="3"/>
  <c r="BI1760" i="3"/>
  <c r="BI1759" i="3"/>
  <c r="AS1759" i="3"/>
  <c r="AC1759" i="3"/>
  <c r="M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N1758" i="3"/>
  <c r="R1758" i="3"/>
  <c r="V1758" i="3"/>
  <c r="Z1758" i="3"/>
  <c r="AD1758" i="3"/>
  <c r="AH1758" i="3"/>
  <c r="AL1758" i="3"/>
  <c r="AP1758" i="3"/>
  <c r="AT1758" i="3"/>
  <c r="AX1758" i="3"/>
  <c r="BB1758" i="3"/>
  <c r="BF1758" i="3"/>
  <c r="BI1757" i="3"/>
  <c r="AS1757" i="3"/>
  <c r="AC1757" i="3"/>
  <c r="M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6" i="3"/>
  <c r="R1756" i="3"/>
  <c r="BL1756" i="3" s="1"/>
  <c r="V1756" i="3"/>
  <c r="Z1756" i="3"/>
  <c r="AD1756" i="3"/>
  <c r="AH1756" i="3"/>
  <c r="AL1756" i="3"/>
  <c r="AP1756" i="3"/>
  <c r="AT1756" i="3"/>
  <c r="AX1756" i="3"/>
  <c r="BB1756" i="3"/>
  <c r="BF1756" i="3"/>
  <c r="BI1755" i="3"/>
  <c r="AS1755" i="3"/>
  <c r="AC1755" i="3"/>
  <c r="M1755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N1754" i="3"/>
  <c r="R1754" i="3"/>
  <c r="V1754" i="3"/>
  <c r="Z1754" i="3"/>
  <c r="AD1754" i="3"/>
  <c r="AH1754" i="3"/>
  <c r="AL1754" i="3"/>
  <c r="AP1754" i="3"/>
  <c r="AT1754" i="3"/>
  <c r="AX1754" i="3"/>
  <c r="BB1754" i="3"/>
  <c r="BF1754" i="3"/>
  <c r="BI1753" i="3"/>
  <c r="AS1753" i="3"/>
  <c r="AC1753" i="3"/>
  <c r="M1753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N1752" i="3"/>
  <c r="R1752" i="3"/>
  <c r="BL1752" i="3" s="1"/>
  <c r="V1752" i="3"/>
  <c r="Z1752" i="3"/>
  <c r="AD1752" i="3"/>
  <c r="AH1752" i="3"/>
  <c r="AL1752" i="3"/>
  <c r="AP1752" i="3"/>
  <c r="AT1752" i="3"/>
  <c r="AX1752" i="3"/>
  <c r="BB1752" i="3"/>
  <c r="BF1752" i="3"/>
  <c r="BI1751" i="3"/>
  <c r="AS1751" i="3"/>
  <c r="AC1751" i="3"/>
  <c r="M1751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N1750" i="3"/>
  <c r="R1750" i="3"/>
  <c r="V1750" i="3"/>
  <c r="Z1750" i="3"/>
  <c r="AD1750" i="3"/>
  <c r="AH1750" i="3"/>
  <c r="AL1750" i="3"/>
  <c r="AP1750" i="3"/>
  <c r="AT1750" i="3"/>
  <c r="AX1750" i="3"/>
  <c r="BB1750" i="3"/>
  <c r="BF1750" i="3"/>
  <c r="BI1749" i="3"/>
  <c r="AS1749" i="3"/>
  <c r="AC1749" i="3"/>
  <c r="M1749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BL1748" i="3" s="1"/>
  <c r="V1748" i="3"/>
  <c r="Z1748" i="3"/>
  <c r="AD1748" i="3"/>
  <c r="AH1748" i="3"/>
  <c r="AL1748" i="3"/>
  <c r="AP1748" i="3"/>
  <c r="AT1748" i="3"/>
  <c r="AX1748" i="3"/>
  <c r="BB1748" i="3"/>
  <c r="BF1748" i="3"/>
  <c r="BI1747" i="3"/>
  <c r="AS1747" i="3"/>
  <c r="AC1747" i="3"/>
  <c r="M1747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BI1745" i="3"/>
  <c r="AS1745" i="3"/>
  <c r="AC1745" i="3"/>
  <c r="M1745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BL1744" i="3" s="1"/>
  <c r="V1744" i="3"/>
  <c r="Z1744" i="3"/>
  <c r="AD1744" i="3"/>
  <c r="AH1744" i="3"/>
  <c r="AL1744" i="3"/>
  <c r="AP1744" i="3"/>
  <c r="AT1744" i="3"/>
  <c r="AX1744" i="3"/>
  <c r="BB1744" i="3"/>
  <c r="BF1744" i="3"/>
  <c r="BI1743" i="3"/>
  <c r="AS1743" i="3"/>
  <c r="AC1743" i="3"/>
  <c r="M1743" i="3"/>
  <c r="P1742" i="3"/>
  <c r="T1742" i="3"/>
  <c r="X1742" i="3"/>
  <c r="AB1742" i="3"/>
  <c r="AF1742" i="3"/>
  <c r="AJ1742" i="3"/>
  <c r="AN1742" i="3"/>
  <c r="AR1742" i="3"/>
  <c r="AV1742" i="3"/>
  <c r="AZ1742" i="3"/>
  <c r="BD1742" i="3"/>
  <c r="BH1742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BI1741" i="3"/>
  <c r="AS1741" i="3"/>
  <c r="AC1741" i="3"/>
  <c r="M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BL1740" i="3" s="1"/>
  <c r="V1740" i="3"/>
  <c r="Z1740" i="3"/>
  <c r="AD1740" i="3"/>
  <c r="AH1740" i="3"/>
  <c r="AL1740" i="3"/>
  <c r="AP1740" i="3"/>
  <c r="AT1740" i="3"/>
  <c r="AX1740" i="3"/>
  <c r="BB1740" i="3"/>
  <c r="BF1740" i="3"/>
  <c r="BI1739" i="3"/>
  <c r="AS1739" i="3"/>
  <c r="AC1739" i="3"/>
  <c r="M1739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AQ1736" i="3"/>
  <c r="V1736" i="3"/>
  <c r="AW1735" i="3"/>
  <c r="X1735" i="3"/>
  <c r="BH1734" i="3"/>
  <c r="AB1734" i="3"/>
  <c r="R1732" i="3"/>
  <c r="Z1732" i="3"/>
  <c r="AH1732" i="3"/>
  <c r="AP1732" i="3"/>
  <c r="AX1732" i="3"/>
  <c r="BF1732" i="3"/>
  <c r="BH1730" i="3"/>
  <c r="AB1730" i="3"/>
  <c r="AR1728" i="3"/>
  <c r="AR1726" i="3"/>
  <c r="AR1724" i="3"/>
  <c r="AR1722" i="3"/>
  <c r="AR1720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O1728" i="3"/>
  <c r="S1728" i="3"/>
  <c r="W1728" i="3"/>
  <c r="AA1728" i="3"/>
  <c r="AE1728" i="3"/>
  <c r="AI1728" i="3"/>
  <c r="AM1728" i="3"/>
  <c r="AQ1728" i="3"/>
  <c r="AU1728" i="3"/>
  <c r="AY1728" i="3"/>
  <c r="BC1728" i="3"/>
  <c r="BG1728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BJ1726" i="3" s="1"/>
  <c r="R1726" i="3"/>
  <c r="V1726" i="3"/>
  <c r="Z1726" i="3"/>
  <c r="AD1726" i="3"/>
  <c r="AH1726" i="3"/>
  <c r="AL1726" i="3"/>
  <c r="AP1726" i="3"/>
  <c r="AT1726" i="3"/>
  <c r="AX1726" i="3"/>
  <c r="BB1726" i="3"/>
  <c r="BF1726" i="3"/>
  <c r="O1726" i="3"/>
  <c r="BL1726" i="3" s="1"/>
  <c r="S1726" i="3"/>
  <c r="BM1726" i="3" s="1"/>
  <c r="W1726" i="3"/>
  <c r="AA1726" i="3"/>
  <c r="AE1726" i="3"/>
  <c r="AI1726" i="3"/>
  <c r="AM1726" i="3"/>
  <c r="AQ1726" i="3"/>
  <c r="AU1726" i="3"/>
  <c r="AY1726" i="3"/>
  <c r="BC1726" i="3"/>
  <c r="BG1726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2" i="3"/>
  <c r="BJ1722" i="3" s="1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BL1722" i="3" s="1"/>
  <c r="S1722" i="3"/>
  <c r="BM1722" i="3" s="1"/>
  <c r="W1722" i="3"/>
  <c r="AA1722" i="3"/>
  <c r="AE1722" i="3"/>
  <c r="AI1722" i="3"/>
  <c r="AM1722" i="3"/>
  <c r="AQ1722" i="3"/>
  <c r="AU1722" i="3"/>
  <c r="AY1722" i="3"/>
  <c r="BC1722" i="3"/>
  <c r="BG1722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AQ1717" i="3"/>
  <c r="V1717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R1715" i="3"/>
  <c r="W1715" i="3"/>
  <c r="AB1715" i="3"/>
  <c r="AH1715" i="3"/>
  <c r="AM1715" i="3"/>
  <c r="AR1715" i="3"/>
  <c r="AX1715" i="3"/>
  <c r="BC1715" i="3"/>
  <c r="BH1715" i="3"/>
  <c r="N1715" i="3"/>
  <c r="S1715" i="3"/>
  <c r="X1715" i="3"/>
  <c r="AD1715" i="3"/>
  <c r="AI1715" i="3"/>
  <c r="AN1715" i="3"/>
  <c r="AT1715" i="3"/>
  <c r="AY1715" i="3"/>
  <c r="BD1715" i="3"/>
  <c r="O1715" i="3"/>
  <c r="T1715" i="3"/>
  <c r="Z1715" i="3"/>
  <c r="AE1715" i="3"/>
  <c r="AJ1715" i="3"/>
  <c r="AP1715" i="3"/>
  <c r="AU1715" i="3"/>
  <c r="AZ1715" i="3"/>
  <c r="BF1715" i="3"/>
  <c r="BH1714" i="3"/>
  <c r="AL1714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8" i="3"/>
  <c r="Z1698" i="3"/>
  <c r="AH1698" i="3"/>
  <c r="AP1698" i="3"/>
  <c r="AX1698" i="3"/>
  <c r="BF1698" i="3"/>
  <c r="T1698" i="3"/>
  <c r="AZ1698" i="3"/>
  <c r="AB1698" i="3"/>
  <c r="BH1698" i="3"/>
  <c r="AJ1698" i="3"/>
  <c r="X1694" i="3"/>
  <c r="AN1694" i="3"/>
  <c r="BD1694" i="3"/>
  <c r="AB1694" i="3"/>
  <c r="AR1694" i="3"/>
  <c r="BH1694" i="3"/>
  <c r="X1690" i="3"/>
  <c r="AN1690" i="3"/>
  <c r="BD1690" i="3"/>
  <c r="AB1690" i="3"/>
  <c r="AR1690" i="3"/>
  <c r="BH1690" i="3"/>
  <c r="X1686" i="3"/>
  <c r="AN1686" i="3"/>
  <c r="BD1686" i="3"/>
  <c r="AB1686" i="3"/>
  <c r="AR1686" i="3"/>
  <c r="BH1686" i="3"/>
  <c r="X1682" i="3"/>
  <c r="AN1682" i="3"/>
  <c r="BD1682" i="3"/>
  <c r="AB1682" i="3"/>
  <c r="AR1682" i="3"/>
  <c r="BH1682" i="3"/>
  <c r="K1737" i="3"/>
  <c r="BD1734" i="3"/>
  <c r="AV1734" i="3"/>
  <c r="AN1734" i="3"/>
  <c r="AF1734" i="3"/>
  <c r="X1734" i="3"/>
  <c r="P1734" i="3"/>
  <c r="BD1732" i="3"/>
  <c r="AV1732" i="3"/>
  <c r="AN1732" i="3"/>
  <c r="AF1732" i="3"/>
  <c r="X1732" i="3"/>
  <c r="P1732" i="3"/>
  <c r="BD1730" i="3"/>
  <c r="AV1730" i="3"/>
  <c r="AN1730" i="3"/>
  <c r="AF1730" i="3"/>
  <c r="X1730" i="3"/>
  <c r="P1730" i="3"/>
  <c r="K1729" i="3"/>
  <c r="AZ1728" i="3"/>
  <c r="AJ1728" i="3"/>
  <c r="T1728" i="3"/>
  <c r="K1727" i="3"/>
  <c r="AZ1726" i="3"/>
  <c r="AJ1726" i="3"/>
  <c r="T1726" i="3"/>
  <c r="K1725" i="3"/>
  <c r="AZ1724" i="3"/>
  <c r="AJ1724" i="3"/>
  <c r="T1724" i="3"/>
  <c r="K1723" i="3"/>
  <c r="AZ1722" i="3"/>
  <c r="AJ1722" i="3"/>
  <c r="T1722" i="3"/>
  <c r="K1721" i="3"/>
  <c r="AZ1720" i="3"/>
  <c r="AJ1720" i="3"/>
  <c r="T1720" i="3"/>
  <c r="K1719" i="3"/>
  <c r="N1718" i="3"/>
  <c r="BJ1718" i="3" s="1"/>
  <c r="T1718" i="3"/>
  <c r="Y1718" i="3"/>
  <c r="AD1718" i="3"/>
  <c r="AJ1718" i="3"/>
  <c r="AO1718" i="3"/>
  <c r="AT1718" i="3"/>
  <c r="AX1718" i="3"/>
  <c r="BB1718" i="3"/>
  <c r="BF1718" i="3"/>
  <c r="BG1717" i="3"/>
  <c r="AL1717" i="3"/>
  <c r="P1716" i="3"/>
  <c r="AV1715" i="3"/>
  <c r="AA1715" i="3"/>
  <c r="N1714" i="3"/>
  <c r="T1714" i="3"/>
  <c r="Y1714" i="3"/>
  <c r="AD1714" i="3"/>
  <c r="AJ1714" i="3"/>
  <c r="AO1714" i="3"/>
  <c r="AT1714" i="3"/>
  <c r="AZ1714" i="3"/>
  <c r="BE1714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BG1707" i="3"/>
  <c r="BN1706" i="3"/>
  <c r="BK1706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BB1734" i="3"/>
  <c r="AT1734" i="3"/>
  <c r="AL1734" i="3"/>
  <c r="AD1734" i="3"/>
  <c r="V1734" i="3"/>
  <c r="N1734" i="3"/>
  <c r="BB1732" i="3"/>
  <c r="AT1732" i="3"/>
  <c r="AL1732" i="3"/>
  <c r="AD1732" i="3"/>
  <c r="V1732" i="3"/>
  <c r="N1732" i="3"/>
  <c r="BB1730" i="3"/>
  <c r="AT1730" i="3"/>
  <c r="AL1730" i="3"/>
  <c r="AD1730" i="3"/>
  <c r="V1730" i="3"/>
  <c r="N1730" i="3"/>
  <c r="AV1728" i="3"/>
  <c r="AF1728" i="3"/>
  <c r="P1728" i="3"/>
  <c r="AV1726" i="3"/>
  <c r="AF1726" i="3"/>
  <c r="P1726" i="3"/>
  <c r="AV1724" i="3"/>
  <c r="AF1724" i="3"/>
  <c r="P1724" i="3"/>
  <c r="AV1722" i="3"/>
  <c r="AF1722" i="3"/>
  <c r="P1722" i="3"/>
  <c r="AV1720" i="3"/>
  <c r="AF1720" i="3"/>
  <c r="P1720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R1717" i="3"/>
  <c r="W1717" i="3"/>
  <c r="AB1717" i="3"/>
  <c r="AH1717" i="3"/>
  <c r="AM1717" i="3"/>
  <c r="AR1717" i="3"/>
  <c r="AX1717" i="3"/>
  <c r="BC1717" i="3"/>
  <c r="BH1717" i="3"/>
  <c r="N1717" i="3"/>
  <c r="S1717" i="3"/>
  <c r="X1717" i="3"/>
  <c r="AD1717" i="3"/>
  <c r="AI1717" i="3"/>
  <c r="AN1717" i="3"/>
  <c r="AT1717" i="3"/>
  <c r="AY1717" i="3"/>
  <c r="BD1717" i="3"/>
  <c r="O1717" i="3"/>
  <c r="T1717" i="3"/>
  <c r="Z1717" i="3"/>
  <c r="AE1717" i="3"/>
  <c r="AJ1717" i="3"/>
  <c r="AP1717" i="3"/>
  <c r="AU1717" i="3"/>
  <c r="AZ1717" i="3"/>
  <c r="BF1717" i="3"/>
  <c r="AQ1715" i="3"/>
  <c r="V1715" i="3"/>
  <c r="AW1714" i="3"/>
  <c r="AB1714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BG1709" i="3"/>
  <c r="AQ1707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M1703" i="3"/>
  <c r="Q1703" i="3"/>
  <c r="U1703" i="3"/>
  <c r="Y1703" i="3"/>
  <c r="AC1703" i="3"/>
  <c r="AG1703" i="3"/>
  <c r="AK1703" i="3"/>
  <c r="AO1703" i="3"/>
  <c r="AS1703" i="3"/>
  <c r="AW1703" i="3"/>
  <c r="BA1703" i="3"/>
  <c r="BE1703" i="3"/>
  <c r="BI1703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AE1703" i="3"/>
  <c r="AU1703" i="3"/>
  <c r="S1703" i="3"/>
  <c r="AI1703" i="3"/>
  <c r="AY1703" i="3"/>
  <c r="W1703" i="3"/>
  <c r="AM1703" i="3"/>
  <c r="BC1703" i="3"/>
  <c r="BG1701" i="3"/>
  <c r="X1696" i="3"/>
  <c r="AN1696" i="3"/>
  <c r="BD1696" i="3"/>
  <c r="AB1696" i="3"/>
  <c r="AR1696" i="3"/>
  <c r="BH1696" i="3"/>
  <c r="X1692" i="3"/>
  <c r="AN1692" i="3"/>
  <c r="BD1692" i="3"/>
  <c r="AB1692" i="3"/>
  <c r="AR1692" i="3"/>
  <c r="BH1692" i="3"/>
  <c r="X1688" i="3"/>
  <c r="AN1688" i="3"/>
  <c r="BD1688" i="3"/>
  <c r="AB1688" i="3"/>
  <c r="AR1688" i="3"/>
  <c r="BH1688" i="3"/>
  <c r="X1684" i="3"/>
  <c r="AN1684" i="3"/>
  <c r="BD1684" i="3"/>
  <c r="AB1684" i="3"/>
  <c r="AR1684" i="3"/>
  <c r="BH1684" i="3"/>
  <c r="BG1718" i="3"/>
  <c r="BC1718" i="3"/>
  <c r="AY1718" i="3"/>
  <c r="AU1718" i="3"/>
  <c r="AP1718" i="3"/>
  <c r="AK1718" i="3"/>
  <c r="AF1718" i="3"/>
  <c r="Z1718" i="3"/>
  <c r="U1718" i="3"/>
  <c r="BF1716" i="3"/>
  <c r="BA1716" i="3"/>
  <c r="AV1716" i="3"/>
  <c r="AP1716" i="3"/>
  <c r="AK1716" i="3"/>
  <c r="AF1716" i="3"/>
  <c r="Z1716" i="3"/>
  <c r="U1716" i="3"/>
  <c r="BF1714" i="3"/>
  <c r="BA1714" i="3"/>
  <c r="AV1714" i="3"/>
  <c r="AP1714" i="3"/>
  <c r="AK1714" i="3"/>
  <c r="AF1714" i="3"/>
  <c r="Z1714" i="3"/>
  <c r="U1714" i="3"/>
  <c r="BE1712" i="3"/>
  <c r="AO1712" i="3"/>
  <c r="BE1710" i="3"/>
  <c r="AO1710" i="3"/>
  <c r="BE1708" i="3"/>
  <c r="AO1708" i="3"/>
  <c r="BE1706" i="3"/>
  <c r="AO1706" i="3"/>
  <c r="BE1704" i="3"/>
  <c r="AO1704" i="3"/>
  <c r="BE1702" i="3"/>
  <c r="AO1702" i="3"/>
  <c r="O1699" i="3"/>
  <c r="BL1699" i="3" s="1"/>
  <c r="S1699" i="3"/>
  <c r="BM1699" i="3" s="1"/>
  <c r="W1699" i="3"/>
  <c r="AA1699" i="3"/>
  <c r="AE1699" i="3"/>
  <c r="AI1699" i="3"/>
  <c r="AM1699" i="3"/>
  <c r="AQ1699" i="3"/>
  <c r="AU1699" i="3"/>
  <c r="AY1699" i="3"/>
  <c r="BC1699" i="3"/>
  <c r="BG1699" i="3"/>
  <c r="M1699" i="3"/>
  <c r="Q1699" i="3"/>
  <c r="U1699" i="3"/>
  <c r="Y1699" i="3"/>
  <c r="AC1699" i="3"/>
  <c r="AG1699" i="3"/>
  <c r="AK1699" i="3"/>
  <c r="AO1699" i="3"/>
  <c r="AS1699" i="3"/>
  <c r="AW1699" i="3"/>
  <c r="BA1699" i="3"/>
  <c r="BE1699" i="3"/>
  <c r="BI1699" i="3"/>
  <c r="R1699" i="3"/>
  <c r="Z1699" i="3"/>
  <c r="AH1699" i="3"/>
  <c r="AP1699" i="3"/>
  <c r="AX1699" i="3"/>
  <c r="BF1699" i="3"/>
  <c r="T1699" i="3"/>
  <c r="AB1699" i="3"/>
  <c r="AJ1699" i="3"/>
  <c r="AR1699" i="3"/>
  <c r="AZ1699" i="3"/>
  <c r="BH1699" i="3"/>
  <c r="N1699" i="3"/>
  <c r="BJ1699" i="3" s="1"/>
  <c r="V1699" i="3"/>
  <c r="AD1699" i="3"/>
  <c r="AL1699" i="3"/>
  <c r="AT1699" i="3"/>
  <c r="BB1699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R1672" i="3"/>
  <c r="W1672" i="3"/>
  <c r="AB1672" i="3"/>
  <c r="AH1672" i="3"/>
  <c r="AM1672" i="3"/>
  <c r="AR1672" i="3"/>
  <c r="AX1672" i="3"/>
  <c r="BC1672" i="3"/>
  <c r="BH1672" i="3"/>
  <c r="N1672" i="3"/>
  <c r="S1672" i="3"/>
  <c r="X1672" i="3"/>
  <c r="AD1672" i="3"/>
  <c r="AI1672" i="3"/>
  <c r="AN1672" i="3"/>
  <c r="AT1672" i="3"/>
  <c r="AY1672" i="3"/>
  <c r="BD1672" i="3"/>
  <c r="O1672" i="3"/>
  <c r="T1672" i="3"/>
  <c r="Z1672" i="3"/>
  <c r="AE1672" i="3"/>
  <c r="AJ1672" i="3"/>
  <c r="AP1672" i="3"/>
  <c r="AU1672" i="3"/>
  <c r="AZ1672" i="3"/>
  <c r="BF1672" i="3"/>
  <c r="AF1672" i="3"/>
  <c r="BB1672" i="3"/>
  <c r="P1672" i="3"/>
  <c r="AL1672" i="3"/>
  <c r="BG1672" i="3"/>
  <c r="V1672" i="3"/>
  <c r="AQ1672" i="3"/>
  <c r="AA1672" i="3"/>
  <c r="AV1672" i="3"/>
  <c r="O1718" i="3"/>
  <c r="BL1718" i="3" s="1"/>
  <c r="S1718" i="3"/>
  <c r="BM1718" i="3" s="1"/>
  <c r="W1718" i="3"/>
  <c r="AA1718" i="3"/>
  <c r="AE1718" i="3"/>
  <c r="AI1718" i="3"/>
  <c r="AM1718" i="3"/>
  <c r="AQ1718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BJ1710" i="3" s="1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BL1710" i="3" s="1"/>
  <c r="S1710" i="3"/>
  <c r="BM1710" i="3" s="1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BJ1706" i="3" s="1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BL1706" i="3" s="1"/>
  <c r="S1706" i="3"/>
  <c r="BM1706" i="3" s="1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0" i="3"/>
  <c r="Q1700" i="3"/>
  <c r="U1700" i="3"/>
  <c r="Y1700" i="3"/>
  <c r="AC1700" i="3"/>
  <c r="AG1700" i="3"/>
  <c r="AK1700" i="3"/>
  <c r="AO1700" i="3"/>
  <c r="AS1700" i="3"/>
  <c r="AW1700" i="3"/>
  <c r="R1700" i="3"/>
  <c r="W1700" i="3"/>
  <c r="AB1700" i="3"/>
  <c r="AH1700" i="3"/>
  <c r="AM1700" i="3"/>
  <c r="AR1700" i="3"/>
  <c r="AX1700" i="3"/>
  <c r="BB1700" i="3"/>
  <c r="BF1700" i="3"/>
  <c r="N1700" i="3"/>
  <c r="S1700" i="3"/>
  <c r="X1700" i="3"/>
  <c r="AD1700" i="3"/>
  <c r="AI1700" i="3"/>
  <c r="AN1700" i="3"/>
  <c r="AT1700" i="3"/>
  <c r="AY1700" i="3"/>
  <c r="BC1700" i="3"/>
  <c r="BG1700" i="3"/>
  <c r="O1700" i="3"/>
  <c r="T1700" i="3"/>
  <c r="Z1700" i="3"/>
  <c r="AE1700" i="3"/>
  <c r="AJ1700" i="3"/>
  <c r="AP1700" i="3"/>
  <c r="AU1700" i="3"/>
  <c r="AZ1700" i="3"/>
  <c r="BD1700" i="3"/>
  <c r="BH1700" i="3"/>
  <c r="BD1699" i="3"/>
  <c r="X1699" i="3"/>
  <c r="BI1718" i="3"/>
  <c r="BE1718" i="3"/>
  <c r="BA1718" i="3"/>
  <c r="AW1718" i="3"/>
  <c r="AS1718" i="3"/>
  <c r="AN1718" i="3"/>
  <c r="AH1718" i="3"/>
  <c r="AC1718" i="3"/>
  <c r="X1718" i="3"/>
  <c r="R1718" i="3"/>
  <c r="M1718" i="3"/>
  <c r="BI1716" i="3"/>
  <c r="BD1716" i="3"/>
  <c r="AX1716" i="3"/>
  <c r="AS1716" i="3"/>
  <c r="AN1716" i="3"/>
  <c r="AH1716" i="3"/>
  <c r="AC1716" i="3"/>
  <c r="X1716" i="3"/>
  <c r="R1716" i="3"/>
  <c r="M1716" i="3"/>
  <c r="BI1714" i="3"/>
  <c r="BD1714" i="3"/>
  <c r="AX1714" i="3"/>
  <c r="AS1714" i="3"/>
  <c r="AN1714" i="3"/>
  <c r="AH1714" i="3"/>
  <c r="AC1714" i="3"/>
  <c r="X1714" i="3"/>
  <c r="R1714" i="3"/>
  <c r="M1714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W1704" i="3"/>
  <c r="AG1704" i="3"/>
  <c r="Q1704" i="3"/>
  <c r="AW1702" i="3"/>
  <c r="AG1702" i="3"/>
  <c r="Q1702" i="3"/>
  <c r="AV1700" i="3"/>
  <c r="AA1700" i="3"/>
  <c r="AV1699" i="3"/>
  <c r="P1699" i="3"/>
  <c r="P1680" i="3"/>
  <c r="AF1680" i="3"/>
  <c r="AV1680" i="3"/>
  <c r="T1680" i="3"/>
  <c r="AJ1680" i="3"/>
  <c r="AZ1680" i="3"/>
  <c r="X1680" i="3"/>
  <c r="AN1680" i="3"/>
  <c r="BD1680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O1698" i="3"/>
  <c r="BL1698" i="3" s="1"/>
  <c r="S1698" i="3"/>
  <c r="BM1698" i="3" s="1"/>
  <c r="W1698" i="3"/>
  <c r="AA1698" i="3"/>
  <c r="AE1698" i="3"/>
  <c r="AI1698" i="3"/>
  <c r="AM1698" i="3"/>
  <c r="AQ1698" i="3"/>
  <c r="AU1698" i="3"/>
  <c r="AY1698" i="3"/>
  <c r="BC1698" i="3"/>
  <c r="BG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O1696" i="3"/>
  <c r="BL1696" i="3" s="1"/>
  <c r="S1696" i="3"/>
  <c r="BM1696" i="3" s="1"/>
  <c r="W1696" i="3"/>
  <c r="AA1696" i="3"/>
  <c r="AE1696" i="3"/>
  <c r="AI1696" i="3"/>
  <c r="AM1696" i="3"/>
  <c r="AQ1696" i="3"/>
  <c r="AU1696" i="3"/>
  <c r="AY1696" i="3"/>
  <c r="BC1696" i="3"/>
  <c r="BG1696" i="3"/>
  <c r="M1694" i="3"/>
  <c r="Q1694" i="3"/>
  <c r="U1694" i="3"/>
  <c r="Y1694" i="3"/>
  <c r="AC1694" i="3"/>
  <c r="AG1694" i="3"/>
  <c r="AK1694" i="3"/>
  <c r="AO1694" i="3"/>
  <c r="AS1694" i="3"/>
  <c r="AW1694" i="3"/>
  <c r="BA1694" i="3"/>
  <c r="BE1694" i="3"/>
  <c r="BI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M1692" i="3"/>
  <c r="Q1692" i="3"/>
  <c r="U1692" i="3"/>
  <c r="Y1692" i="3"/>
  <c r="AC1692" i="3"/>
  <c r="AG1692" i="3"/>
  <c r="AK1692" i="3"/>
  <c r="AO1692" i="3"/>
  <c r="AS1692" i="3"/>
  <c r="AW1692" i="3"/>
  <c r="BA1692" i="3"/>
  <c r="BE1692" i="3"/>
  <c r="BI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N1688" i="3"/>
  <c r="BJ1688" i="3" s="1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M1684" i="3"/>
  <c r="Q1684" i="3"/>
  <c r="U1684" i="3"/>
  <c r="Y1684" i="3"/>
  <c r="AC1684" i="3"/>
  <c r="AG1684" i="3"/>
  <c r="AK1684" i="3"/>
  <c r="AO1684" i="3"/>
  <c r="AS1684" i="3"/>
  <c r="AW1684" i="3"/>
  <c r="BA1684" i="3"/>
  <c r="BE1684" i="3"/>
  <c r="BI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M1682" i="3"/>
  <c r="Q1682" i="3"/>
  <c r="U1682" i="3"/>
  <c r="Y1682" i="3"/>
  <c r="AC1682" i="3"/>
  <c r="AG1682" i="3"/>
  <c r="AK1682" i="3"/>
  <c r="AO1682" i="3"/>
  <c r="AS1682" i="3"/>
  <c r="AW1682" i="3"/>
  <c r="BA1682" i="3"/>
  <c r="BE1682" i="3"/>
  <c r="BI1682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M1680" i="3"/>
  <c r="Q1680" i="3"/>
  <c r="U1680" i="3"/>
  <c r="Y1680" i="3"/>
  <c r="AC1680" i="3"/>
  <c r="AG1680" i="3"/>
  <c r="AK1680" i="3"/>
  <c r="AO1680" i="3"/>
  <c r="AS1680" i="3"/>
  <c r="AW1680" i="3"/>
  <c r="BA1680" i="3"/>
  <c r="BE1680" i="3"/>
  <c r="BI1680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BL1680" i="3" s="1"/>
  <c r="S1680" i="3"/>
  <c r="W1680" i="3"/>
  <c r="AA1680" i="3"/>
  <c r="AE1680" i="3"/>
  <c r="AI1680" i="3"/>
  <c r="AM1680" i="3"/>
  <c r="AQ1680" i="3"/>
  <c r="AU1680" i="3"/>
  <c r="AY1680" i="3"/>
  <c r="BC1680" i="3"/>
  <c r="BG1680" i="3"/>
  <c r="BD1698" i="3"/>
  <c r="AV1698" i="3"/>
  <c r="AN1698" i="3"/>
  <c r="AF1698" i="3"/>
  <c r="X1698" i="3"/>
  <c r="P1698" i="3"/>
  <c r="K1697" i="3"/>
  <c r="AZ1696" i="3"/>
  <c r="AJ1696" i="3"/>
  <c r="T1696" i="3"/>
  <c r="K1695" i="3"/>
  <c r="AZ1694" i="3"/>
  <c r="AJ1694" i="3"/>
  <c r="T1694" i="3"/>
  <c r="K1693" i="3"/>
  <c r="AZ1692" i="3"/>
  <c r="AJ1692" i="3"/>
  <c r="T1692" i="3"/>
  <c r="K1691" i="3"/>
  <c r="AZ1690" i="3"/>
  <c r="AJ1690" i="3"/>
  <c r="T1690" i="3"/>
  <c r="K1689" i="3"/>
  <c r="AZ1688" i="3"/>
  <c r="AJ1688" i="3"/>
  <c r="T1688" i="3"/>
  <c r="K1687" i="3"/>
  <c r="AZ1686" i="3"/>
  <c r="AJ1686" i="3"/>
  <c r="T1686" i="3"/>
  <c r="K1685" i="3"/>
  <c r="AZ1684" i="3"/>
  <c r="AJ1684" i="3"/>
  <c r="T1684" i="3"/>
  <c r="K1683" i="3"/>
  <c r="AZ1682" i="3"/>
  <c r="AJ1682" i="3"/>
  <c r="T1682" i="3"/>
  <c r="BB1681" i="3"/>
  <c r="AL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BB1698" i="3"/>
  <c r="AT1698" i="3"/>
  <c r="AL1698" i="3"/>
  <c r="AD1698" i="3"/>
  <c r="V1698" i="3"/>
  <c r="N1698" i="3"/>
  <c r="BJ1698" i="3" s="1"/>
  <c r="AV1696" i="3"/>
  <c r="AF1696" i="3"/>
  <c r="P1696" i="3"/>
  <c r="AV1694" i="3"/>
  <c r="AF1694" i="3"/>
  <c r="P1694" i="3"/>
  <c r="AV1692" i="3"/>
  <c r="AF1692" i="3"/>
  <c r="P1692" i="3"/>
  <c r="AV1690" i="3"/>
  <c r="AF1690" i="3"/>
  <c r="P1690" i="3"/>
  <c r="AV1688" i="3"/>
  <c r="AF1688" i="3"/>
  <c r="P1688" i="3"/>
  <c r="AV1686" i="3"/>
  <c r="AF1686" i="3"/>
  <c r="P1686" i="3"/>
  <c r="AV1684" i="3"/>
  <c r="AF1684" i="3"/>
  <c r="P1684" i="3"/>
  <c r="AV1682" i="3"/>
  <c r="AF1682" i="3"/>
  <c r="P1682" i="3"/>
  <c r="AX1681" i="3"/>
  <c r="AH1681" i="3"/>
  <c r="R1681" i="3"/>
  <c r="N1679" i="3"/>
  <c r="T1679" i="3"/>
  <c r="Y1679" i="3"/>
  <c r="AD1679" i="3"/>
  <c r="AJ1679" i="3"/>
  <c r="AN1679" i="3"/>
  <c r="AR1679" i="3"/>
  <c r="AV1679" i="3"/>
  <c r="AZ1679" i="3"/>
  <c r="BD1679" i="3"/>
  <c r="BH1679" i="3"/>
  <c r="P1678" i="3"/>
  <c r="T1678" i="3"/>
  <c r="X1678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N1678" i="3"/>
  <c r="V1678" i="3"/>
  <c r="AB1678" i="3"/>
  <c r="AH1678" i="3"/>
  <c r="AM1678" i="3"/>
  <c r="AR1678" i="3"/>
  <c r="AX1678" i="3"/>
  <c r="BC1678" i="3"/>
  <c r="BH1678" i="3"/>
  <c r="O1678" i="3"/>
  <c r="W1678" i="3"/>
  <c r="AD1678" i="3"/>
  <c r="AI1678" i="3"/>
  <c r="AN1678" i="3"/>
  <c r="AT1678" i="3"/>
  <c r="AY1678" i="3"/>
  <c r="BD1678" i="3"/>
  <c r="R1678" i="3"/>
  <c r="Z1678" i="3"/>
  <c r="AE1678" i="3"/>
  <c r="AJ1678" i="3"/>
  <c r="AP1678" i="3"/>
  <c r="AU1678" i="3"/>
  <c r="AZ1678" i="3"/>
  <c r="BF1678" i="3"/>
  <c r="BI1679" i="3"/>
  <c r="BE1679" i="3"/>
  <c r="BA1679" i="3"/>
  <c r="AW1679" i="3"/>
  <c r="AS1679" i="3"/>
  <c r="AO1679" i="3"/>
  <c r="AK1679" i="3"/>
  <c r="AF1679" i="3"/>
  <c r="Z1679" i="3"/>
  <c r="U1679" i="3"/>
  <c r="BE1677" i="3"/>
  <c r="AO1677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M1676" i="3"/>
  <c r="Q1676" i="3"/>
  <c r="U1676" i="3"/>
  <c r="BM1676" i="3" s="1"/>
  <c r="Y1676" i="3"/>
  <c r="AC1676" i="3"/>
  <c r="AG1676" i="3"/>
  <c r="AK1676" i="3"/>
  <c r="AO1676" i="3"/>
  <c r="AS1676" i="3"/>
  <c r="AW1676" i="3"/>
  <c r="BA1676" i="3"/>
  <c r="BE1676" i="3"/>
  <c r="BI1676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BG1674" i="3"/>
  <c r="AQ1674" i="3"/>
  <c r="M1671" i="3"/>
  <c r="R1671" i="3"/>
  <c r="X1671" i="3"/>
  <c r="AC1671" i="3"/>
  <c r="AH1671" i="3"/>
  <c r="AN1671" i="3"/>
  <c r="AS1671" i="3"/>
  <c r="AX1671" i="3"/>
  <c r="BD1671" i="3"/>
  <c r="BI1671" i="3"/>
  <c r="N1671" i="3"/>
  <c r="T1671" i="3"/>
  <c r="Y1671" i="3"/>
  <c r="AD1671" i="3"/>
  <c r="AJ1671" i="3"/>
  <c r="AO1671" i="3"/>
  <c r="AT1671" i="3"/>
  <c r="AZ1671" i="3"/>
  <c r="BE1671" i="3"/>
  <c r="P1671" i="3"/>
  <c r="U1671" i="3"/>
  <c r="Z1671" i="3"/>
  <c r="AF1671" i="3"/>
  <c r="AK1671" i="3"/>
  <c r="AP1671" i="3"/>
  <c r="AV1671" i="3"/>
  <c r="BA1671" i="3"/>
  <c r="BF1671" i="3"/>
  <c r="R1668" i="3"/>
  <c r="Z1668" i="3"/>
  <c r="AH1668" i="3"/>
  <c r="AP1668" i="3"/>
  <c r="AX1668" i="3"/>
  <c r="BF1668" i="3"/>
  <c r="AB1668" i="3"/>
  <c r="AJ1668" i="3"/>
  <c r="AR1668" i="3"/>
  <c r="AZ1668" i="3"/>
  <c r="BH1668" i="3"/>
  <c r="T1668" i="3"/>
  <c r="P1667" i="3"/>
  <c r="X1667" i="3"/>
  <c r="AF1667" i="3"/>
  <c r="AN1667" i="3"/>
  <c r="AV1667" i="3"/>
  <c r="BD1667" i="3"/>
  <c r="BD1666" i="3"/>
  <c r="AA1652" i="3"/>
  <c r="AQ1652" i="3"/>
  <c r="BG1652" i="3"/>
  <c r="AY1652" i="3"/>
  <c r="S1652" i="3"/>
  <c r="AI1652" i="3"/>
  <c r="O1679" i="3"/>
  <c r="S1679" i="3"/>
  <c r="W1679" i="3"/>
  <c r="AA1679" i="3"/>
  <c r="AE1679" i="3"/>
  <c r="AI1679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P1677" i="3"/>
  <c r="BK1677" i="3" s="1"/>
  <c r="T1677" i="3"/>
  <c r="X1677" i="3"/>
  <c r="AB1677" i="3"/>
  <c r="AF1677" i="3"/>
  <c r="AJ1677" i="3"/>
  <c r="AN1677" i="3"/>
  <c r="AR1677" i="3"/>
  <c r="AV1677" i="3"/>
  <c r="AZ1677" i="3"/>
  <c r="BD1677" i="3"/>
  <c r="BH1677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M1666" i="3"/>
  <c r="Q1666" i="3"/>
  <c r="U1666" i="3"/>
  <c r="Y1666" i="3"/>
  <c r="AC1666" i="3"/>
  <c r="O1666" i="3"/>
  <c r="T1666" i="3"/>
  <c r="Z1666" i="3"/>
  <c r="AE1666" i="3"/>
  <c r="AI1666" i="3"/>
  <c r="AM1666" i="3"/>
  <c r="AQ1666" i="3"/>
  <c r="AU1666" i="3"/>
  <c r="AY1666" i="3"/>
  <c r="BC1666" i="3"/>
  <c r="BG1666" i="3"/>
  <c r="R1666" i="3"/>
  <c r="W1666" i="3"/>
  <c r="AB1666" i="3"/>
  <c r="AG1666" i="3"/>
  <c r="AK1666" i="3"/>
  <c r="AO1666" i="3"/>
  <c r="AS1666" i="3"/>
  <c r="AW1666" i="3"/>
  <c r="BA1666" i="3"/>
  <c r="BE1666" i="3"/>
  <c r="BI1666" i="3"/>
  <c r="N1666" i="3"/>
  <c r="X1666" i="3"/>
  <c r="AH1666" i="3"/>
  <c r="AP1666" i="3"/>
  <c r="AX1666" i="3"/>
  <c r="BF1666" i="3"/>
  <c r="P1666" i="3"/>
  <c r="AA1666" i="3"/>
  <c r="AJ1666" i="3"/>
  <c r="AR1666" i="3"/>
  <c r="AZ1666" i="3"/>
  <c r="BH1666" i="3"/>
  <c r="S1666" i="3"/>
  <c r="BM1666" i="3" s="1"/>
  <c r="AD1666" i="3"/>
  <c r="AL1666" i="3"/>
  <c r="AT1666" i="3"/>
  <c r="BB1666" i="3"/>
  <c r="M1664" i="3"/>
  <c r="AC1664" i="3"/>
  <c r="AG1664" i="3"/>
  <c r="AW1664" i="3"/>
  <c r="BE1664" i="3"/>
  <c r="W1664" i="3"/>
  <c r="AA1664" i="3"/>
  <c r="AQ1664" i="3"/>
  <c r="AU1664" i="3"/>
  <c r="P1664" i="3"/>
  <c r="AF1664" i="3"/>
  <c r="T1664" i="3"/>
  <c r="AB1664" i="3"/>
  <c r="BH1664" i="3"/>
  <c r="N1664" i="3"/>
  <c r="AH1664" i="3"/>
  <c r="V1664" i="3"/>
  <c r="T1658" i="3"/>
  <c r="X1658" i="3"/>
  <c r="AN1658" i="3"/>
  <c r="AR1658" i="3"/>
  <c r="BH1658" i="3"/>
  <c r="V1658" i="3"/>
  <c r="AQ1658" i="3"/>
  <c r="AW1658" i="3"/>
  <c r="S1658" i="3"/>
  <c r="Y1658" i="3"/>
  <c r="AT1658" i="3"/>
  <c r="BE1658" i="3"/>
  <c r="BA1658" i="3"/>
  <c r="M1658" i="3"/>
  <c r="BC1658" i="3"/>
  <c r="O1658" i="3"/>
  <c r="BF1658" i="3"/>
  <c r="R1658" i="3"/>
  <c r="BG1679" i="3"/>
  <c r="BC1679" i="3"/>
  <c r="AY1679" i="3"/>
  <c r="AU1679" i="3"/>
  <c r="AQ1679" i="3"/>
  <c r="AM1679" i="3"/>
  <c r="AH1679" i="3"/>
  <c r="AC1679" i="3"/>
  <c r="X1679" i="3"/>
  <c r="R1679" i="3"/>
  <c r="M1679" i="3"/>
  <c r="AW1677" i="3"/>
  <c r="AG1677" i="3"/>
  <c r="Q1677" i="3"/>
  <c r="BN1677" i="3" s="1"/>
  <c r="AU1676" i="3"/>
  <c r="AE1676" i="3"/>
  <c r="O1676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P1675" i="3"/>
  <c r="BK1675" i="3" s="1"/>
  <c r="T1675" i="3"/>
  <c r="X1675" i="3"/>
  <c r="AB1675" i="3"/>
  <c r="AF1675" i="3"/>
  <c r="AJ1675" i="3"/>
  <c r="AN1675" i="3"/>
  <c r="AR1675" i="3"/>
  <c r="AV1675" i="3"/>
  <c r="AZ1675" i="3"/>
  <c r="BD1675" i="3"/>
  <c r="BH1675" i="3"/>
  <c r="AY1674" i="3"/>
  <c r="AI1674" i="3"/>
  <c r="S1674" i="3"/>
  <c r="AR1671" i="3"/>
  <c r="V1671" i="3"/>
  <c r="R1670" i="3"/>
  <c r="Z1670" i="3"/>
  <c r="AH1670" i="3"/>
  <c r="AP1670" i="3"/>
  <c r="AX1670" i="3"/>
  <c r="BF1670" i="3"/>
  <c r="T1670" i="3"/>
  <c r="N1669" i="3"/>
  <c r="V1669" i="3"/>
  <c r="AD1669" i="3"/>
  <c r="AL1669" i="3"/>
  <c r="AT1669" i="3"/>
  <c r="BB1669" i="3"/>
  <c r="P1669" i="3"/>
  <c r="X1669" i="3"/>
  <c r="AF1669" i="3"/>
  <c r="AN1669" i="3"/>
  <c r="AV1669" i="3"/>
  <c r="BD1669" i="3"/>
  <c r="BD1668" i="3"/>
  <c r="X1668" i="3"/>
  <c r="BH1667" i="3"/>
  <c r="AB1667" i="3"/>
  <c r="R1667" i="3"/>
  <c r="AN1666" i="3"/>
  <c r="BF1664" i="3"/>
  <c r="BB1670" i="3"/>
  <c r="AT1670" i="3"/>
  <c r="AL1670" i="3"/>
  <c r="AD1670" i="3"/>
  <c r="V1670" i="3"/>
  <c r="N1670" i="3"/>
  <c r="BF1669" i="3"/>
  <c r="AX1669" i="3"/>
  <c r="AP1669" i="3"/>
  <c r="AH1669" i="3"/>
  <c r="Z1669" i="3"/>
  <c r="BB1668" i="3"/>
  <c r="AT1668" i="3"/>
  <c r="AL1668" i="3"/>
  <c r="AD1668" i="3"/>
  <c r="V1668" i="3"/>
  <c r="N1668" i="3"/>
  <c r="BF1667" i="3"/>
  <c r="AX1667" i="3"/>
  <c r="AP1667" i="3"/>
  <c r="AH1667" i="3"/>
  <c r="Z1667" i="3"/>
  <c r="T1662" i="3"/>
  <c r="R1660" i="3"/>
  <c r="Z1660" i="3"/>
  <c r="AH1660" i="3"/>
  <c r="AP1660" i="3"/>
  <c r="AX1660" i="3"/>
  <c r="BF1660" i="3"/>
  <c r="K1673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BH1670" i="3"/>
  <c r="AZ1670" i="3"/>
  <c r="AR1670" i="3"/>
  <c r="AJ1670" i="3"/>
  <c r="AB1670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L1665" i="3"/>
  <c r="L1664" i="3"/>
  <c r="Y1664" i="3" s="1"/>
  <c r="L1663" i="3"/>
  <c r="L1659" i="3"/>
  <c r="S1659" i="3" s="1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BB1667" i="3"/>
  <c r="AT1667" i="3"/>
  <c r="AL1667" i="3"/>
  <c r="AD1667" i="3"/>
  <c r="V1667" i="3"/>
  <c r="N1667" i="3"/>
  <c r="R1662" i="3"/>
  <c r="Z1662" i="3"/>
  <c r="AH1662" i="3"/>
  <c r="AP1662" i="3"/>
  <c r="AX1662" i="3"/>
  <c r="BF1662" i="3"/>
  <c r="K1665" i="3"/>
  <c r="K1663" i="3"/>
  <c r="BH1662" i="3"/>
  <c r="AZ1662" i="3"/>
  <c r="AR1662" i="3"/>
  <c r="AJ1662" i="3"/>
  <c r="AB1662" i="3"/>
  <c r="K1661" i="3"/>
  <c r="BH1660" i="3"/>
  <c r="AZ1660" i="3"/>
  <c r="AR1660" i="3"/>
  <c r="AJ1660" i="3"/>
  <c r="AB1660" i="3"/>
  <c r="W1659" i="3"/>
  <c r="AM1659" i="3"/>
  <c r="BC1659" i="3"/>
  <c r="U1659" i="3"/>
  <c r="AK1659" i="3"/>
  <c r="BA1659" i="3"/>
  <c r="BC1657" i="3"/>
  <c r="AR1657" i="3"/>
  <c r="AG1657" i="3"/>
  <c r="N1655" i="3"/>
  <c r="R1655" i="3"/>
  <c r="V1655" i="3"/>
  <c r="BM1655" i="3" s="1"/>
  <c r="Z1655" i="3"/>
  <c r="AD1655" i="3"/>
  <c r="AH1655" i="3"/>
  <c r="AL1655" i="3"/>
  <c r="AP1655" i="3"/>
  <c r="AT1655" i="3"/>
  <c r="AX1655" i="3"/>
  <c r="BB1655" i="3"/>
  <c r="BF1655" i="3"/>
  <c r="P1655" i="3"/>
  <c r="T1655" i="3"/>
  <c r="M1655" i="3"/>
  <c r="U1655" i="3"/>
  <c r="AA1655" i="3"/>
  <c r="AF1655" i="3"/>
  <c r="AK1655" i="3"/>
  <c r="AQ1655" i="3"/>
  <c r="AV1655" i="3"/>
  <c r="BA1655" i="3"/>
  <c r="BG1655" i="3"/>
  <c r="O1655" i="3"/>
  <c r="W1655" i="3"/>
  <c r="AB1655" i="3"/>
  <c r="AG1655" i="3"/>
  <c r="AM1655" i="3"/>
  <c r="AR1655" i="3"/>
  <c r="AW1655" i="3"/>
  <c r="BC1655" i="3"/>
  <c r="BH1655" i="3"/>
  <c r="Q1655" i="3"/>
  <c r="X1655" i="3"/>
  <c r="AC1655" i="3"/>
  <c r="AI1655" i="3"/>
  <c r="AN1655" i="3"/>
  <c r="AS1655" i="3"/>
  <c r="AY1655" i="3"/>
  <c r="BD1655" i="3"/>
  <c r="BI1655" i="3"/>
  <c r="S1654" i="3"/>
  <c r="AA1654" i="3"/>
  <c r="AI1654" i="3"/>
  <c r="AQ1654" i="3"/>
  <c r="AY1654" i="3"/>
  <c r="BG165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Y1653" i="3"/>
  <c r="AO1653" i="3"/>
  <c r="BE1653" i="3"/>
  <c r="M1653" i="3"/>
  <c r="AC1653" i="3"/>
  <c r="AS1653" i="3"/>
  <c r="BI1653" i="3"/>
  <c r="Q1653" i="3"/>
  <c r="AG1653" i="3"/>
  <c r="AW1653" i="3"/>
  <c r="O1652" i="3"/>
  <c r="M1648" i="3"/>
  <c r="Q1648" i="3"/>
  <c r="U1648" i="3"/>
  <c r="Y1648" i="3"/>
  <c r="AC1648" i="3"/>
  <c r="AG1648" i="3"/>
  <c r="AK1648" i="3"/>
  <c r="AO1648" i="3"/>
  <c r="AS1648" i="3"/>
  <c r="AW1648" i="3"/>
  <c r="BA1648" i="3"/>
  <c r="BE1648" i="3"/>
  <c r="BI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P1648" i="3"/>
  <c r="AF1648" i="3"/>
  <c r="AV1648" i="3"/>
  <c r="T1648" i="3"/>
  <c r="AJ1648" i="3"/>
  <c r="AZ1648" i="3"/>
  <c r="X1648" i="3"/>
  <c r="AN1648" i="3"/>
  <c r="BD1648" i="3"/>
  <c r="AB1648" i="3"/>
  <c r="AR1648" i="3"/>
  <c r="BH1648" i="3"/>
  <c r="BD1662" i="3"/>
  <c r="AV1662" i="3"/>
  <c r="AN1662" i="3"/>
  <c r="AF1662" i="3"/>
  <c r="X1662" i="3"/>
  <c r="P1662" i="3"/>
  <c r="BD1660" i="3"/>
  <c r="AV1660" i="3"/>
  <c r="AN1660" i="3"/>
  <c r="AF1660" i="3"/>
  <c r="X1660" i="3"/>
  <c r="P1660" i="3"/>
  <c r="N1657" i="3"/>
  <c r="R1657" i="3"/>
  <c r="BL1657" i="3" s="1"/>
  <c r="V1657" i="3"/>
  <c r="Z1657" i="3"/>
  <c r="AD1657" i="3"/>
  <c r="AH1657" i="3"/>
  <c r="AL1657" i="3"/>
  <c r="AP1657" i="3"/>
  <c r="AT1657" i="3"/>
  <c r="AX1657" i="3"/>
  <c r="BB1657" i="3"/>
  <c r="BF1657" i="3"/>
  <c r="P1657" i="3"/>
  <c r="U1657" i="3"/>
  <c r="AA1657" i="3"/>
  <c r="AF1657" i="3"/>
  <c r="AK1657" i="3"/>
  <c r="AQ1657" i="3"/>
  <c r="AV1657" i="3"/>
  <c r="BA1657" i="3"/>
  <c r="BG1657" i="3"/>
  <c r="M1657" i="3"/>
  <c r="S1657" i="3"/>
  <c r="X1657" i="3"/>
  <c r="AC1657" i="3"/>
  <c r="AI1657" i="3"/>
  <c r="AN1657" i="3"/>
  <c r="AS1657" i="3"/>
  <c r="AY1657" i="3"/>
  <c r="BD1657" i="3"/>
  <c r="BI1657" i="3"/>
  <c r="K1656" i="3"/>
  <c r="BN1654" i="3"/>
  <c r="AK1653" i="3"/>
  <c r="P1651" i="3"/>
  <c r="T1651" i="3"/>
  <c r="X1651" i="3"/>
  <c r="AB1651" i="3"/>
  <c r="AF1651" i="3"/>
  <c r="AJ1651" i="3"/>
  <c r="AN1651" i="3"/>
  <c r="AR1651" i="3"/>
  <c r="AV1651" i="3"/>
  <c r="M1651" i="3"/>
  <c r="R1651" i="3"/>
  <c r="W1651" i="3"/>
  <c r="AC1651" i="3"/>
  <c r="AH1651" i="3"/>
  <c r="AM1651" i="3"/>
  <c r="AS1651" i="3"/>
  <c r="AX1651" i="3"/>
  <c r="BB1651" i="3"/>
  <c r="BF1651" i="3"/>
  <c r="N1651" i="3"/>
  <c r="S1651" i="3"/>
  <c r="Y1651" i="3"/>
  <c r="AD1651" i="3"/>
  <c r="AI1651" i="3"/>
  <c r="AO1651" i="3"/>
  <c r="AT1651" i="3"/>
  <c r="AY1651" i="3"/>
  <c r="BC1651" i="3"/>
  <c r="BG1651" i="3"/>
  <c r="O1651" i="3"/>
  <c r="U1651" i="3"/>
  <c r="Z1651" i="3"/>
  <c r="AE1651" i="3"/>
  <c r="AK1651" i="3"/>
  <c r="AP1651" i="3"/>
  <c r="AU1651" i="3"/>
  <c r="AZ1651" i="3"/>
  <c r="BD1651" i="3"/>
  <c r="BH1651" i="3"/>
  <c r="Q1651" i="3"/>
  <c r="AL1651" i="3"/>
  <c r="BE1651" i="3"/>
  <c r="V1651" i="3"/>
  <c r="AQ1651" i="3"/>
  <c r="BI1651" i="3"/>
  <c r="AA1651" i="3"/>
  <c r="AW1651" i="3"/>
  <c r="L1658" i="3"/>
  <c r="AJ1658" i="3" s="1"/>
  <c r="L1656" i="3"/>
  <c r="BI1654" i="3"/>
  <c r="BA1654" i="3"/>
  <c r="AS1654" i="3"/>
  <c r="AK1654" i="3"/>
  <c r="AC1654" i="3"/>
  <c r="U1654" i="3"/>
  <c r="AU1652" i="3"/>
  <c r="AE1652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Q1650" i="3"/>
  <c r="W1650" i="3"/>
  <c r="AB1650" i="3"/>
  <c r="AG1650" i="3"/>
  <c r="AM1650" i="3"/>
  <c r="AR1650" i="3"/>
  <c r="AW1650" i="3"/>
  <c r="BC1650" i="3"/>
  <c r="BH1650" i="3"/>
  <c r="M1650" i="3"/>
  <c r="S1650" i="3"/>
  <c r="X1650" i="3"/>
  <c r="AC1650" i="3"/>
  <c r="AI1650" i="3"/>
  <c r="AN1650" i="3"/>
  <c r="AS1650" i="3"/>
  <c r="AY1650" i="3"/>
  <c r="BD1650" i="3"/>
  <c r="BI1650" i="3"/>
  <c r="O1650" i="3"/>
  <c r="T1650" i="3"/>
  <c r="Y1650" i="3"/>
  <c r="AE1650" i="3"/>
  <c r="AJ1650" i="3"/>
  <c r="AO1650" i="3"/>
  <c r="AU1650" i="3"/>
  <c r="AZ1650" i="3"/>
  <c r="BE1650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P1646" i="3"/>
  <c r="T1646" i="3"/>
  <c r="X1646" i="3"/>
  <c r="AB1646" i="3"/>
  <c r="AF1646" i="3"/>
  <c r="AJ1646" i="3"/>
  <c r="AN1646" i="3"/>
  <c r="AR1646" i="3"/>
  <c r="AV1646" i="3"/>
  <c r="AZ1646" i="3"/>
  <c r="BD1646" i="3"/>
  <c r="BH1646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Z1646" i="3"/>
  <c r="AP1646" i="3"/>
  <c r="BF1646" i="3"/>
  <c r="N1646" i="3"/>
  <c r="AD1646" i="3"/>
  <c r="AT1646" i="3"/>
  <c r="R1646" i="3"/>
  <c r="AH1646" i="3"/>
  <c r="AX1646" i="3"/>
  <c r="V1646" i="3"/>
  <c r="AL1646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N1654" i="3"/>
  <c r="R1654" i="3"/>
  <c r="BL1654" i="3" s="1"/>
  <c r="V1654" i="3"/>
  <c r="Z1654" i="3"/>
  <c r="AD1654" i="3"/>
  <c r="AH1654" i="3"/>
  <c r="AL1654" i="3"/>
  <c r="AP1654" i="3"/>
  <c r="AT1654" i="3"/>
  <c r="AX1654" i="3"/>
  <c r="BB1654" i="3"/>
  <c r="BF1654" i="3"/>
  <c r="P1652" i="3"/>
  <c r="T1652" i="3"/>
  <c r="X1652" i="3"/>
  <c r="AB1652" i="3"/>
  <c r="AF1652" i="3"/>
  <c r="AJ1652" i="3"/>
  <c r="AN1652" i="3"/>
  <c r="AR1652" i="3"/>
  <c r="AV1652" i="3"/>
  <c r="AZ1652" i="3"/>
  <c r="BD1652" i="3"/>
  <c r="BH1652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44" i="3"/>
  <c r="S1644" i="3"/>
  <c r="AE1644" i="3"/>
  <c r="AI1644" i="3"/>
  <c r="AU1644" i="3"/>
  <c r="AY1644" i="3"/>
  <c r="P1644" i="3"/>
  <c r="T1644" i="3"/>
  <c r="AF1644" i="3"/>
  <c r="AJ1644" i="3"/>
  <c r="AV1644" i="3"/>
  <c r="AZ1644" i="3"/>
  <c r="M1644" i="3"/>
  <c r="Q1644" i="3"/>
  <c r="AC1644" i="3"/>
  <c r="AG1644" i="3"/>
  <c r="AS1644" i="3"/>
  <c r="AW1644" i="3"/>
  <c r="BI1644" i="3"/>
  <c r="N1644" i="3"/>
  <c r="R1644" i="3"/>
  <c r="AH1644" i="3"/>
  <c r="AL1644" i="3"/>
  <c r="BB1644" i="3"/>
  <c r="BF1644" i="3"/>
  <c r="BE1654" i="3"/>
  <c r="AW1654" i="3"/>
  <c r="AO1654" i="3"/>
  <c r="AG1654" i="3"/>
  <c r="Y1654" i="3"/>
  <c r="Q1654" i="3"/>
  <c r="BC1652" i="3"/>
  <c r="AM1652" i="3"/>
  <c r="W1652" i="3"/>
  <c r="AQ1650" i="3"/>
  <c r="U1650" i="3"/>
  <c r="BB1646" i="3"/>
  <c r="N1648" i="3"/>
  <c r="L1649" i="3"/>
  <c r="Q1649" i="3" s="1"/>
  <c r="L1644" i="3"/>
  <c r="W1644" i="3" s="1"/>
  <c r="BF1648" i="3"/>
  <c r="BB1648" i="3"/>
  <c r="AX1648" i="3"/>
  <c r="AT1648" i="3"/>
  <c r="AP1648" i="3"/>
  <c r="AL1648" i="3"/>
  <c r="AH1648" i="3"/>
  <c r="AD1648" i="3"/>
  <c r="Z1648" i="3"/>
  <c r="V1648" i="3"/>
  <c r="R1648" i="3"/>
  <c r="BH1647" i="3"/>
  <c r="BD1647" i="3"/>
  <c r="AZ1647" i="3"/>
  <c r="AV1647" i="3"/>
  <c r="AR1647" i="3"/>
  <c r="AN1647" i="3"/>
  <c r="AJ1647" i="3"/>
  <c r="AF1647" i="3"/>
  <c r="AB1647" i="3"/>
  <c r="X1647" i="3"/>
  <c r="T1647" i="3"/>
  <c r="BJ1647" i="3" s="1"/>
  <c r="P1647" i="3"/>
  <c r="M1647" i="3"/>
  <c r="N1645" i="3"/>
  <c r="R1645" i="3"/>
  <c r="V1645" i="3"/>
  <c r="Z1645" i="3"/>
  <c r="AD1645" i="3"/>
  <c r="AH1645" i="3"/>
  <c r="AL1645" i="3"/>
  <c r="AP1645" i="3"/>
  <c r="AT1645" i="3"/>
  <c r="AX1645" i="3"/>
  <c r="BB1645" i="3"/>
  <c r="BF1645" i="3"/>
  <c r="O1645" i="3"/>
  <c r="S1645" i="3"/>
  <c r="BK1645" i="3" s="1"/>
  <c r="W1645" i="3"/>
  <c r="AA1645" i="3"/>
  <c r="AE1645" i="3"/>
  <c r="AI1645" i="3"/>
  <c r="AM1645" i="3"/>
  <c r="AQ1645" i="3"/>
  <c r="AU1645" i="3"/>
  <c r="AY1645" i="3"/>
  <c r="BC1645" i="3"/>
  <c r="BG1645" i="3"/>
  <c r="AV1643" i="3"/>
  <c r="AF1643" i="3"/>
  <c r="L1642" i="3"/>
  <c r="S1642" i="3" s="1"/>
  <c r="AI1647" i="3"/>
  <c r="AE1647" i="3"/>
  <c r="AA1647" i="3"/>
  <c r="BL1647" i="3" s="1"/>
  <c r="W1647" i="3"/>
  <c r="S1647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N1643" i="3"/>
  <c r="BJ1643" i="3" s="1"/>
  <c r="R1643" i="3"/>
  <c r="V1643" i="3"/>
  <c r="Z1643" i="3"/>
  <c r="AD1643" i="3"/>
  <c r="AH1643" i="3"/>
  <c r="AL1643" i="3"/>
  <c r="AP1643" i="3"/>
  <c r="AT1643" i="3"/>
  <c r="AX1643" i="3"/>
  <c r="BB1643" i="3"/>
  <c r="BF1643" i="3"/>
  <c r="O1643" i="3"/>
  <c r="BL1643" i="3" s="1"/>
  <c r="S1643" i="3"/>
  <c r="BM1643" i="3" s="1"/>
  <c r="W1643" i="3"/>
  <c r="AA1643" i="3"/>
  <c r="AE1643" i="3"/>
  <c r="AI1643" i="3"/>
  <c r="AM1643" i="3"/>
  <c r="AQ1643" i="3"/>
  <c r="AU1643" i="3"/>
  <c r="AY1643" i="3"/>
  <c r="BC1643" i="3"/>
  <c r="BG1643" i="3"/>
  <c r="BI1645" i="3"/>
  <c r="BE1645" i="3"/>
  <c r="BA1645" i="3"/>
  <c r="AW1645" i="3"/>
  <c r="AS1645" i="3"/>
  <c r="AO1645" i="3"/>
  <c r="AK1645" i="3"/>
  <c r="AG1645" i="3"/>
  <c r="AC1645" i="3"/>
  <c r="Y1645" i="3"/>
  <c r="U1645" i="3"/>
  <c r="Q1645" i="3"/>
  <c r="E1597" i="3"/>
  <c r="K1597" i="3" s="1"/>
  <c r="Y1597" i="3" s="1"/>
  <c r="F1597" i="3"/>
  <c r="G1597" i="3"/>
  <c r="H1597" i="3"/>
  <c r="I1597" i="3"/>
  <c r="L1597" i="3" s="1"/>
  <c r="J1597" i="3"/>
  <c r="M1597" i="3"/>
  <c r="Q1597" i="3"/>
  <c r="U1597" i="3"/>
  <c r="AC1597" i="3"/>
  <c r="AG1597" i="3"/>
  <c r="AK1597" i="3"/>
  <c r="AS1597" i="3"/>
  <c r="AW1597" i="3"/>
  <c r="BA1597" i="3"/>
  <c r="BI1597" i="3"/>
  <c r="E1598" i="3"/>
  <c r="F1598" i="3"/>
  <c r="G1598" i="3"/>
  <c r="H1598" i="3"/>
  <c r="I1598" i="3"/>
  <c r="L1598" i="3" s="1"/>
  <c r="J1598" i="3"/>
  <c r="K1598" i="3"/>
  <c r="O1598" i="3"/>
  <c r="AA1598" i="3"/>
  <c r="AE1598" i="3"/>
  <c r="AI1598" i="3"/>
  <c r="AU1598" i="3"/>
  <c r="AY1598" i="3"/>
  <c r="BG1598" i="3"/>
  <c r="E1599" i="3"/>
  <c r="K1599" i="3" s="1"/>
  <c r="AC1599" i="3" s="1"/>
  <c r="F1599" i="3"/>
  <c r="G1599" i="3"/>
  <c r="H1599" i="3"/>
  <c r="I1599" i="3"/>
  <c r="L1599" i="3" s="1"/>
  <c r="J1599" i="3"/>
  <c r="M1599" i="3"/>
  <c r="U1599" i="3"/>
  <c r="AG1599" i="3"/>
  <c r="AS1599" i="3"/>
  <c r="BA1599" i="3"/>
  <c r="E1600" i="3"/>
  <c r="F1600" i="3"/>
  <c r="G1600" i="3"/>
  <c r="H1600" i="3"/>
  <c r="I1600" i="3"/>
  <c r="L1600" i="3" s="1"/>
  <c r="U1600" i="3" s="1"/>
  <c r="J1600" i="3"/>
  <c r="K1600" i="3"/>
  <c r="M1600" i="3"/>
  <c r="O1600" i="3"/>
  <c r="S1600" i="3"/>
  <c r="W1600" i="3"/>
  <c r="AA1600" i="3"/>
  <c r="AC1600" i="3"/>
  <c r="AI1600" i="3"/>
  <c r="AK1600" i="3"/>
  <c r="AM1600" i="3"/>
  <c r="AS1600" i="3"/>
  <c r="AU1600" i="3"/>
  <c r="AY1600" i="3"/>
  <c r="BC1600" i="3"/>
  <c r="BG1600" i="3"/>
  <c r="BI1600" i="3"/>
  <c r="E1601" i="3"/>
  <c r="F1601" i="3"/>
  <c r="G1601" i="3"/>
  <c r="H1601" i="3"/>
  <c r="I1601" i="3"/>
  <c r="L1601" i="3" s="1"/>
  <c r="AA1601" i="3" s="1"/>
  <c r="J1601" i="3"/>
  <c r="K1601" i="3"/>
  <c r="Q1601" i="3"/>
  <c r="S1601" i="3"/>
  <c r="AE1601" i="3"/>
  <c r="AG1601" i="3"/>
  <c r="AO1601" i="3"/>
  <c r="AQ1601" i="3"/>
  <c r="AW1601" i="3"/>
  <c r="BC1601" i="3"/>
  <c r="BG1601" i="3"/>
  <c r="E1602" i="3"/>
  <c r="F1602" i="3"/>
  <c r="G1602" i="3"/>
  <c r="H1602" i="3"/>
  <c r="I1602" i="3"/>
  <c r="L1602" i="3" s="1"/>
  <c r="J1602" i="3"/>
  <c r="K1602" i="3"/>
  <c r="W1602" i="3"/>
  <c r="AM1602" i="3"/>
  <c r="BA1602" i="3"/>
  <c r="E1603" i="3"/>
  <c r="K1603" i="3" s="1"/>
  <c r="F1603" i="3"/>
  <c r="G1603" i="3"/>
  <c r="H1603" i="3"/>
  <c r="I1603" i="3"/>
  <c r="L1603" i="3" s="1"/>
  <c r="J1603" i="3"/>
  <c r="E1604" i="3"/>
  <c r="F1604" i="3"/>
  <c r="G1604" i="3"/>
  <c r="H1604" i="3"/>
  <c r="L1604" i="3" s="1"/>
  <c r="I1604" i="3"/>
  <c r="J1604" i="3"/>
  <c r="E1605" i="3"/>
  <c r="F1605" i="3"/>
  <c r="K1605" i="3" s="1"/>
  <c r="G1605" i="3"/>
  <c r="H1605" i="3"/>
  <c r="I1605" i="3"/>
  <c r="J1605" i="3"/>
  <c r="L1605" i="3"/>
  <c r="AI1605" i="3" s="1"/>
  <c r="S1605" i="3"/>
  <c r="Z1605" i="3"/>
  <c r="AH1605" i="3"/>
  <c r="AN1605" i="3"/>
  <c r="AU1605" i="3"/>
  <c r="BC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K1607" i="3"/>
  <c r="L1607" i="3"/>
  <c r="P1607" i="3" s="1"/>
  <c r="Q1607" i="3"/>
  <c r="W1607" i="3"/>
  <c r="AB1607" i="3"/>
  <c r="AG1607" i="3"/>
  <c r="AM1607" i="3"/>
  <c r="AR1607" i="3"/>
  <c r="AW1607" i="3"/>
  <c r="BC1607" i="3"/>
  <c r="BH1607" i="3"/>
  <c r="E1608" i="3"/>
  <c r="F1608" i="3"/>
  <c r="G1608" i="3"/>
  <c r="H1608" i="3"/>
  <c r="I1608" i="3"/>
  <c r="L1608" i="3" s="1"/>
  <c r="J1608" i="3"/>
  <c r="K1608" i="3"/>
  <c r="M1608" i="3"/>
  <c r="Q1608" i="3"/>
  <c r="R1608" i="3"/>
  <c r="V1608" i="3"/>
  <c r="W1608" i="3"/>
  <c r="AA1608" i="3"/>
  <c r="AC1608" i="3"/>
  <c r="AG1608" i="3"/>
  <c r="AH1608" i="3"/>
  <c r="AL1608" i="3"/>
  <c r="AM1608" i="3"/>
  <c r="AQ1608" i="3"/>
  <c r="AS1608" i="3"/>
  <c r="AW1608" i="3"/>
  <c r="AX1608" i="3"/>
  <c r="BB1608" i="3"/>
  <c r="BC1608" i="3"/>
  <c r="BG1608" i="3"/>
  <c r="BI1608" i="3"/>
  <c r="E1609" i="3"/>
  <c r="F1609" i="3"/>
  <c r="G1609" i="3"/>
  <c r="H1609" i="3"/>
  <c r="I1609" i="3"/>
  <c r="J1609" i="3"/>
  <c r="K1609" i="3"/>
  <c r="L1609" i="3"/>
  <c r="AG1609" i="3"/>
  <c r="BC1609" i="3"/>
  <c r="E1610" i="3"/>
  <c r="F1610" i="3"/>
  <c r="G1610" i="3"/>
  <c r="H1610" i="3"/>
  <c r="I1610" i="3"/>
  <c r="L1610" i="3" s="1"/>
  <c r="J1610" i="3"/>
  <c r="K1610" i="3"/>
  <c r="M1610" i="3"/>
  <c r="Q1610" i="3"/>
  <c r="R1610" i="3"/>
  <c r="V1610" i="3"/>
  <c r="W1610" i="3"/>
  <c r="AA1610" i="3"/>
  <c r="AC1610" i="3"/>
  <c r="AG1610" i="3"/>
  <c r="AH1610" i="3"/>
  <c r="AL1610" i="3"/>
  <c r="AM1610" i="3"/>
  <c r="AQ1610" i="3"/>
  <c r="AS1610" i="3"/>
  <c r="AW1610" i="3"/>
  <c r="AX1610" i="3"/>
  <c r="BB1610" i="3"/>
  <c r="BC1610" i="3"/>
  <c r="BG1610" i="3"/>
  <c r="BI1610" i="3"/>
  <c r="E1611" i="3"/>
  <c r="F1611" i="3"/>
  <c r="G1611" i="3"/>
  <c r="H1611" i="3"/>
  <c r="I1611" i="3"/>
  <c r="J1611" i="3"/>
  <c r="K1611" i="3"/>
  <c r="P1611" i="3" s="1"/>
  <c r="L1611" i="3"/>
  <c r="U1611" i="3" s="1"/>
  <c r="Q1611" i="3"/>
  <c r="W1611" i="3"/>
  <c r="AB1611" i="3"/>
  <c r="AG1611" i="3"/>
  <c r="AM1611" i="3"/>
  <c r="AQ1611" i="3"/>
  <c r="AS1611" i="3"/>
  <c r="AW1611" i="3"/>
  <c r="BA1611" i="3"/>
  <c r="BD1611" i="3"/>
  <c r="BH1611" i="3"/>
  <c r="E1612" i="3"/>
  <c r="K1612" i="3" s="1"/>
  <c r="F1612" i="3"/>
  <c r="G1612" i="3"/>
  <c r="H1612" i="3"/>
  <c r="I1612" i="3"/>
  <c r="L1612" i="3" s="1"/>
  <c r="J1612" i="3"/>
  <c r="E1613" i="3"/>
  <c r="F1613" i="3"/>
  <c r="G1613" i="3"/>
  <c r="H1613" i="3"/>
  <c r="I1613" i="3"/>
  <c r="L1613" i="3" s="1"/>
  <c r="J1613" i="3"/>
  <c r="K1613" i="3"/>
  <c r="E1614" i="3"/>
  <c r="K1614" i="3" s="1"/>
  <c r="F1614" i="3"/>
  <c r="G1614" i="3"/>
  <c r="H1614" i="3"/>
  <c r="I1614" i="3"/>
  <c r="L1614" i="3" s="1"/>
  <c r="J1614" i="3"/>
  <c r="E1615" i="3"/>
  <c r="F1615" i="3"/>
  <c r="G1615" i="3"/>
  <c r="H1615" i="3"/>
  <c r="I1615" i="3"/>
  <c r="L1615" i="3" s="1"/>
  <c r="AA1615" i="3" s="1"/>
  <c r="J1615" i="3"/>
  <c r="K1615" i="3"/>
  <c r="O1615" i="3"/>
  <c r="S1615" i="3"/>
  <c r="W1615" i="3"/>
  <c r="AE1615" i="3"/>
  <c r="AI1615" i="3"/>
  <c r="AM1615" i="3"/>
  <c r="AU1615" i="3"/>
  <c r="AY1615" i="3"/>
  <c r="BC1615" i="3"/>
  <c r="BG1615" i="3"/>
  <c r="BI1615" i="3"/>
  <c r="E1616" i="3"/>
  <c r="F1616" i="3"/>
  <c r="G1616" i="3"/>
  <c r="H1616" i="3"/>
  <c r="I1616" i="3"/>
  <c r="L1616" i="3" s="1"/>
  <c r="S1616" i="3" s="1"/>
  <c r="J1616" i="3"/>
  <c r="K1616" i="3"/>
  <c r="M1616" i="3" s="1"/>
  <c r="O1616" i="3"/>
  <c r="W1616" i="3"/>
  <c r="AE1616" i="3"/>
  <c r="AM1616" i="3"/>
  <c r="AU1616" i="3"/>
  <c r="BC1616" i="3"/>
  <c r="E1617" i="3"/>
  <c r="F1617" i="3"/>
  <c r="G1617" i="3"/>
  <c r="H1617" i="3"/>
  <c r="I1617" i="3"/>
  <c r="L1617" i="3" s="1"/>
  <c r="J1617" i="3"/>
  <c r="K1617" i="3"/>
  <c r="M1617" i="3" s="1"/>
  <c r="S1617" i="3"/>
  <c r="AA1617" i="3"/>
  <c r="AI1617" i="3"/>
  <c r="AQ1617" i="3"/>
  <c r="AY1617" i="3"/>
  <c r="BG1617" i="3"/>
  <c r="E1618" i="3"/>
  <c r="K1618" i="3" s="1"/>
  <c r="F1618" i="3"/>
  <c r="G1618" i="3"/>
  <c r="H1618" i="3"/>
  <c r="I1618" i="3"/>
  <c r="L1618" i="3" s="1"/>
  <c r="J1618" i="3"/>
  <c r="E1619" i="3"/>
  <c r="K1619" i="3" s="1"/>
  <c r="F1619" i="3"/>
  <c r="G1619" i="3"/>
  <c r="H1619" i="3"/>
  <c r="I1619" i="3"/>
  <c r="J1619" i="3"/>
  <c r="L1619" i="3"/>
  <c r="E1620" i="3"/>
  <c r="F1620" i="3"/>
  <c r="K1620" i="3" s="1"/>
  <c r="G1620" i="3"/>
  <c r="H1620" i="3"/>
  <c r="I1620" i="3"/>
  <c r="J1620" i="3"/>
  <c r="L1620" i="3" s="1"/>
  <c r="E1621" i="3"/>
  <c r="F1621" i="3"/>
  <c r="K1621" i="3" s="1"/>
  <c r="G1621" i="3"/>
  <c r="H1621" i="3"/>
  <c r="I1621" i="3"/>
  <c r="J1621" i="3"/>
  <c r="L1621" i="3"/>
  <c r="E1622" i="3"/>
  <c r="F1622" i="3"/>
  <c r="K1622" i="3" s="1"/>
  <c r="G1622" i="3"/>
  <c r="H1622" i="3"/>
  <c r="I1622" i="3"/>
  <c r="J1622" i="3"/>
  <c r="L1622" i="3" s="1"/>
  <c r="E1623" i="3"/>
  <c r="F1623" i="3"/>
  <c r="K1623" i="3" s="1"/>
  <c r="G1623" i="3"/>
  <c r="H1623" i="3"/>
  <c r="I1623" i="3"/>
  <c r="J1623" i="3"/>
  <c r="L1623" i="3"/>
  <c r="AJ1623" i="3"/>
  <c r="AN1623" i="3"/>
  <c r="AR1623" i="3"/>
  <c r="AZ1623" i="3"/>
  <c r="BD1623" i="3"/>
  <c r="BH1623" i="3"/>
  <c r="E1624" i="3"/>
  <c r="F1624" i="3"/>
  <c r="K1624" i="3" s="1"/>
  <c r="N1624" i="3" s="1"/>
  <c r="G1624" i="3"/>
  <c r="H1624" i="3"/>
  <c r="I1624" i="3"/>
  <c r="J1624" i="3"/>
  <c r="L1624" i="3" s="1"/>
  <c r="Z1624" i="3"/>
  <c r="AP1624" i="3"/>
  <c r="BF1624" i="3"/>
  <c r="E1625" i="3"/>
  <c r="F1625" i="3"/>
  <c r="K1625" i="3" s="1"/>
  <c r="G1625" i="3"/>
  <c r="H1625" i="3"/>
  <c r="L1625" i="3" s="1"/>
  <c r="I1625" i="3"/>
  <c r="J1625" i="3"/>
  <c r="E1626" i="3"/>
  <c r="F1626" i="3"/>
  <c r="K1626" i="3" s="1"/>
  <c r="N1626" i="3" s="1"/>
  <c r="G1626" i="3"/>
  <c r="H1626" i="3"/>
  <c r="I1626" i="3"/>
  <c r="J1626" i="3"/>
  <c r="L1626" i="3" s="1"/>
  <c r="Z1626" i="3"/>
  <c r="AP1626" i="3"/>
  <c r="BF1626" i="3"/>
  <c r="E1627" i="3"/>
  <c r="K1627" i="3" s="1"/>
  <c r="F1627" i="3"/>
  <c r="G1627" i="3"/>
  <c r="H1627" i="3"/>
  <c r="L1627" i="3" s="1"/>
  <c r="I1627" i="3"/>
  <c r="J1627" i="3"/>
  <c r="E1628" i="3"/>
  <c r="F1628" i="3"/>
  <c r="K1628" i="3" s="1"/>
  <c r="G1628" i="3"/>
  <c r="H1628" i="3"/>
  <c r="I1628" i="3"/>
  <c r="J1628" i="3"/>
  <c r="L1628" i="3" s="1"/>
  <c r="E1629" i="3"/>
  <c r="F1629" i="3"/>
  <c r="G1629" i="3"/>
  <c r="H1629" i="3"/>
  <c r="I1629" i="3"/>
  <c r="J1629" i="3"/>
  <c r="K1629" i="3"/>
  <c r="M1629" i="3" s="1"/>
  <c r="L1629" i="3"/>
  <c r="AD1629" i="3" s="1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E1630" i="3"/>
  <c r="K1630" i="3" s="1"/>
  <c r="F1630" i="3"/>
  <c r="G1630" i="3"/>
  <c r="H1630" i="3"/>
  <c r="I1630" i="3"/>
  <c r="L1630" i="3" s="1"/>
  <c r="J1630" i="3"/>
  <c r="E1631" i="3"/>
  <c r="F1631" i="3"/>
  <c r="G1631" i="3"/>
  <c r="H1631" i="3"/>
  <c r="I1631" i="3"/>
  <c r="J1631" i="3"/>
  <c r="K1631" i="3"/>
  <c r="M1631" i="3" s="1"/>
  <c r="L1631" i="3"/>
  <c r="N1631" i="3" s="1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E1632" i="3"/>
  <c r="K1632" i="3" s="1"/>
  <c r="F1632" i="3"/>
  <c r="G1632" i="3"/>
  <c r="H1632" i="3"/>
  <c r="I1632" i="3"/>
  <c r="L1632" i="3" s="1"/>
  <c r="J1632" i="3"/>
  <c r="E1633" i="3"/>
  <c r="F1633" i="3"/>
  <c r="G1633" i="3"/>
  <c r="H1633" i="3"/>
  <c r="I1633" i="3"/>
  <c r="J1633" i="3"/>
  <c r="K1633" i="3"/>
  <c r="M1633" i="3" s="1"/>
  <c r="L1633" i="3"/>
  <c r="O1633" i="3" s="1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E1634" i="3"/>
  <c r="K1634" i="3" s="1"/>
  <c r="F1634" i="3"/>
  <c r="G1634" i="3"/>
  <c r="H1634" i="3"/>
  <c r="I1634" i="3"/>
  <c r="L1634" i="3" s="1"/>
  <c r="J1634" i="3"/>
  <c r="E1635" i="3"/>
  <c r="F1635" i="3"/>
  <c r="G1635" i="3"/>
  <c r="H1635" i="3"/>
  <c r="I1635" i="3"/>
  <c r="J1635" i="3"/>
  <c r="K1635" i="3"/>
  <c r="M1635" i="3" s="1"/>
  <c r="L1635" i="3"/>
  <c r="N1635" i="3" s="1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K1637" i="3"/>
  <c r="L1637" i="3"/>
  <c r="P1637" i="3" s="1"/>
  <c r="T1637" i="3"/>
  <c r="AB1637" i="3"/>
  <c r="AJ1637" i="3"/>
  <c r="AR1637" i="3"/>
  <c r="AZ1637" i="3"/>
  <c r="BH1637" i="3"/>
  <c r="E1638" i="3"/>
  <c r="K1638" i="3" s="1"/>
  <c r="F1638" i="3"/>
  <c r="G1638" i="3"/>
  <c r="H1638" i="3"/>
  <c r="I1638" i="3"/>
  <c r="J1638" i="3"/>
  <c r="L1638" i="3" s="1"/>
  <c r="E1639" i="3"/>
  <c r="F1639" i="3"/>
  <c r="K1639" i="3" s="1"/>
  <c r="G1639" i="3"/>
  <c r="H1639" i="3"/>
  <c r="I1639" i="3"/>
  <c r="J1639" i="3"/>
  <c r="L1639" i="3" s="1"/>
  <c r="E1640" i="3"/>
  <c r="K1640" i="3" s="1"/>
  <c r="F1640" i="3"/>
  <c r="G1640" i="3"/>
  <c r="H1640" i="3"/>
  <c r="I1640" i="3"/>
  <c r="L1640" i="3" s="1"/>
  <c r="J1640" i="3"/>
  <c r="BD1642" i="3" l="1"/>
  <c r="AM1642" i="3"/>
  <c r="BA1649" i="3"/>
  <c r="AE1649" i="3"/>
  <c r="BE1649" i="3"/>
  <c r="AI1649" i="3"/>
  <c r="N1649" i="3"/>
  <c r="AS1649" i="3"/>
  <c r="W1649" i="3"/>
  <c r="BD1649" i="3"/>
  <c r="AN1649" i="3"/>
  <c r="X1649" i="3"/>
  <c r="AL1649" i="3"/>
  <c r="BN1650" i="3"/>
  <c r="BK1650" i="3"/>
  <c r="BJ1651" i="3"/>
  <c r="BN1657" i="3"/>
  <c r="BK1657" i="3"/>
  <c r="BM1648" i="3"/>
  <c r="BM1653" i="3"/>
  <c r="BK1662" i="3"/>
  <c r="BN1662" i="3"/>
  <c r="BL1655" i="3"/>
  <c r="BE1659" i="3"/>
  <c r="AO1659" i="3"/>
  <c r="Y1659" i="3"/>
  <c r="BG1659" i="3"/>
  <c r="AQ1659" i="3"/>
  <c r="AA1659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M1665" i="3"/>
  <c r="Q1665" i="3"/>
  <c r="U1665" i="3"/>
  <c r="Y1665" i="3"/>
  <c r="AC1665" i="3"/>
  <c r="AG1665" i="3"/>
  <c r="AK1665" i="3"/>
  <c r="T1665" i="3"/>
  <c r="AB1665" i="3"/>
  <c r="AJ1665" i="3"/>
  <c r="AP1665" i="3"/>
  <c r="AV1665" i="3"/>
  <c r="BA1665" i="3"/>
  <c r="BF1665" i="3"/>
  <c r="P1665" i="3"/>
  <c r="X1665" i="3"/>
  <c r="AF1665" i="3"/>
  <c r="AN1665" i="3"/>
  <c r="AS1665" i="3"/>
  <c r="AX1665" i="3"/>
  <c r="BD1665" i="3"/>
  <c r="BI1665" i="3"/>
  <c r="N1665" i="3"/>
  <c r="AD1665" i="3"/>
  <c r="AR1665" i="3"/>
  <c r="BB1665" i="3"/>
  <c r="R1665" i="3"/>
  <c r="AH1665" i="3"/>
  <c r="AT1665" i="3"/>
  <c r="BE1665" i="3"/>
  <c r="V1665" i="3"/>
  <c r="AL1665" i="3"/>
  <c r="AW1665" i="3"/>
  <c r="BH1665" i="3"/>
  <c r="AO1665" i="3"/>
  <c r="AZ1665" i="3"/>
  <c r="Z1665" i="3"/>
  <c r="BJ1667" i="3"/>
  <c r="BL1667" i="3"/>
  <c r="BM1669" i="3"/>
  <c r="O1673" i="3"/>
  <c r="M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N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Y1673" i="3"/>
  <c r="AO1673" i="3"/>
  <c r="BE1673" i="3"/>
  <c r="AC1673" i="3"/>
  <c r="AS1673" i="3"/>
  <c r="BI1673" i="3"/>
  <c r="Q1673" i="3"/>
  <c r="AG1673" i="3"/>
  <c r="AW1673" i="3"/>
  <c r="BA1673" i="3"/>
  <c r="U1673" i="3"/>
  <c r="AK1673" i="3"/>
  <c r="BJ1670" i="3"/>
  <c r="BJ1669" i="3"/>
  <c r="BL1675" i="3"/>
  <c r="BJ1675" i="3"/>
  <c r="BN1675" i="3"/>
  <c r="BK1666" i="3"/>
  <c r="BN1666" i="3"/>
  <c r="BJ1674" i="3"/>
  <c r="BM1677" i="3"/>
  <c r="BJ1678" i="3"/>
  <c r="BJ1681" i="3"/>
  <c r="BN1643" i="3"/>
  <c r="BK1643" i="3"/>
  <c r="AK1642" i="3"/>
  <c r="X1642" i="3"/>
  <c r="BC1642" i="3"/>
  <c r="AG1649" i="3"/>
  <c r="BB1649" i="3"/>
  <c r="V1649" i="3"/>
  <c r="AQ1649" i="3"/>
  <c r="AA1649" i="3"/>
  <c r="V1642" i="3"/>
  <c r="BJ1645" i="3"/>
  <c r="AW1642" i="3"/>
  <c r="AG1642" i="3"/>
  <c r="AZ1642" i="3"/>
  <c r="T1642" i="3"/>
  <c r="BM1642" i="3" s="1"/>
  <c r="BN1644" i="3"/>
  <c r="Z1649" i="3"/>
  <c r="BI1649" i="3"/>
  <c r="AZ1649" i="3"/>
  <c r="T1649" i="3"/>
  <c r="BJ1650" i="3"/>
  <c r="BJ1657" i="3"/>
  <c r="BJ1653" i="3"/>
  <c r="BM1660" i="3"/>
  <c r="BK1667" i="3"/>
  <c r="BN1667" i="3"/>
  <c r="BJ1668" i="3"/>
  <c r="BK1681" i="3"/>
  <c r="BN1681" i="3"/>
  <c r="BN1686" i="3"/>
  <c r="BK1686" i="3"/>
  <c r="BL1688" i="3"/>
  <c r="BM1690" i="3"/>
  <c r="BN1694" i="3"/>
  <c r="BK1694" i="3"/>
  <c r="BK1716" i="3"/>
  <c r="BN1716" i="3"/>
  <c r="BL1700" i="3"/>
  <c r="BM1702" i="3"/>
  <c r="BM1704" i="3"/>
  <c r="BM1708" i="3"/>
  <c r="BM1712" i="3"/>
  <c r="BM1714" i="3"/>
  <c r="BM1716" i="3"/>
  <c r="BJ1672" i="3"/>
  <c r="BN1720" i="3"/>
  <c r="BK1720" i="3"/>
  <c r="BM1724" i="3"/>
  <c r="BN1728" i="3"/>
  <c r="BK1728" i="3"/>
  <c r="BL1730" i="3"/>
  <c r="BM1732" i="3"/>
  <c r="Z1642" i="3"/>
  <c r="AP1642" i="3"/>
  <c r="BF1642" i="3"/>
  <c r="N1642" i="3"/>
  <c r="AD1642" i="3"/>
  <c r="AT1642" i="3"/>
  <c r="U1642" i="3"/>
  <c r="BL1645" i="3"/>
  <c r="Q1642" i="3"/>
  <c r="AJ1642" i="3"/>
  <c r="AY1642" i="3"/>
  <c r="AI1642" i="3"/>
  <c r="AY1649" i="3"/>
  <c r="AM1649" i="3"/>
  <c r="BL1653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T1661" i="3"/>
  <c r="AB1661" i="3"/>
  <c r="AJ1661" i="3"/>
  <c r="AR1661" i="3"/>
  <c r="AZ1661" i="3"/>
  <c r="BH1661" i="3"/>
  <c r="N1661" i="3"/>
  <c r="V1661" i="3"/>
  <c r="AD1661" i="3"/>
  <c r="AL1661" i="3"/>
  <c r="AT1661" i="3"/>
  <c r="BB1661" i="3"/>
  <c r="P1661" i="3"/>
  <c r="X1661" i="3"/>
  <c r="AF1661" i="3"/>
  <c r="AN1661" i="3"/>
  <c r="AV1661" i="3"/>
  <c r="BD1661" i="3"/>
  <c r="AH1661" i="3"/>
  <c r="AP1661" i="3"/>
  <c r="R1661" i="3"/>
  <c r="AX1661" i="3"/>
  <c r="Z1661" i="3"/>
  <c r="BF1661" i="3"/>
  <c r="BM1668" i="3"/>
  <c r="BN1674" i="3"/>
  <c r="BK1674" i="3"/>
  <c r="BL1681" i="3"/>
  <c r="BM1682" i="3"/>
  <c r="AH1642" i="3"/>
  <c r="BN1645" i="3"/>
  <c r="AL1642" i="3"/>
  <c r="BK1647" i="3"/>
  <c r="BN1647" i="3"/>
  <c r="BI1642" i="3"/>
  <c r="AS1642" i="3"/>
  <c r="AC1642" i="3"/>
  <c r="M1642" i="3"/>
  <c r="AV1642" i="3"/>
  <c r="AF1642" i="3"/>
  <c r="P1642" i="3"/>
  <c r="AU1642" i="3"/>
  <c r="AE1642" i="3"/>
  <c r="O1642" i="3"/>
  <c r="AP1644" i="3"/>
  <c r="V1644" i="3"/>
  <c r="BK1644" i="3" s="1"/>
  <c r="AT1644" i="3"/>
  <c r="BE1644" i="3"/>
  <c r="AO1644" i="3"/>
  <c r="Y1644" i="3"/>
  <c r="BH1644" i="3"/>
  <c r="AR1644" i="3"/>
  <c r="AB1644" i="3"/>
  <c r="BG1644" i="3"/>
  <c r="AQ1644" i="3"/>
  <c r="AA1644" i="3"/>
  <c r="AP1649" i="3"/>
  <c r="U1649" i="3"/>
  <c r="AT1649" i="3"/>
  <c r="Y1649" i="3"/>
  <c r="BC1649" i="3"/>
  <c r="AH1649" i="3"/>
  <c r="M1649" i="3"/>
  <c r="AV1649" i="3"/>
  <c r="AF1649" i="3"/>
  <c r="P1649" i="3"/>
  <c r="BJ1652" i="3"/>
  <c r="BM1646" i="3"/>
  <c r="BL1650" i="3"/>
  <c r="BL1651" i="3"/>
  <c r="BN1651" i="3"/>
  <c r="BK1651" i="3"/>
  <c r="P1656" i="3"/>
  <c r="T1656" i="3"/>
  <c r="X1656" i="3"/>
  <c r="AB1656" i="3"/>
  <c r="AF1656" i="3"/>
  <c r="AJ1656" i="3"/>
  <c r="AN1656" i="3"/>
  <c r="AR1656" i="3"/>
  <c r="AV1656" i="3"/>
  <c r="AZ1656" i="3"/>
  <c r="BD1656" i="3"/>
  <c r="BH1656" i="3"/>
  <c r="Q1656" i="3"/>
  <c r="V1656" i="3"/>
  <c r="AA1656" i="3"/>
  <c r="AG1656" i="3"/>
  <c r="AL1656" i="3"/>
  <c r="AQ1656" i="3"/>
  <c r="AW1656" i="3"/>
  <c r="BB1656" i="3"/>
  <c r="BG1656" i="3"/>
  <c r="M1656" i="3"/>
  <c r="R1656" i="3"/>
  <c r="W1656" i="3"/>
  <c r="AC1656" i="3"/>
  <c r="AH1656" i="3"/>
  <c r="AM1656" i="3"/>
  <c r="AS1656" i="3"/>
  <c r="AX1656" i="3"/>
  <c r="BC1656" i="3"/>
  <c r="BI1656" i="3"/>
  <c r="N1656" i="3"/>
  <c r="S1656" i="3"/>
  <c r="Y1656" i="3"/>
  <c r="AD1656" i="3"/>
  <c r="AI1656" i="3"/>
  <c r="AO1656" i="3"/>
  <c r="AT1656" i="3"/>
  <c r="AY1656" i="3"/>
  <c r="BE1656" i="3"/>
  <c r="Z1656" i="3"/>
  <c r="AU1656" i="3"/>
  <c r="AE1656" i="3"/>
  <c r="BA1656" i="3"/>
  <c r="O1656" i="3"/>
  <c r="AK1656" i="3"/>
  <c r="BF1656" i="3"/>
  <c r="AP1656" i="3"/>
  <c r="U1656" i="3"/>
  <c r="BN1648" i="3"/>
  <c r="BK1648" i="3"/>
  <c r="BN1653" i="3"/>
  <c r="BK1653" i="3"/>
  <c r="BL1660" i="3"/>
  <c r="BJ1660" i="3"/>
  <c r="BM1662" i="3"/>
  <c r="BM1654" i="3"/>
  <c r="AW1659" i="3"/>
  <c r="AG1659" i="3"/>
  <c r="Q1659" i="3"/>
  <c r="AY1659" i="3"/>
  <c r="AI1659" i="3"/>
  <c r="BK1668" i="3"/>
  <c r="BN1668" i="3"/>
  <c r="BL1668" i="3"/>
  <c r="BM1670" i="3"/>
  <c r="BK1669" i="3"/>
  <c r="BN1669" i="3"/>
  <c r="BM1671" i="3"/>
  <c r="BM1674" i="3"/>
  <c r="AC1658" i="3"/>
  <c r="AU1658" i="3"/>
  <c r="AS1658" i="3"/>
  <c r="AE1658" i="3"/>
  <c r="AO1658" i="3"/>
  <c r="N1658" i="3"/>
  <c r="AG1658" i="3"/>
  <c r="BD1658" i="3"/>
  <c r="BB1664" i="3"/>
  <c r="R1664" i="3"/>
  <c r="AZ1664" i="3"/>
  <c r="AV1664" i="3"/>
  <c r="BG1664" i="3"/>
  <c r="AM1664" i="3"/>
  <c r="O1664" i="3"/>
  <c r="BN1664" i="3" s="1"/>
  <c r="AS1664" i="3"/>
  <c r="BJ1671" i="3"/>
  <c r="BK1702" i="3"/>
  <c r="BK1704" i="3"/>
  <c r="BK1708" i="3"/>
  <c r="BK1712" i="3"/>
  <c r="BL1711" i="3"/>
  <c r="BJ1711" i="3"/>
  <c r="BM1701" i="3"/>
  <c r="BN1701" i="3"/>
  <c r="BK1701" i="3"/>
  <c r="BL1709" i="3"/>
  <c r="BJ1709" i="3"/>
  <c r="BM1645" i="3"/>
  <c r="BA1642" i="3"/>
  <c r="AN1642" i="3"/>
  <c r="W1642" i="3"/>
  <c r="R1642" i="3"/>
  <c r="BJ1648" i="3"/>
  <c r="AW1649" i="3"/>
  <c r="AU1649" i="3"/>
  <c r="AD1649" i="3"/>
  <c r="R1649" i="3"/>
  <c r="AJ1649" i="3"/>
  <c r="BG1649" i="3"/>
  <c r="BL1648" i="3"/>
  <c r="BN1655" i="3"/>
  <c r="BK1655" i="3"/>
  <c r="T1659" i="3"/>
  <c r="BM1659" i="3" s="1"/>
  <c r="AB1659" i="3"/>
  <c r="AJ1659" i="3"/>
  <c r="AR1659" i="3"/>
  <c r="AZ1659" i="3"/>
  <c r="BH1659" i="3"/>
  <c r="N1659" i="3"/>
  <c r="V1659" i="3"/>
  <c r="AD1659" i="3"/>
  <c r="AL1659" i="3"/>
  <c r="AT1659" i="3"/>
  <c r="BB1659" i="3"/>
  <c r="P1659" i="3"/>
  <c r="X1659" i="3"/>
  <c r="AF1659" i="3"/>
  <c r="AN1659" i="3"/>
  <c r="AV1659" i="3"/>
  <c r="BD1659" i="3"/>
  <c r="R1659" i="3"/>
  <c r="AX1659" i="3"/>
  <c r="Z1659" i="3"/>
  <c r="BF1659" i="3"/>
  <c r="AH1659" i="3"/>
  <c r="AP1659" i="3"/>
  <c r="BL1669" i="3"/>
  <c r="BJ1666" i="3"/>
  <c r="BJ1680" i="3"/>
  <c r="AX1642" i="3"/>
  <c r="BM1647" i="3"/>
  <c r="BB1642" i="3"/>
  <c r="BE1642" i="3"/>
  <c r="AO1642" i="3"/>
  <c r="Y1642" i="3"/>
  <c r="BH1642" i="3"/>
  <c r="AR1642" i="3"/>
  <c r="AB1642" i="3"/>
  <c r="BG1642" i="3"/>
  <c r="AQ1642" i="3"/>
  <c r="AA1642" i="3"/>
  <c r="Z1644" i="3"/>
  <c r="AX1644" i="3"/>
  <c r="AD1644" i="3"/>
  <c r="BA1644" i="3"/>
  <c r="AK1644" i="3"/>
  <c r="U1644" i="3"/>
  <c r="BM1644" i="3" s="1"/>
  <c r="BD1644" i="3"/>
  <c r="AN1644" i="3"/>
  <c r="X1644" i="3"/>
  <c r="BJ1644" i="3" s="1"/>
  <c r="BC1644" i="3"/>
  <c r="AM1644" i="3"/>
  <c r="BF1649" i="3"/>
  <c r="AK1649" i="3"/>
  <c r="O1649" i="3"/>
  <c r="AO1649" i="3"/>
  <c r="S1649" i="3"/>
  <c r="AX1649" i="3"/>
  <c r="AC1649" i="3"/>
  <c r="BH1649" i="3"/>
  <c r="AR1649" i="3"/>
  <c r="AB1649" i="3"/>
  <c r="BN1652" i="3"/>
  <c r="BK1652" i="3"/>
  <c r="BJ1654" i="3"/>
  <c r="BK1654" i="3"/>
  <c r="BJ1646" i="3"/>
  <c r="BK1646" i="3"/>
  <c r="BN1646" i="3"/>
  <c r="BL1646" i="3"/>
  <c r="BM1650" i="3"/>
  <c r="AM1658" i="3"/>
  <c r="P1658" i="3"/>
  <c r="BK1658" i="3" s="1"/>
  <c r="AF1658" i="3"/>
  <c r="AV1658" i="3"/>
  <c r="Q1658" i="3"/>
  <c r="AL1658" i="3"/>
  <c r="BG1658" i="3"/>
  <c r="AD1658" i="3"/>
  <c r="AY1658" i="3"/>
  <c r="AP1658" i="3"/>
  <c r="AH1658" i="3"/>
  <c r="Z1658" i="3"/>
  <c r="AX1658" i="3"/>
  <c r="BM1651" i="3"/>
  <c r="BM1657" i="3"/>
  <c r="BL1652" i="3"/>
  <c r="BK1660" i="3"/>
  <c r="BN1660" i="3"/>
  <c r="BL1662" i="3"/>
  <c r="BJ1662" i="3"/>
  <c r="BJ1655" i="3"/>
  <c r="BI1659" i="3"/>
  <c r="AS1659" i="3"/>
  <c r="AC1659" i="3"/>
  <c r="M1659" i="3"/>
  <c r="AU1659" i="3"/>
  <c r="AE1659" i="3"/>
  <c r="O1659" i="3"/>
  <c r="BL1659" i="3" s="1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T1663" i="3"/>
  <c r="AB1663" i="3"/>
  <c r="AJ1663" i="3"/>
  <c r="AR1663" i="3"/>
  <c r="AZ1663" i="3"/>
  <c r="BH1663" i="3"/>
  <c r="P1663" i="3"/>
  <c r="X1663" i="3"/>
  <c r="AF1663" i="3"/>
  <c r="AN1663" i="3"/>
  <c r="AV1663" i="3"/>
  <c r="BD1663" i="3"/>
  <c r="N1663" i="3"/>
  <c r="AD1663" i="3"/>
  <c r="AT1663" i="3"/>
  <c r="R1663" i="3"/>
  <c r="AH1663" i="3"/>
  <c r="AX1663" i="3"/>
  <c r="V1663" i="3"/>
  <c r="AL1663" i="3"/>
  <c r="BB1663" i="3"/>
  <c r="Z1663" i="3"/>
  <c r="AP1663" i="3"/>
  <c r="BF1663" i="3"/>
  <c r="BK1670" i="3"/>
  <c r="BN1670" i="3"/>
  <c r="BL1670" i="3"/>
  <c r="AP1664" i="3"/>
  <c r="U1664" i="3"/>
  <c r="AK1664" i="3"/>
  <c r="BA1664" i="3"/>
  <c r="S1664" i="3"/>
  <c r="BK1664" i="3" s="1"/>
  <c r="AI1664" i="3"/>
  <c r="AY1664" i="3"/>
  <c r="X1664" i="3"/>
  <c r="BD1664" i="3"/>
  <c r="AR1664" i="3"/>
  <c r="AD1664" i="3"/>
  <c r="AX1664" i="3"/>
  <c r="Z1664" i="3"/>
  <c r="BM1667" i="3"/>
  <c r="BL1671" i="3"/>
  <c r="BM1675" i="3"/>
  <c r="BK1679" i="3"/>
  <c r="BN1679" i="3"/>
  <c r="BI1658" i="3"/>
  <c r="AK1658" i="3"/>
  <c r="W1658" i="3"/>
  <c r="U1658" i="3"/>
  <c r="BM1658" i="3" s="1"/>
  <c r="AI1658" i="3"/>
  <c r="BB1658" i="3"/>
  <c r="AA1658" i="3"/>
  <c r="AZ1658" i="3"/>
  <c r="AB1658" i="3"/>
  <c r="AL1664" i="3"/>
  <c r="AT1664" i="3"/>
  <c r="AJ1664" i="3"/>
  <c r="AN1664" i="3"/>
  <c r="BC1664" i="3"/>
  <c r="AE1664" i="3"/>
  <c r="BI1664" i="3"/>
  <c r="AO1664" i="3"/>
  <c r="Q1664" i="3"/>
  <c r="BJ1664" i="3" s="1"/>
  <c r="BL1666" i="3"/>
  <c r="BL1674" i="3"/>
  <c r="BL1679" i="3"/>
  <c r="BM1678" i="3"/>
  <c r="BL1707" i="3"/>
  <c r="BJ1707" i="3"/>
  <c r="BN1739" i="3"/>
  <c r="BK1739" i="3"/>
  <c r="BN1740" i="3"/>
  <c r="BK1740" i="3"/>
  <c r="BJ1742" i="3"/>
  <c r="BN1747" i="3"/>
  <c r="BK1747" i="3"/>
  <c r="BN1748" i="3"/>
  <c r="BK1748" i="3"/>
  <c r="BJ1750" i="3"/>
  <c r="BN1755" i="3"/>
  <c r="BK1755" i="3"/>
  <c r="BN1756" i="3"/>
  <c r="BK1756" i="3"/>
  <c r="BJ1758" i="3"/>
  <c r="BK1731" i="3"/>
  <c r="BN1731" i="3"/>
  <c r="BL1731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R1771" i="3"/>
  <c r="X1771" i="3"/>
  <c r="AC1771" i="3"/>
  <c r="AH1771" i="3"/>
  <c r="AN1771" i="3"/>
  <c r="AS1771" i="3"/>
  <c r="AX1771" i="3"/>
  <c r="BD1771" i="3"/>
  <c r="BI1771" i="3"/>
  <c r="N1771" i="3"/>
  <c r="T1771" i="3"/>
  <c r="Y1771" i="3"/>
  <c r="AD1771" i="3"/>
  <c r="AJ1771" i="3"/>
  <c r="AO1771" i="3"/>
  <c r="AT1771" i="3"/>
  <c r="AZ1771" i="3"/>
  <c r="BE1771" i="3"/>
  <c r="P1771" i="3"/>
  <c r="U1771" i="3"/>
  <c r="Z1771" i="3"/>
  <c r="AF1771" i="3"/>
  <c r="AK1771" i="3"/>
  <c r="AP1771" i="3"/>
  <c r="AV1771" i="3"/>
  <c r="BA1771" i="3"/>
  <c r="BF1771" i="3"/>
  <c r="V1771" i="3"/>
  <c r="AR1771" i="3"/>
  <c r="AB1771" i="3"/>
  <c r="AW1771" i="3"/>
  <c r="AG1771" i="3"/>
  <c r="BB1771" i="3"/>
  <c r="BH1771" i="3"/>
  <c r="AL1771" i="3"/>
  <c r="Q1771" i="3"/>
  <c r="BJ1780" i="3"/>
  <c r="BJ1782" i="3"/>
  <c r="BJ1784" i="3"/>
  <c r="BM1705" i="3"/>
  <c r="BN1705" i="3"/>
  <c r="BK1705" i="3"/>
  <c r="BL1713" i="3"/>
  <c r="BJ1713" i="3"/>
  <c r="BN1736" i="3"/>
  <c r="BK1736" i="3"/>
  <c r="BL1739" i="3"/>
  <c r="BJ1739" i="3"/>
  <c r="BL1741" i="3"/>
  <c r="BJ1741" i="3"/>
  <c r="BL1743" i="3"/>
  <c r="BJ1743" i="3"/>
  <c r="BL1745" i="3"/>
  <c r="BJ1745" i="3"/>
  <c r="BL1747" i="3"/>
  <c r="BJ1747" i="3"/>
  <c r="BL1749" i="3"/>
  <c r="BJ1749" i="3"/>
  <c r="BL1755" i="3"/>
  <c r="BJ1755" i="3"/>
  <c r="BL1757" i="3"/>
  <c r="BJ1757" i="3"/>
  <c r="BL1759" i="3"/>
  <c r="BJ1759" i="3"/>
  <c r="BM1784" i="3"/>
  <c r="BL1786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Q1787" i="3"/>
  <c r="Y1787" i="3"/>
  <c r="AG1787" i="3"/>
  <c r="AO1787" i="3"/>
  <c r="AW1787" i="3"/>
  <c r="BE1787" i="3"/>
  <c r="R1787" i="3"/>
  <c r="Z1787" i="3"/>
  <c r="AH1787" i="3"/>
  <c r="AP1787" i="3"/>
  <c r="AX1787" i="3"/>
  <c r="BF1787" i="3"/>
  <c r="M1787" i="3"/>
  <c r="U1787" i="3"/>
  <c r="AC1787" i="3"/>
  <c r="AK1787" i="3"/>
  <c r="AS1787" i="3"/>
  <c r="BA1787" i="3"/>
  <c r="BI1787" i="3"/>
  <c r="AL1787" i="3"/>
  <c r="N1787" i="3"/>
  <c r="AT1787" i="3"/>
  <c r="V1787" i="3"/>
  <c r="BB1787" i="3"/>
  <c r="AD1787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Q1789" i="3"/>
  <c r="Y1789" i="3"/>
  <c r="AG1789" i="3"/>
  <c r="AO1789" i="3"/>
  <c r="AW1789" i="3"/>
  <c r="BE1789" i="3"/>
  <c r="R1789" i="3"/>
  <c r="Z1789" i="3"/>
  <c r="AH1789" i="3"/>
  <c r="AP1789" i="3"/>
  <c r="AX1789" i="3"/>
  <c r="BF1789" i="3"/>
  <c r="M1789" i="3"/>
  <c r="U1789" i="3"/>
  <c r="AC1789" i="3"/>
  <c r="AK1789" i="3"/>
  <c r="AS1789" i="3"/>
  <c r="BA1789" i="3"/>
  <c r="BI1789" i="3"/>
  <c r="V1789" i="3"/>
  <c r="BB1789" i="3"/>
  <c r="AD1789" i="3"/>
  <c r="N1789" i="3"/>
  <c r="AT1789" i="3"/>
  <c r="AL1789" i="3"/>
  <c r="BL1790" i="3"/>
  <c r="O1791" i="3"/>
  <c r="S1791" i="3"/>
  <c r="W1791" i="3"/>
  <c r="AA1791" i="3"/>
  <c r="AE1791" i="3"/>
  <c r="AI1791" i="3"/>
  <c r="AM1791" i="3"/>
  <c r="AQ1791" i="3"/>
  <c r="AU1791" i="3"/>
  <c r="AY1791" i="3"/>
  <c r="BC1791" i="3"/>
  <c r="BG1791" i="3"/>
  <c r="P1791" i="3"/>
  <c r="T1791" i="3"/>
  <c r="X1791" i="3"/>
  <c r="AB1791" i="3"/>
  <c r="AF1791" i="3"/>
  <c r="AJ1791" i="3"/>
  <c r="AN1791" i="3"/>
  <c r="AR1791" i="3"/>
  <c r="AV1791" i="3"/>
  <c r="AZ1791" i="3"/>
  <c r="BD1791" i="3"/>
  <c r="BH1791" i="3"/>
  <c r="Q1791" i="3"/>
  <c r="Y1791" i="3"/>
  <c r="AG1791" i="3"/>
  <c r="AO1791" i="3"/>
  <c r="AW1791" i="3"/>
  <c r="BE1791" i="3"/>
  <c r="R1791" i="3"/>
  <c r="Z1791" i="3"/>
  <c r="AH1791" i="3"/>
  <c r="AP1791" i="3"/>
  <c r="AX1791" i="3"/>
  <c r="BF1791" i="3"/>
  <c r="M1791" i="3"/>
  <c r="U1791" i="3"/>
  <c r="AC1791" i="3"/>
  <c r="AK1791" i="3"/>
  <c r="AS1791" i="3"/>
  <c r="BA1791" i="3"/>
  <c r="BI1791" i="3"/>
  <c r="AL1791" i="3"/>
  <c r="N1791" i="3"/>
  <c r="AT1791" i="3"/>
  <c r="AD1791" i="3"/>
  <c r="V1791" i="3"/>
  <c r="BB1791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P1793" i="3"/>
  <c r="T1793" i="3"/>
  <c r="X1793" i="3"/>
  <c r="AB1793" i="3"/>
  <c r="AF1793" i="3"/>
  <c r="AJ1793" i="3"/>
  <c r="AN1793" i="3"/>
  <c r="AR1793" i="3"/>
  <c r="AV1793" i="3"/>
  <c r="AZ1793" i="3"/>
  <c r="BD1793" i="3"/>
  <c r="BH1793" i="3"/>
  <c r="Q1793" i="3"/>
  <c r="Y1793" i="3"/>
  <c r="AG1793" i="3"/>
  <c r="AO1793" i="3"/>
  <c r="AW1793" i="3"/>
  <c r="BE1793" i="3"/>
  <c r="R1793" i="3"/>
  <c r="Z1793" i="3"/>
  <c r="AH1793" i="3"/>
  <c r="AP1793" i="3"/>
  <c r="AX1793" i="3"/>
  <c r="BF1793" i="3"/>
  <c r="M1793" i="3"/>
  <c r="U1793" i="3"/>
  <c r="AC1793" i="3"/>
  <c r="AK1793" i="3"/>
  <c r="AS1793" i="3"/>
  <c r="BA1793" i="3"/>
  <c r="BI1793" i="3"/>
  <c r="V1793" i="3"/>
  <c r="BB1793" i="3"/>
  <c r="AD1793" i="3"/>
  <c r="N1793" i="3"/>
  <c r="AT1793" i="3"/>
  <c r="AL1793" i="3"/>
  <c r="BL1794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Q1795" i="3"/>
  <c r="Y1795" i="3"/>
  <c r="AG1795" i="3"/>
  <c r="AO1795" i="3"/>
  <c r="AW1795" i="3"/>
  <c r="BE1795" i="3"/>
  <c r="R1795" i="3"/>
  <c r="Z1795" i="3"/>
  <c r="AH1795" i="3"/>
  <c r="AP1795" i="3"/>
  <c r="AX1795" i="3"/>
  <c r="BF1795" i="3"/>
  <c r="M1795" i="3"/>
  <c r="U1795" i="3"/>
  <c r="AC1795" i="3"/>
  <c r="AK1795" i="3"/>
  <c r="AS1795" i="3"/>
  <c r="BA1795" i="3"/>
  <c r="BI1795" i="3"/>
  <c r="AL1795" i="3"/>
  <c r="N1795" i="3"/>
  <c r="AT1795" i="3"/>
  <c r="AD1795" i="3"/>
  <c r="V1795" i="3"/>
  <c r="BB1795" i="3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Q1797" i="3"/>
  <c r="Y1797" i="3"/>
  <c r="AG1797" i="3"/>
  <c r="AO1797" i="3"/>
  <c r="AW1797" i="3"/>
  <c r="BE1797" i="3"/>
  <c r="R1797" i="3"/>
  <c r="Z1797" i="3"/>
  <c r="AH1797" i="3"/>
  <c r="AP1797" i="3"/>
  <c r="AX1797" i="3"/>
  <c r="BF1797" i="3"/>
  <c r="M1797" i="3"/>
  <c r="U1797" i="3"/>
  <c r="AC1797" i="3"/>
  <c r="AK1797" i="3"/>
  <c r="AS1797" i="3"/>
  <c r="BA1797" i="3"/>
  <c r="BI1797" i="3"/>
  <c r="V1797" i="3"/>
  <c r="BB1797" i="3"/>
  <c r="AD1797" i="3"/>
  <c r="AL1797" i="3"/>
  <c r="N1797" i="3"/>
  <c r="AT1797" i="3"/>
  <c r="BL1798" i="3"/>
  <c r="O1799" i="3"/>
  <c r="S1799" i="3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Q1799" i="3"/>
  <c r="Y1799" i="3"/>
  <c r="AG1799" i="3"/>
  <c r="AO1799" i="3"/>
  <c r="AW1799" i="3"/>
  <c r="BE1799" i="3"/>
  <c r="R1799" i="3"/>
  <c r="Z1799" i="3"/>
  <c r="AH1799" i="3"/>
  <c r="AP1799" i="3"/>
  <c r="AX1799" i="3"/>
  <c r="BF1799" i="3"/>
  <c r="M1799" i="3"/>
  <c r="U1799" i="3"/>
  <c r="AC1799" i="3"/>
  <c r="AK1799" i="3"/>
  <c r="AS1799" i="3"/>
  <c r="BA1799" i="3"/>
  <c r="BI1799" i="3"/>
  <c r="AL1799" i="3"/>
  <c r="N1799" i="3"/>
  <c r="AT1799" i="3"/>
  <c r="V1799" i="3"/>
  <c r="BB1799" i="3"/>
  <c r="AD1799" i="3"/>
  <c r="O1801" i="3"/>
  <c r="BL1801" i="3" s="1"/>
  <c r="S1801" i="3"/>
  <c r="BM1801" i="3" s="1"/>
  <c r="W1801" i="3"/>
  <c r="AA1801" i="3"/>
  <c r="AE1801" i="3"/>
  <c r="AI1801" i="3"/>
  <c r="AM1801" i="3"/>
  <c r="AQ1801" i="3"/>
  <c r="AU1801" i="3"/>
  <c r="AY1801" i="3"/>
  <c r="BC1801" i="3"/>
  <c r="BG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Q1801" i="3"/>
  <c r="Y1801" i="3"/>
  <c r="AG1801" i="3"/>
  <c r="AO1801" i="3"/>
  <c r="AW1801" i="3"/>
  <c r="BE1801" i="3"/>
  <c r="R1801" i="3"/>
  <c r="Z1801" i="3"/>
  <c r="AH1801" i="3"/>
  <c r="AP1801" i="3"/>
  <c r="AX1801" i="3"/>
  <c r="BF1801" i="3"/>
  <c r="M1801" i="3"/>
  <c r="U1801" i="3"/>
  <c r="AC1801" i="3"/>
  <c r="AK1801" i="3"/>
  <c r="AS1801" i="3"/>
  <c r="BA1801" i="3"/>
  <c r="BI1801" i="3"/>
  <c r="V1801" i="3"/>
  <c r="BB1801" i="3"/>
  <c r="AD1801" i="3"/>
  <c r="N1801" i="3"/>
  <c r="BJ1801" i="3" s="1"/>
  <c r="AT1801" i="3"/>
  <c r="AL1801" i="3"/>
  <c r="BL1802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Q1803" i="3"/>
  <c r="Y1803" i="3"/>
  <c r="AG1803" i="3"/>
  <c r="AO1803" i="3"/>
  <c r="AW1803" i="3"/>
  <c r="BE1803" i="3"/>
  <c r="R1803" i="3"/>
  <c r="Z1803" i="3"/>
  <c r="AH1803" i="3"/>
  <c r="AP1803" i="3"/>
  <c r="AX1803" i="3"/>
  <c r="BF1803" i="3"/>
  <c r="M1803" i="3"/>
  <c r="U1803" i="3"/>
  <c r="AC1803" i="3"/>
  <c r="AK1803" i="3"/>
  <c r="AS1803" i="3"/>
  <c r="BA1803" i="3"/>
  <c r="BI1803" i="3"/>
  <c r="AL1803" i="3"/>
  <c r="N1803" i="3"/>
  <c r="AT1803" i="3"/>
  <c r="AD1803" i="3"/>
  <c r="V1803" i="3"/>
  <c r="BB1803" i="3"/>
  <c r="O1805" i="3"/>
  <c r="BL1805" i="3" s="1"/>
  <c r="S1805" i="3"/>
  <c r="BM1805" i="3" s="1"/>
  <c r="W1805" i="3"/>
  <c r="AA1805" i="3"/>
  <c r="AE1805" i="3"/>
  <c r="AI1805" i="3"/>
  <c r="AM1805" i="3"/>
  <c r="AQ1805" i="3"/>
  <c r="AU1805" i="3"/>
  <c r="AY1805" i="3"/>
  <c r="BC1805" i="3"/>
  <c r="BG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Q1805" i="3"/>
  <c r="Y1805" i="3"/>
  <c r="AG1805" i="3"/>
  <c r="AO1805" i="3"/>
  <c r="AW1805" i="3"/>
  <c r="BE1805" i="3"/>
  <c r="R1805" i="3"/>
  <c r="Z1805" i="3"/>
  <c r="AH1805" i="3"/>
  <c r="AP1805" i="3"/>
  <c r="AX1805" i="3"/>
  <c r="BF1805" i="3"/>
  <c r="M1805" i="3"/>
  <c r="U1805" i="3"/>
  <c r="AC1805" i="3"/>
  <c r="AK1805" i="3"/>
  <c r="AS1805" i="3"/>
  <c r="BA1805" i="3"/>
  <c r="BI1805" i="3"/>
  <c r="V1805" i="3"/>
  <c r="BB1805" i="3"/>
  <c r="AD1805" i="3"/>
  <c r="AL1805" i="3"/>
  <c r="N1805" i="3"/>
  <c r="BJ1805" i="3" s="1"/>
  <c r="AT1805" i="3"/>
  <c r="BL1742" i="3"/>
  <c r="BL1750" i="3"/>
  <c r="BL1758" i="3"/>
  <c r="BJ1762" i="3"/>
  <c r="BJ1770" i="3"/>
  <c r="BL1774" i="3"/>
  <c r="BM1774" i="3"/>
  <c r="BK1783" i="3"/>
  <c r="BN1783" i="3"/>
  <c r="BL1783" i="3"/>
  <c r="BL1760" i="3"/>
  <c r="BM1780" i="3"/>
  <c r="BJ1820" i="3"/>
  <c r="BN1820" i="3"/>
  <c r="BN1823" i="3"/>
  <c r="BK1823" i="3"/>
  <c r="BJ1828" i="3"/>
  <c r="BN1828" i="3"/>
  <c r="BN1831" i="3"/>
  <c r="BK1831" i="3"/>
  <c r="BM1807" i="3"/>
  <c r="BM1816" i="3"/>
  <c r="BL1825" i="3"/>
  <c r="BK1733" i="3"/>
  <c r="BN1733" i="3"/>
  <c r="BL1733" i="3"/>
  <c r="BK1784" i="3"/>
  <c r="BL1806" i="3"/>
  <c r="BJ1806" i="3"/>
  <c r="BL1807" i="3"/>
  <c r="BL1772" i="3"/>
  <c r="BM1772" i="3"/>
  <c r="BJ1811" i="3"/>
  <c r="BJ1768" i="3"/>
  <c r="BM1833" i="3"/>
  <c r="BL1835" i="3"/>
  <c r="BK1836" i="3"/>
  <c r="BN1836" i="3"/>
  <c r="BK1838" i="3"/>
  <c r="BN1838" i="3"/>
  <c r="BJ1838" i="3"/>
  <c r="BK1840" i="3"/>
  <c r="BN1840" i="3"/>
  <c r="BM1840" i="3"/>
  <c r="BN1837" i="3"/>
  <c r="BK1837" i="3"/>
  <c r="BJ1837" i="3"/>
  <c r="BL1839" i="3"/>
  <c r="BM1839" i="3"/>
  <c r="BN1810" i="3"/>
  <c r="BK1810" i="3"/>
  <c r="BM1641" i="3"/>
  <c r="BN1814" i="3"/>
  <c r="BK1814" i="3"/>
  <c r="BL1815" i="3"/>
  <c r="BL1817" i="3"/>
  <c r="BJ1834" i="3"/>
  <c r="BN1678" i="3"/>
  <c r="BK1678" i="3"/>
  <c r="BN1680" i="3"/>
  <c r="BK1680" i="3"/>
  <c r="BL1682" i="3"/>
  <c r="BJ1682" i="3"/>
  <c r="BM1684" i="3"/>
  <c r="BN1688" i="3"/>
  <c r="BK1688" i="3"/>
  <c r="BL1690" i="3"/>
  <c r="BJ1690" i="3"/>
  <c r="BM1692" i="3"/>
  <c r="BN1696" i="3"/>
  <c r="BK1696" i="3"/>
  <c r="BM1700" i="3"/>
  <c r="BN1700" i="3"/>
  <c r="BK1700" i="3"/>
  <c r="BL1702" i="3"/>
  <c r="BJ1702" i="3"/>
  <c r="BL1704" i="3"/>
  <c r="BJ1704" i="3"/>
  <c r="BL1708" i="3"/>
  <c r="BJ1708" i="3"/>
  <c r="BL1712" i="3"/>
  <c r="BJ1712" i="3"/>
  <c r="BL1714" i="3"/>
  <c r="BL1716" i="3"/>
  <c r="BM1711" i="3"/>
  <c r="BN1711" i="3"/>
  <c r="BK1711" i="3"/>
  <c r="BN1717" i="3"/>
  <c r="BK1717" i="3"/>
  <c r="BJ1730" i="3"/>
  <c r="BJ1734" i="3"/>
  <c r="BM1709" i="3"/>
  <c r="BN1709" i="3"/>
  <c r="BK1709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M1737" i="3"/>
  <c r="R1737" i="3"/>
  <c r="X1737" i="3"/>
  <c r="AC1737" i="3"/>
  <c r="AH1737" i="3"/>
  <c r="AN1737" i="3"/>
  <c r="AS1737" i="3"/>
  <c r="AX1737" i="3"/>
  <c r="BD1737" i="3"/>
  <c r="BI1737" i="3"/>
  <c r="N1737" i="3"/>
  <c r="T1737" i="3"/>
  <c r="Y1737" i="3"/>
  <c r="AD1737" i="3"/>
  <c r="AJ1737" i="3"/>
  <c r="AO1737" i="3"/>
  <c r="AT1737" i="3"/>
  <c r="AZ1737" i="3"/>
  <c r="BE1737" i="3"/>
  <c r="P1737" i="3"/>
  <c r="U1737" i="3"/>
  <c r="Z1737" i="3"/>
  <c r="AF1737" i="3"/>
  <c r="AK1737" i="3"/>
  <c r="AP1737" i="3"/>
  <c r="AV1737" i="3"/>
  <c r="BA1737" i="3"/>
  <c r="BF1737" i="3"/>
  <c r="Q1737" i="3"/>
  <c r="AL1737" i="3"/>
  <c r="BH1737" i="3"/>
  <c r="V1737" i="3"/>
  <c r="AR1737" i="3"/>
  <c r="AB1737" i="3"/>
  <c r="AW1737" i="3"/>
  <c r="AG1737" i="3"/>
  <c r="BB1737" i="3"/>
  <c r="BM1707" i="3"/>
  <c r="BN1707" i="3"/>
  <c r="BK1707" i="3"/>
  <c r="BN1715" i="3"/>
  <c r="BK1715" i="3"/>
  <c r="BN1722" i="3"/>
  <c r="BK1722" i="3"/>
  <c r="BL1724" i="3"/>
  <c r="BJ1724" i="3"/>
  <c r="BK1730" i="3"/>
  <c r="BN1730" i="3"/>
  <c r="BL1732" i="3"/>
  <c r="BM1734" i="3"/>
  <c r="BN1741" i="3"/>
  <c r="BK1741" i="3"/>
  <c r="BN1742" i="3"/>
  <c r="BK1742" i="3"/>
  <c r="BJ1744" i="3"/>
  <c r="BN1749" i="3"/>
  <c r="BK1749" i="3"/>
  <c r="BN1750" i="3"/>
  <c r="BK1750" i="3"/>
  <c r="BJ1752" i="3"/>
  <c r="BN1757" i="3"/>
  <c r="BK1757" i="3"/>
  <c r="BN1758" i="3"/>
  <c r="BK1758" i="3"/>
  <c r="BM1761" i="3"/>
  <c r="BJ1716" i="3"/>
  <c r="O1765" i="3"/>
  <c r="BL1765" i="3" s="1"/>
  <c r="S1765" i="3"/>
  <c r="BM1765" i="3" s="1"/>
  <c r="W1765" i="3"/>
  <c r="AA1765" i="3"/>
  <c r="AE1765" i="3"/>
  <c r="AI1765" i="3"/>
  <c r="AM1765" i="3"/>
  <c r="AQ1765" i="3"/>
  <c r="AU1765" i="3"/>
  <c r="AY1765" i="3"/>
  <c r="BC1765" i="3"/>
  <c r="BG1765" i="3"/>
  <c r="M1765" i="3"/>
  <c r="R1765" i="3"/>
  <c r="X1765" i="3"/>
  <c r="AC1765" i="3"/>
  <c r="AH1765" i="3"/>
  <c r="AN1765" i="3"/>
  <c r="AS1765" i="3"/>
  <c r="AX1765" i="3"/>
  <c r="BD1765" i="3"/>
  <c r="BI1765" i="3"/>
  <c r="N1765" i="3"/>
  <c r="BJ1765" i="3" s="1"/>
  <c r="T1765" i="3"/>
  <c r="Y1765" i="3"/>
  <c r="AD1765" i="3"/>
  <c r="AJ1765" i="3"/>
  <c r="AO1765" i="3"/>
  <c r="AT1765" i="3"/>
  <c r="AZ1765" i="3"/>
  <c r="BE1765" i="3"/>
  <c r="P1765" i="3"/>
  <c r="U1765" i="3"/>
  <c r="Z1765" i="3"/>
  <c r="AF1765" i="3"/>
  <c r="AK1765" i="3"/>
  <c r="AP1765" i="3"/>
  <c r="AV1765" i="3"/>
  <c r="BA1765" i="3"/>
  <c r="BF1765" i="3"/>
  <c r="AG1765" i="3"/>
  <c r="BB1765" i="3"/>
  <c r="Q1765" i="3"/>
  <c r="AL1765" i="3"/>
  <c r="BH1765" i="3"/>
  <c r="V1765" i="3"/>
  <c r="AR1765" i="3"/>
  <c r="AB1765" i="3"/>
  <c r="AW1765" i="3"/>
  <c r="O1773" i="3"/>
  <c r="S1773" i="3"/>
  <c r="W1773" i="3"/>
  <c r="AA1773" i="3"/>
  <c r="AE1773" i="3"/>
  <c r="AI1773" i="3"/>
  <c r="AM1773" i="3"/>
  <c r="AQ1773" i="3"/>
  <c r="AU1773" i="3"/>
  <c r="AY1773" i="3"/>
  <c r="BC1773" i="3"/>
  <c r="BG1773" i="3"/>
  <c r="M1773" i="3"/>
  <c r="R1773" i="3"/>
  <c r="X1773" i="3"/>
  <c r="AC1773" i="3"/>
  <c r="AH1773" i="3"/>
  <c r="AN1773" i="3"/>
  <c r="AS1773" i="3"/>
  <c r="AX1773" i="3"/>
  <c r="BD1773" i="3"/>
  <c r="BI1773" i="3"/>
  <c r="N1773" i="3"/>
  <c r="T1773" i="3"/>
  <c r="Y1773" i="3"/>
  <c r="AD1773" i="3"/>
  <c r="AJ1773" i="3"/>
  <c r="AO1773" i="3"/>
  <c r="AT1773" i="3"/>
  <c r="AZ1773" i="3"/>
  <c r="BE1773" i="3"/>
  <c r="P1773" i="3"/>
  <c r="U1773" i="3"/>
  <c r="Z1773" i="3"/>
  <c r="AF1773" i="3"/>
  <c r="AK1773" i="3"/>
  <c r="AP1773" i="3"/>
  <c r="AV1773" i="3"/>
  <c r="BA1773" i="3"/>
  <c r="BF1773" i="3"/>
  <c r="AG1773" i="3"/>
  <c r="BB1773" i="3"/>
  <c r="Q1773" i="3"/>
  <c r="AL1773" i="3"/>
  <c r="BH1773" i="3"/>
  <c r="V1773" i="3"/>
  <c r="AR1773" i="3"/>
  <c r="AB1773" i="3"/>
  <c r="AW1773" i="3"/>
  <c r="BM1713" i="3"/>
  <c r="BN1713" i="3"/>
  <c r="BK1713" i="3"/>
  <c r="BL1736" i="3"/>
  <c r="BM1736" i="3"/>
  <c r="BM1742" i="3"/>
  <c r="BM1750" i="3"/>
  <c r="BM1758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V1781" i="3"/>
  <c r="AL1781" i="3"/>
  <c r="BB1781" i="3"/>
  <c r="Z1781" i="3"/>
  <c r="AP1781" i="3"/>
  <c r="BF1781" i="3"/>
  <c r="N1781" i="3"/>
  <c r="AD1781" i="3"/>
  <c r="AT1781" i="3"/>
  <c r="R1781" i="3"/>
  <c r="AH1781" i="3"/>
  <c r="AX1781" i="3"/>
  <c r="BL1784" i="3"/>
  <c r="BJ1786" i="3"/>
  <c r="BJ1788" i="3"/>
  <c r="BJ1790" i="3"/>
  <c r="BJ1792" i="3"/>
  <c r="BJ1794" i="3"/>
  <c r="BJ1796" i="3"/>
  <c r="BJ1798" i="3"/>
  <c r="BJ1802" i="3"/>
  <c r="BN1766" i="3"/>
  <c r="BK1766" i="3"/>
  <c r="BJ1774" i="3"/>
  <c r="BN1778" i="3"/>
  <c r="BK1778" i="3"/>
  <c r="BM1744" i="3"/>
  <c r="BM1752" i="3"/>
  <c r="BL1780" i="3"/>
  <c r="BM1779" i="3"/>
  <c r="BN1808" i="3"/>
  <c r="BK1808" i="3"/>
  <c r="BJ1818" i="3"/>
  <c r="BN1818" i="3"/>
  <c r="BM1820" i="3"/>
  <c r="BN1821" i="3"/>
  <c r="BK1821" i="3"/>
  <c r="BM1823" i="3"/>
  <c r="BM1828" i="3"/>
  <c r="BN1829" i="3"/>
  <c r="BK1829" i="3"/>
  <c r="BM1831" i="3"/>
  <c r="BM1806" i="3"/>
  <c r="BM1809" i="3"/>
  <c r="BL1818" i="3"/>
  <c r="BL1830" i="3"/>
  <c r="BN1784" i="3"/>
  <c r="BK1809" i="3"/>
  <c r="BN1809" i="3"/>
  <c r="BL1812" i="3"/>
  <c r="BJ1812" i="3"/>
  <c r="BN1812" i="3"/>
  <c r="BJ1772" i="3"/>
  <c r="BM1811" i="3"/>
  <c r="BM1782" i="3"/>
  <c r="BN1833" i="3"/>
  <c r="BK1833" i="3"/>
  <c r="BJ1833" i="3"/>
  <c r="BM1835" i="3"/>
  <c r="BJ1840" i="3"/>
  <c r="BN1839" i="3"/>
  <c r="BK1839" i="3"/>
  <c r="BJ1839" i="3"/>
  <c r="BL1641" i="3"/>
  <c r="BJ1641" i="3"/>
  <c r="BM1814" i="3"/>
  <c r="BJ1815" i="3"/>
  <c r="BM1817" i="3"/>
  <c r="BN1817" i="3"/>
  <c r="BK1817" i="3"/>
  <c r="BL1841" i="3"/>
  <c r="BJ1841" i="3"/>
  <c r="BL1676" i="3"/>
  <c r="BL1677" i="3"/>
  <c r="BJ1677" i="3"/>
  <c r="BM1652" i="3"/>
  <c r="BK1671" i="3"/>
  <c r="BN1671" i="3"/>
  <c r="BJ1676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R1683" i="3"/>
  <c r="AH1683" i="3"/>
  <c r="AX1683" i="3"/>
  <c r="V1683" i="3"/>
  <c r="AL1683" i="3"/>
  <c r="BB1683" i="3"/>
  <c r="Z1683" i="3"/>
  <c r="AP1683" i="3"/>
  <c r="BF1683" i="3"/>
  <c r="N1683" i="3"/>
  <c r="AD1683" i="3"/>
  <c r="AT1683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R1685" i="3"/>
  <c r="AH1685" i="3"/>
  <c r="AX1685" i="3"/>
  <c r="V1685" i="3"/>
  <c r="AL1685" i="3"/>
  <c r="BB1685" i="3"/>
  <c r="Z1685" i="3"/>
  <c r="AP1685" i="3"/>
  <c r="BF1685" i="3"/>
  <c r="N1685" i="3"/>
  <c r="AD1685" i="3"/>
  <c r="AT1685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R1687" i="3"/>
  <c r="AH1687" i="3"/>
  <c r="AX1687" i="3"/>
  <c r="V1687" i="3"/>
  <c r="AL1687" i="3"/>
  <c r="BB1687" i="3"/>
  <c r="Z1687" i="3"/>
  <c r="AP1687" i="3"/>
  <c r="BF1687" i="3"/>
  <c r="N1687" i="3"/>
  <c r="BJ1687" i="3" s="1"/>
  <c r="AD1687" i="3"/>
  <c r="AT1687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R1689" i="3"/>
  <c r="AH1689" i="3"/>
  <c r="AX1689" i="3"/>
  <c r="V1689" i="3"/>
  <c r="AL1689" i="3"/>
  <c r="BB1689" i="3"/>
  <c r="Z1689" i="3"/>
  <c r="AP1689" i="3"/>
  <c r="BF1689" i="3"/>
  <c r="N1689" i="3"/>
  <c r="AD1689" i="3"/>
  <c r="AT1689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R1691" i="3"/>
  <c r="AH1691" i="3"/>
  <c r="AX1691" i="3"/>
  <c r="V1691" i="3"/>
  <c r="AL1691" i="3"/>
  <c r="BB1691" i="3"/>
  <c r="Z1691" i="3"/>
  <c r="AP1691" i="3"/>
  <c r="BF1691" i="3"/>
  <c r="N1691" i="3"/>
  <c r="AD1691" i="3"/>
  <c r="AT1691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R1693" i="3"/>
  <c r="AH1693" i="3"/>
  <c r="AX1693" i="3"/>
  <c r="V1693" i="3"/>
  <c r="AL1693" i="3"/>
  <c r="BB1693" i="3"/>
  <c r="Z1693" i="3"/>
  <c r="AP1693" i="3"/>
  <c r="BF1693" i="3"/>
  <c r="N1693" i="3"/>
  <c r="AD1693" i="3"/>
  <c r="AT1693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R1695" i="3"/>
  <c r="AH1695" i="3"/>
  <c r="AX1695" i="3"/>
  <c r="V1695" i="3"/>
  <c r="AL1695" i="3"/>
  <c r="BB1695" i="3"/>
  <c r="Z1695" i="3"/>
  <c r="AP1695" i="3"/>
  <c r="BF1695" i="3"/>
  <c r="N1695" i="3"/>
  <c r="BJ1695" i="3" s="1"/>
  <c r="AD1695" i="3"/>
  <c r="AT1695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M1697" i="3"/>
  <c r="Q1697" i="3"/>
  <c r="U1697" i="3"/>
  <c r="Y1697" i="3"/>
  <c r="AC1697" i="3"/>
  <c r="AG1697" i="3"/>
  <c r="AK1697" i="3"/>
  <c r="AO1697" i="3"/>
  <c r="AS1697" i="3"/>
  <c r="AW1697" i="3"/>
  <c r="BA1697" i="3"/>
  <c r="BE1697" i="3"/>
  <c r="BI1697" i="3"/>
  <c r="R1697" i="3"/>
  <c r="AH1697" i="3"/>
  <c r="AX1697" i="3"/>
  <c r="V1697" i="3"/>
  <c r="AL1697" i="3"/>
  <c r="BB1697" i="3"/>
  <c r="Z1697" i="3"/>
  <c r="AP1697" i="3"/>
  <c r="BF1697" i="3"/>
  <c r="N1697" i="3"/>
  <c r="AD1697" i="3"/>
  <c r="AT1697" i="3"/>
  <c r="BN1682" i="3"/>
  <c r="BK1682" i="3"/>
  <c r="BL1684" i="3"/>
  <c r="BJ1684" i="3"/>
  <c r="BM1686" i="3"/>
  <c r="BN1690" i="3"/>
  <c r="BK1690" i="3"/>
  <c r="BL1692" i="3"/>
  <c r="BJ1692" i="3"/>
  <c r="BM1694" i="3"/>
  <c r="BK1698" i="3"/>
  <c r="BN1698" i="3"/>
  <c r="BK1714" i="3"/>
  <c r="BN1714" i="3"/>
  <c r="BN1718" i="3"/>
  <c r="BK1718" i="3"/>
  <c r="BJ1700" i="3"/>
  <c r="BN1672" i="3"/>
  <c r="BK1672" i="3"/>
  <c r="BL1703" i="3"/>
  <c r="BJ1703" i="3"/>
  <c r="BN1708" i="3"/>
  <c r="BL1717" i="3"/>
  <c r="BM1717" i="3"/>
  <c r="BJ1714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R1719" i="3"/>
  <c r="AH1719" i="3"/>
  <c r="AX1719" i="3"/>
  <c r="V1719" i="3"/>
  <c r="AL1719" i="3"/>
  <c r="BB1719" i="3"/>
  <c r="Z1719" i="3"/>
  <c r="AP1719" i="3"/>
  <c r="BF1719" i="3"/>
  <c r="N1719" i="3"/>
  <c r="AD1719" i="3"/>
  <c r="AT1719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R1721" i="3"/>
  <c r="AH1721" i="3"/>
  <c r="AX1721" i="3"/>
  <c r="V1721" i="3"/>
  <c r="AL1721" i="3"/>
  <c r="BB1721" i="3"/>
  <c r="Z1721" i="3"/>
  <c r="AP1721" i="3"/>
  <c r="BF1721" i="3"/>
  <c r="N1721" i="3"/>
  <c r="BJ1721" i="3" s="1"/>
  <c r="AD1721" i="3"/>
  <c r="AT1721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R1723" i="3"/>
  <c r="AH1723" i="3"/>
  <c r="AX1723" i="3"/>
  <c r="V1723" i="3"/>
  <c r="AL1723" i="3"/>
  <c r="BB1723" i="3"/>
  <c r="Z1723" i="3"/>
  <c r="AP1723" i="3"/>
  <c r="BF1723" i="3"/>
  <c r="N1723" i="3"/>
  <c r="AD1723" i="3"/>
  <c r="AT1723" i="3"/>
  <c r="O1725" i="3"/>
  <c r="BL1725" i="3" s="1"/>
  <c r="S1725" i="3"/>
  <c r="BM1725" i="3" s="1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M1725" i="3"/>
  <c r="Q1725" i="3"/>
  <c r="U1725" i="3"/>
  <c r="Y1725" i="3"/>
  <c r="AC1725" i="3"/>
  <c r="AG1725" i="3"/>
  <c r="AK1725" i="3"/>
  <c r="AO1725" i="3"/>
  <c r="AS1725" i="3"/>
  <c r="AW1725" i="3"/>
  <c r="BA1725" i="3"/>
  <c r="BE1725" i="3"/>
  <c r="BI1725" i="3"/>
  <c r="R1725" i="3"/>
  <c r="AH1725" i="3"/>
  <c r="AX1725" i="3"/>
  <c r="V1725" i="3"/>
  <c r="AL1725" i="3"/>
  <c r="BB1725" i="3"/>
  <c r="Z1725" i="3"/>
  <c r="AP1725" i="3"/>
  <c r="BF1725" i="3"/>
  <c r="N1725" i="3"/>
  <c r="BJ1725" i="3" s="1"/>
  <c r="AD1725" i="3"/>
  <c r="AT1725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R1727" i="3"/>
  <c r="AH1727" i="3"/>
  <c r="AX1727" i="3"/>
  <c r="V1727" i="3"/>
  <c r="AL1727" i="3"/>
  <c r="BB1727" i="3"/>
  <c r="Z1727" i="3"/>
  <c r="AP1727" i="3"/>
  <c r="BF1727" i="3"/>
  <c r="N1727" i="3"/>
  <c r="AD1727" i="3"/>
  <c r="AT1727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R1729" i="3"/>
  <c r="AH1729" i="3"/>
  <c r="AX1729" i="3"/>
  <c r="V1729" i="3"/>
  <c r="AL1729" i="3"/>
  <c r="BB1729" i="3"/>
  <c r="Z1729" i="3"/>
  <c r="AP1729" i="3"/>
  <c r="BF1729" i="3"/>
  <c r="N1729" i="3"/>
  <c r="AD1729" i="3"/>
  <c r="AT1729" i="3"/>
  <c r="BL1715" i="3"/>
  <c r="BM1715" i="3"/>
  <c r="BM1720" i="3"/>
  <c r="BN1724" i="3"/>
  <c r="BK1724" i="3"/>
  <c r="BM1728" i="3"/>
  <c r="BK1732" i="3"/>
  <c r="BN1732" i="3"/>
  <c r="BL1734" i="3"/>
  <c r="BJ1738" i="3"/>
  <c r="BN1743" i="3"/>
  <c r="BK1743" i="3"/>
  <c r="BN1744" i="3"/>
  <c r="BK1744" i="3"/>
  <c r="BJ1746" i="3"/>
  <c r="BN1751" i="3"/>
  <c r="BK1751" i="3"/>
  <c r="BN1752" i="3"/>
  <c r="BK1752" i="3"/>
  <c r="BJ1754" i="3"/>
  <c r="BN1759" i="3"/>
  <c r="BK1759" i="3"/>
  <c r="BK1760" i="3"/>
  <c r="BN1760" i="3"/>
  <c r="BL1761" i="3"/>
  <c r="BJ1761" i="3"/>
  <c r="BK1735" i="3"/>
  <c r="BN1735" i="3"/>
  <c r="O1767" i="3"/>
  <c r="BL1767" i="3" s="1"/>
  <c r="S1767" i="3"/>
  <c r="BM1767" i="3" s="1"/>
  <c r="W1767" i="3"/>
  <c r="AA1767" i="3"/>
  <c r="AE1767" i="3"/>
  <c r="AI1767" i="3"/>
  <c r="AM1767" i="3"/>
  <c r="AQ1767" i="3"/>
  <c r="AU1767" i="3"/>
  <c r="AY1767" i="3"/>
  <c r="BC1767" i="3"/>
  <c r="BG1767" i="3"/>
  <c r="M1767" i="3"/>
  <c r="R1767" i="3"/>
  <c r="X1767" i="3"/>
  <c r="AC1767" i="3"/>
  <c r="AH1767" i="3"/>
  <c r="AN1767" i="3"/>
  <c r="AS1767" i="3"/>
  <c r="AX1767" i="3"/>
  <c r="BD1767" i="3"/>
  <c r="BI1767" i="3"/>
  <c r="N1767" i="3"/>
  <c r="BJ1767" i="3" s="1"/>
  <c r="T1767" i="3"/>
  <c r="Y1767" i="3"/>
  <c r="AD1767" i="3"/>
  <c r="AJ1767" i="3"/>
  <c r="AO1767" i="3"/>
  <c r="AT1767" i="3"/>
  <c r="AZ1767" i="3"/>
  <c r="BE1767" i="3"/>
  <c r="P1767" i="3"/>
  <c r="U1767" i="3"/>
  <c r="Z1767" i="3"/>
  <c r="AF1767" i="3"/>
  <c r="AK1767" i="3"/>
  <c r="AP1767" i="3"/>
  <c r="AV1767" i="3"/>
  <c r="BA1767" i="3"/>
  <c r="BF1767" i="3"/>
  <c r="V1767" i="3"/>
  <c r="AR1767" i="3"/>
  <c r="AB1767" i="3"/>
  <c r="AW1767" i="3"/>
  <c r="AG1767" i="3"/>
  <c r="BB1767" i="3"/>
  <c r="BH1767" i="3"/>
  <c r="Q1767" i="3"/>
  <c r="AL1767" i="3"/>
  <c r="O1775" i="3"/>
  <c r="S1775" i="3"/>
  <c r="W1775" i="3"/>
  <c r="AA1775" i="3"/>
  <c r="AE1775" i="3"/>
  <c r="AI1775" i="3"/>
  <c r="AM1775" i="3"/>
  <c r="AQ1775" i="3"/>
  <c r="AU1775" i="3"/>
  <c r="AY1775" i="3"/>
  <c r="BC1775" i="3"/>
  <c r="BG1775" i="3"/>
  <c r="M1775" i="3"/>
  <c r="R1775" i="3"/>
  <c r="X1775" i="3"/>
  <c r="AC1775" i="3"/>
  <c r="AH1775" i="3"/>
  <c r="AN1775" i="3"/>
  <c r="AS1775" i="3"/>
  <c r="AX1775" i="3"/>
  <c r="BD1775" i="3"/>
  <c r="BI1775" i="3"/>
  <c r="N1775" i="3"/>
  <c r="T1775" i="3"/>
  <c r="Y1775" i="3"/>
  <c r="AD1775" i="3"/>
  <c r="AJ1775" i="3"/>
  <c r="AO1775" i="3"/>
  <c r="AT1775" i="3"/>
  <c r="AZ1775" i="3"/>
  <c r="BE1775" i="3"/>
  <c r="P1775" i="3"/>
  <c r="U1775" i="3"/>
  <c r="Z1775" i="3"/>
  <c r="AF1775" i="3"/>
  <c r="AK1775" i="3"/>
  <c r="AP1775" i="3"/>
  <c r="AV1775" i="3"/>
  <c r="BA1775" i="3"/>
  <c r="BF1775" i="3"/>
  <c r="V1775" i="3"/>
  <c r="AR1775" i="3"/>
  <c r="AB1775" i="3"/>
  <c r="AW1775" i="3"/>
  <c r="AG1775" i="3"/>
  <c r="BB1775" i="3"/>
  <c r="BH1775" i="3"/>
  <c r="Q1775" i="3"/>
  <c r="AL1775" i="3"/>
  <c r="BJ1736" i="3"/>
  <c r="BN1702" i="3"/>
  <c r="BN1786" i="3"/>
  <c r="BK1786" i="3"/>
  <c r="BN1788" i="3"/>
  <c r="BK1788" i="3"/>
  <c r="BN1790" i="3"/>
  <c r="BK1790" i="3"/>
  <c r="BN1792" i="3"/>
  <c r="BK1792" i="3"/>
  <c r="BN1794" i="3"/>
  <c r="BK1794" i="3"/>
  <c r="BN1796" i="3"/>
  <c r="BK1796" i="3"/>
  <c r="BN1798" i="3"/>
  <c r="BK1798" i="3"/>
  <c r="BN1800" i="3"/>
  <c r="BK1800" i="3"/>
  <c r="BN1802" i="3"/>
  <c r="BK1802" i="3"/>
  <c r="BN1804" i="3"/>
  <c r="BK1804" i="3"/>
  <c r="BL1738" i="3"/>
  <c r="BL1746" i="3"/>
  <c r="BL1754" i="3"/>
  <c r="BL1762" i="3"/>
  <c r="BM1762" i="3"/>
  <c r="BL1766" i="3"/>
  <c r="BM1766" i="3"/>
  <c r="BN1770" i="3"/>
  <c r="BK1770" i="3"/>
  <c r="BK1780" i="3"/>
  <c r="BM1760" i="3"/>
  <c r="BN1782" i="3"/>
  <c r="BK1782" i="3"/>
  <c r="BJ1779" i="3"/>
  <c r="BK1779" i="3"/>
  <c r="BN1779" i="3"/>
  <c r="BL1779" i="3"/>
  <c r="BJ1807" i="3"/>
  <c r="BM1818" i="3"/>
  <c r="BN1819" i="3"/>
  <c r="BK1819" i="3"/>
  <c r="BM1821" i="3"/>
  <c r="BJ1824" i="3"/>
  <c r="BN1824" i="3"/>
  <c r="BN1827" i="3"/>
  <c r="BK1827" i="3"/>
  <c r="BJ1832" i="3"/>
  <c r="BN1832" i="3"/>
  <c r="BM1808" i="3"/>
  <c r="BL1823" i="3"/>
  <c r="BL1827" i="3"/>
  <c r="BL1831" i="3"/>
  <c r="BN1764" i="3"/>
  <c r="BK1764" i="3"/>
  <c r="BK1807" i="3"/>
  <c r="BN1807" i="3"/>
  <c r="BN1776" i="3"/>
  <c r="BK1776" i="3"/>
  <c r="BK1811" i="3"/>
  <c r="BN1811" i="3"/>
  <c r="BN1768" i="3"/>
  <c r="BK1768" i="3"/>
  <c r="BL1782" i="3"/>
  <c r="BN1835" i="3"/>
  <c r="BK1835" i="3"/>
  <c r="BJ1835" i="3"/>
  <c r="BL1836" i="3"/>
  <c r="BM1836" i="3"/>
  <c r="BL1838" i="3"/>
  <c r="BL1840" i="3"/>
  <c r="BL1837" i="3"/>
  <c r="BL1810" i="3"/>
  <c r="BJ1810" i="3"/>
  <c r="BK1813" i="3"/>
  <c r="BN1813" i="3"/>
  <c r="BN1641" i="3"/>
  <c r="BK1641" i="3"/>
  <c r="BK1834" i="3"/>
  <c r="BN1834" i="3"/>
  <c r="BM1841" i="3"/>
  <c r="BM1679" i="3"/>
  <c r="BN1676" i="3"/>
  <c r="BK1676" i="3"/>
  <c r="BL1678" i="3"/>
  <c r="BJ1679" i="3"/>
  <c r="BM1681" i="3"/>
  <c r="BM1680" i="3"/>
  <c r="BN1684" i="3"/>
  <c r="BK1684" i="3"/>
  <c r="BL1686" i="3"/>
  <c r="BJ1686" i="3"/>
  <c r="BM1688" i="3"/>
  <c r="BN1692" i="3"/>
  <c r="BK1692" i="3"/>
  <c r="BL1694" i="3"/>
  <c r="BJ1694" i="3"/>
  <c r="BL1672" i="3"/>
  <c r="BM1672" i="3"/>
  <c r="BK1699" i="3"/>
  <c r="BN1699" i="3"/>
  <c r="BM1703" i="3"/>
  <c r="BN1703" i="3"/>
  <c r="BK1703" i="3"/>
  <c r="BJ1717" i="3"/>
  <c r="BJ1732" i="3"/>
  <c r="BL1701" i="3"/>
  <c r="BJ1701" i="3"/>
  <c r="BN1704" i="3"/>
  <c r="BN1712" i="3"/>
  <c r="BJ1715" i="3"/>
  <c r="BL1720" i="3"/>
  <c r="BJ1720" i="3"/>
  <c r="BN1726" i="3"/>
  <c r="BK1726" i="3"/>
  <c r="BL1728" i="3"/>
  <c r="BJ1728" i="3"/>
  <c r="BM1730" i="3"/>
  <c r="BK1734" i="3"/>
  <c r="BN1734" i="3"/>
  <c r="BN1738" i="3"/>
  <c r="BK1738" i="3"/>
  <c r="BJ1740" i="3"/>
  <c r="BN1745" i="3"/>
  <c r="BK1745" i="3"/>
  <c r="BN1746" i="3"/>
  <c r="BK1746" i="3"/>
  <c r="BJ1748" i="3"/>
  <c r="BN1753" i="3"/>
  <c r="BK1753" i="3"/>
  <c r="BN1754" i="3"/>
  <c r="BK1754" i="3"/>
  <c r="BJ1756" i="3"/>
  <c r="BJ1731" i="3"/>
  <c r="BM173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R1769" i="3"/>
  <c r="X1769" i="3"/>
  <c r="AC1769" i="3"/>
  <c r="AH1769" i="3"/>
  <c r="AN1769" i="3"/>
  <c r="AS1769" i="3"/>
  <c r="AX1769" i="3"/>
  <c r="BD1769" i="3"/>
  <c r="BI1769" i="3"/>
  <c r="N1769" i="3"/>
  <c r="T1769" i="3"/>
  <c r="Y1769" i="3"/>
  <c r="AD1769" i="3"/>
  <c r="AJ1769" i="3"/>
  <c r="AO1769" i="3"/>
  <c r="AT1769" i="3"/>
  <c r="AZ1769" i="3"/>
  <c r="BE1769" i="3"/>
  <c r="P1769" i="3"/>
  <c r="U1769" i="3"/>
  <c r="Z1769" i="3"/>
  <c r="AF1769" i="3"/>
  <c r="AK1769" i="3"/>
  <c r="AP1769" i="3"/>
  <c r="AV1769" i="3"/>
  <c r="BA1769" i="3"/>
  <c r="BF1769" i="3"/>
  <c r="AG1769" i="3"/>
  <c r="BB1769" i="3"/>
  <c r="Q1769" i="3"/>
  <c r="AL1769" i="3"/>
  <c r="BH1769" i="3"/>
  <c r="V1769" i="3"/>
  <c r="AR1769" i="3"/>
  <c r="AB1769" i="3"/>
  <c r="AW1769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M1777" i="3"/>
  <c r="R1777" i="3"/>
  <c r="X1777" i="3"/>
  <c r="AC1777" i="3"/>
  <c r="AH1777" i="3"/>
  <c r="AN1777" i="3"/>
  <c r="AS1777" i="3"/>
  <c r="AX1777" i="3"/>
  <c r="BD1777" i="3"/>
  <c r="BI1777" i="3"/>
  <c r="N1777" i="3"/>
  <c r="T1777" i="3"/>
  <c r="Y1777" i="3"/>
  <c r="AD1777" i="3"/>
  <c r="AJ1777" i="3"/>
  <c r="AO1777" i="3"/>
  <c r="AT1777" i="3"/>
  <c r="AZ1777" i="3"/>
  <c r="BE1777" i="3"/>
  <c r="P1777" i="3"/>
  <c r="U1777" i="3"/>
  <c r="Z1777" i="3"/>
  <c r="AF1777" i="3"/>
  <c r="AK1777" i="3"/>
  <c r="AP1777" i="3"/>
  <c r="AV1777" i="3"/>
  <c r="BA1777" i="3"/>
  <c r="BF1777" i="3"/>
  <c r="AG1777" i="3"/>
  <c r="BB1777" i="3"/>
  <c r="Q1777" i="3"/>
  <c r="AL1777" i="3"/>
  <c r="BH1777" i="3"/>
  <c r="V1777" i="3"/>
  <c r="AR1777" i="3"/>
  <c r="AB1777" i="3"/>
  <c r="AW1777" i="3"/>
  <c r="BL1705" i="3"/>
  <c r="BJ1705" i="3"/>
  <c r="BM1739" i="3"/>
  <c r="BM1741" i="3"/>
  <c r="BM1743" i="3"/>
  <c r="BM1745" i="3"/>
  <c r="BM1747" i="3"/>
  <c r="BM1749" i="3"/>
  <c r="BM1755" i="3"/>
  <c r="BM1757" i="3"/>
  <c r="BM1759" i="3"/>
  <c r="BM1738" i="3"/>
  <c r="BM1746" i="3"/>
  <c r="BM1754" i="3"/>
  <c r="BN1761" i="3"/>
  <c r="BK1761" i="3"/>
  <c r="BK1762" i="3"/>
  <c r="BN1762" i="3"/>
  <c r="BJ1766" i="3"/>
  <c r="BL1770" i="3"/>
  <c r="BM1770" i="3"/>
  <c r="BN1774" i="3"/>
  <c r="BK1774" i="3"/>
  <c r="BN1780" i="3"/>
  <c r="BJ1783" i="3"/>
  <c r="BM1783" i="3"/>
  <c r="BM1740" i="3"/>
  <c r="BM1748" i="3"/>
  <c r="BM1756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AD1785" i="3"/>
  <c r="AT1785" i="3"/>
  <c r="R1785" i="3"/>
  <c r="AH1785" i="3"/>
  <c r="AX1785" i="3"/>
  <c r="V1785" i="3"/>
  <c r="AL1785" i="3"/>
  <c r="BB1785" i="3"/>
  <c r="AP1785" i="3"/>
  <c r="BF1785" i="3"/>
  <c r="Z1785" i="3"/>
  <c r="BN1806" i="3"/>
  <c r="BK1806" i="3"/>
  <c r="BM1824" i="3"/>
  <c r="BN1825" i="3"/>
  <c r="BK1825" i="3"/>
  <c r="BM1827" i="3"/>
  <c r="BJ1830" i="3"/>
  <c r="BN1830" i="3"/>
  <c r="BM1832" i="3"/>
  <c r="BM1812" i="3"/>
  <c r="BL1820" i="3"/>
  <c r="BL1824" i="3"/>
  <c r="BL1828" i="3"/>
  <c r="BL1832" i="3"/>
  <c r="BJ1733" i="3"/>
  <c r="BM1733" i="3"/>
  <c r="BL1808" i="3"/>
  <c r="BJ1808" i="3"/>
  <c r="BL1809" i="3"/>
  <c r="BL1816" i="3"/>
  <c r="BJ1816" i="3"/>
  <c r="BJ1821" i="3"/>
  <c r="BJ1823" i="3"/>
  <c r="BJ1825" i="3"/>
  <c r="BJ1827" i="3"/>
  <c r="BJ1831" i="3"/>
  <c r="BN1816" i="3"/>
  <c r="BN1772" i="3"/>
  <c r="BK1772" i="3"/>
  <c r="BL1811" i="3"/>
  <c r="BL1768" i="3"/>
  <c r="BM1768" i="3"/>
  <c r="BL1833" i="3"/>
  <c r="BJ1836" i="3"/>
  <c r="BM1838" i="3"/>
  <c r="BM1837" i="3"/>
  <c r="BL1814" i="3"/>
  <c r="BJ1814" i="3"/>
  <c r="BM1815" i="3"/>
  <c r="BK1815" i="3"/>
  <c r="BN1815" i="3"/>
  <c r="BJ1817" i="3"/>
  <c r="BL1834" i="3"/>
  <c r="BM1834" i="3"/>
  <c r="BK1841" i="3"/>
  <c r="BN1841" i="3"/>
  <c r="N1638" i="3"/>
  <c r="BJ1638" i="3" s="1"/>
  <c r="T1638" i="3"/>
  <c r="Y1638" i="3"/>
  <c r="AD1638" i="3"/>
  <c r="AJ1638" i="3"/>
  <c r="AO1638" i="3"/>
  <c r="AT1638" i="3"/>
  <c r="AZ1638" i="3"/>
  <c r="BE1638" i="3"/>
  <c r="P1638" i="3"/>
  <c r="U1638" i="3"/>
  <c r="Z1638" i="3"/>
  <c r="AF1638" i="3"/>
  <c r="AK1638" i="3"/>
  <c r="AP1638" i="3"/>
  <c r="AV1638" i="3"/>
  <c r="BA1638" i="3"/>
  <c r="BF1638" i="3"/>
  <c r="M1639" i="3"/>
  <c r="Q1639" i="3"/>
  <c r="P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O1639" i="3"/>
  <c r="X1639" i="3"/>
  <c r="AB1639" i="3"/>
  <c r="AJ1639" i="3"/>
  <c r="AR1639" i="3"/>
  <c r="AZ1639" i="3"/>
  <c r="BH1639" i="3"/>
  <c r="R1639" i="3"/>
  <c r="V1639" i="3"/>
  <c r="Z1639" i="3"/>
  <c r="AD1639" i="3"/>
  <c r="AH1639" i="3"/>
  <c r="AL1639" i="3"/>
  <c r="AP1639" i="3"/>
  <c r="AT1639" i="3"/>
  <c r="AX1639" i="3"/>
  <c r="BB1639" i="3"/>
  <c r="BF1639" i="3"/>
  <c r="N1639" i="3"/>
  <c r="W1639" i="3"/>
  <c r="AE1639" i="3"/>
  <c r="AM1639" i="3"/>
  <c r="AU1639" i="3"/>
  <c r="AY1639" i="3"/>
  <c r="BG1639" i="3"/>
  <c r="T1639" i="3"/>
  <c r="AF1639" i="3"/>
  <c r="AN1639" i="3"/>
  <c r="AV1639" i="3"/>
  <c r="BD1639" i="3"/>
  <c r="S1639" i="3"/>
  <c r="AA1639" i="3"/>
  <c r="AI1639" i="3"/>
  <c r="AQ1639" i="3"/>
  <c r="BC1639" i="3"/>
  <c r="O1640" i="3"/>
  <c r="S1640" i="3"/>
  <c r="W1640" i="3"/>
  <c r="AA1640" i="3"/>
  <c r="AE1640" i="3"/>
  <c r="AI1640" i="3"/>
  <c r="AM1640" i="3"/>
  <c r="AQ1640" i="3"/>
  <c r="AU1640" i="3"/>
  <c r="AY1640" i="3"/>
  <c r="BC1640" i="3"/>
  <c r="BG1640" i="3"/>
  <c r="M1640" i="3"/>
  <c r="Q1640" i="3"/>
  <c r="U1640" i="3"/>
  <c r="Y1640" i="3"/>
  <c r="AC1640" i="3"/>
  <c r="AK1640" i="3"/>
  <c r="AO1640" i="3"/>
  <c r="AW1640" i="3"/>
  <c r="BA1640" i="3"/>
  <c r="BI1640" i="3"/>
  <c r="P1640" i="3"/>
  <c r="T1640" i="3"/>
  <c r="X1640" i="3"/>
  <c r="AB1640" i="3"/>
  <c r="AF1640" i="3"/>
  <c r="AJ1640" i="3"/>
  <c r="AN1640" i="3"/>
  <c r="AR1640" i="3"/>
  <c r="AV1640" i="3"/>
  <c r="AZ1640" i="3"/>
  <c r="BD1640" i="3"/>
  <c r="BH1640" i="3"/>
  <c r="AG1640" i="3"/>
  <c r="AS1640" i="3"/>
  <c r="BE1640" i="3"/>
  <c r="N1640" i="3"/>
  <c r="R1640" i="3"/>
  <c r="V1640" i="3"/>
  <c r="Z1640" i="3"/>
  <c r="AD1640" i="3"/>
  <c r="AH1640" i="3"/>
  <c r="AL1640" i="3"/>
  <c r="AP1640" i="3"/>
  <c r="AT1640" i="3"/>
  <c r="AX1640" i="3"/>
  <c r="BB1640" i="3"/>
  <c r="BF1640" i="3"/>
  <c r="BD1637" i="3"/>
  <c r="AN1637" i="3"/>
  <c r="X1637" i="3"/>
  <c r="M1637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X1625" i="3"/>
  <c r="AN1625" i="3"/>
  <c r="BD1625" i="3"/>
  <c r="BI1638" i="3"/>
  <c r="BD1638" i="3"/>
  <c r="AX1638" i="3"/>
  <c r="AS1638" i="3"/>
  <c r="AN1638" i="3"/>
  <c r="AH1638" i="3"/>
  <c r="AC1638" i="3"/>
  <c r="X1638" i="3"/>
  <c r="R1638" i="3"/>
  <c r="M1638" i="3"/>
  <c r="AV1637" i="3"/>
  <c r="AF1637" i="3"/>
  <c r="L1636" i="3"/>
  <c r="K1636" i="3"/>
  <c r="P1628" i="3"/>
  <c r="X1628" i="3"/>
  <c r="AF1628" i="3"/>
  <c r="AN1628" i="3"/>
  <c r="AV1628" i="3"/>
  <c r="BD1628" i="3"/>
  <c r="R1628" i="3"/>
  <c r="Z1628" i="3"/>
  <c r="AH1628" i="3"/>
  <c r="AP1628" i="3"/>
  <c r="AX1628" i="3"/>
  <c r="BF1628" i="3"/>
  <c r="P1627" i="3"/>
  <c r="AF1627" i="3"/>
  <c r="AN1627" i="3"/>
  <c r="AV1627" i="3"/>
  <c r="BD1627" i="3"/>
  <c r="T1627" i="3"/>
  <c r="AH1627" i="3"/>
  <c r="AP1627" i="3"/>
  <c r="AX1627" i="3"/>
  <c r="BF1627" i="3"/>
  <c r="X1627" i="3"/>
  <c r="AJ1627" i="3"/>
  <c r="AR1627" i="3"/>
  <c r="AZ1627" i="3"/>
  <c r="BH1627" i="3"/>
  <c r="AB1627" i="3"/>
  <c r="AL1627" i="3"/>
  <c r="AT1627" i="3"/>
  <c r="BB1627" i="3"/>
  <c r="BH1638" i="3"/>
  <c r="BB1638" i="3"/>
  <c r="AW1638" i="3"/>
  <c r="AR1638" i="3"/>
  <c r="AL1638" i="3"/>
  <c r="AG1638" i="3"/>
  <c r="AB1638" i="3"/>
  <c r="V1638" i="3"/>
  <c r="Q1638" i="3"/>
  <c r="N1637" i="3"/>
  <c r="BJ1637" i="3" s="1"/>
  <c r="R1637" i="3"/>
  <c r="V1637" i="3"/>
  <c r="Z1637" i="3"/>
  <c r="AD1637" i="3"/>
  <c r="AH1637" i="3"/>
  <c r="AL1637" i="3"/>
  <c r="AP1637" i="3"/>
  <c r="AT1637" i="3"/>
  <c r="AX1637" i="3"/>
  <c r="BB1637" i="3"/>
  <c r="BF1637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O1632" i="3"/>
  <c r="BL1632" i="3" s="1"/>
  <c r="S1632" i="3"/>
  <c r="BM1632" i="3" s="1"/>
  <c r="W1632" i="3"/>
  <c r="AA1632" i="3"/>
  <c r="AE1632" i="3"/>
  <c r="AI1632" i="3"/>
  <c r="AM1632" i="3"/>
  <c r="AQ1632" i="3"/>
  <c r="AU1632" i="3"/>
  <c r="AY1632" i="3"/>
  <c r="BC1632" i="3"/>
  <c r="BG1632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BJ1632" i="3" s="1"/>
  <c r="R1632" i="3"/>
  <c r="V1632" i="3"/>
  <c r="Z1632" i="3"/>
  <c r="AD1632" i="3"/>
  <c r="AH1632" i="3"/>
  <c r="AL1632" i="3"/>
  <c r="AP1632" i="3"/>
  <c r="AT1632" i="3"/>
  <c r="AX1632" i="3"/>
  <c r="BB1632" i="3"/>
  <c r="BF1632" i="3"/>
  <c r="AB1625" i="3"/>
  <c r="O1628" i="3"/>
  <c r="BL1628" i="3" s="1"/>
  <c r="S1628" i="3"/>
  <c r="BM1628" i="3" s="1"/>
  <c r="W1628" i="3"/>
  <c r="AA1628" i="3"/>
  <c r="AE1628" i="3"/>
  <c r="AI1628" i="3"/>
  <c r="AM1628" i="3"/>
  <c r="AQ1628" i="3"/>
  <c r="AU1628" i="3"/>
  <c r="AY1628" i="3"/>
  <c r="BC1628" i="3"/>
  <c r="BG1628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AT1626" i="3"/>
  <c r="AD1626" i="3"/>
  <c r="BH1625" i="3"/>
  <c r="AR1625" i="3"/>
  <c r="AT1624" i="3"/>
  <c r="AD1624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M1620" i="3"/>
  <c r="Q1620" i="3"/>
  <c r="U1620" i="3"/>
  <c r="Y1620" i="3"/>
  <c r="AC1620" i="3"/>
  <c r="AG1620" i="3"/>
  <c r="AK1620" i="3"/>
  <c r="AO1620" i="3"/>
  <c r="AS1620" i="3"/>
  <c r="AW1620" i="3"/>
  <c r="BA1620" i="3"/>
  <c r="BE1620" i="3"/>
  <c r="BI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35" i="3"/>
  <c r="BC1635" i="3"/>
  <c r="AY1635" i="3"/>
  <c r="AU1635" i="3"/>
  <c r="AQ1635" i="3"/>
  <c r="AM1635" i="3"/>
  <c r="AI1635" i="3"/>
  <c r="AE1635" i="3"/>
  <c r="AA1635" i="3"/>
  <c r="W1635" i="3"/>
  <c r="S1635" i="3"/>
  <c r="O1635" i="3"/>
  <c r="BN1635" i="3" s="1"/>
  <c r="BG1633" i="3"/>
  <c r="BC1633" i="3"/>
  <c r="AY1633" i="3"/>
  <c r="AU1633" i="3"/>
  <c r="AQ1633" i="3"/>
  <c r="AM1633" i="3"/>
  <c r="AI1633" i="3"/>
  <c r="AE1633" i="3"/>
  <c r="AA1633" i="3"/>
  <c r="W1633" i="3"/>
  <c r="S1633" i="3"/>
  <c r="BG1631" i="3"/>
  <c r="BC1631" i="3"/>
  <c r="AY1631" i="3"/>
  <c r="AU1631" i="3"/>
  <c r="AQ1631" i="3"/>
  <c r="AM1631" i="3"/>
  <c r="AI1631" i="3"/>
  <c r="AE1631" i="3"/>
  <c r="AA1631" i="3"/>
  <c r="W1631" i="3"/>
  <c r="S1631" i="3"/>
  <c r="BK1631" i="3" s="1"/>
  <c r="O1631" i="3"/>
  <c r="BG1629" i="3"/>
  <c r="BC1629" i="3"/>
  <c r="AY1629" i="3"/>
  <c r="AU1629" i="3"/>
  <c r="AQ1629" i="3"/>
  <c r="AM1629" i="3"/>
  <c r="AI1629" i="3"/>
  <c r="AE1629" i="3"/>
  <c r="AA1629" i="3"/>
  <c r="W1629" i="3"/>
  <c r="S1629" i="3"/>
  <c r="O1629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BJ1626" i="3" s="1"/>
  <c r="U1626" i="3"/>
  <c r="Y1626" i="3"/>
  <c r="AC1626" i="3"/>
  <c r="AG1626" i="3"/>
  <c r="AK1626" i="3"/>
  <c r="AO1626" i="3"/>
  <c r="AS1626" i="3"/>
  <c r="AW1626" i="3"/>
  <c r="BA1626" i="3"/>
  <c r="BE1626" i="3"/>
  <c r="BI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O1625" i="3"/>
  <c r="S1625" i="3"/>
  <c r="W1625" i="3"/>
  <c r="AA1625" i="3"/>
  <c r="AE1625" i="3"/>
  <c r="AI1625" i="3"/>
  <c r="AM1625" i="3"/>
  <c r="AQ1625" i="3"/>
  <c r="AU1625" i="3"/>
  <c r="AY1625" i="3"/>
  <c r="BC1625" i="3"/>
  <c r="BG1625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M1624" i="3"/>
  <c r="Q1624" i="3"/>
  <c r="BJ1624" i="3" s="1"/>
  <c r="U1624" i="3"/>
  <c r="Y1624" i="3"/>
  <c r="AC1624" i="3"/>
  <c r="AG1624" i="3"/>
  <c r="AK1624" i="3"/>
  <c r="AO1624" i="3"/>
  <c r="AS1624" i="3"/>
  <c r="AW1624" i="3"/>
  <c r="BA1624" i="3"/>
  <c r="BE1624" i="3"/>
  <c r="BI1624" i="3"/>
  <c r="P1623" i="3"/>
  <c r="T1623" i="3"/>
  <c r="X1623" i="3"/>
  <c r="AB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BJ1623" i="3" s="1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BL1623" i="3" s="1"/>
  <c r="S1623" i="3"/>
  <c r="BM1623" i="3" s="1"/>
  <c r="W1623" i="3"/>
  <c r="AA1623" i="3"/>
  <c r="AE1623" i="3"/>
  <c r="AI1623" i="3"/>
  <c r="AM1623" i="3"/>
  <c r="AQ1623" i="3"/>
  <c r="AU1623" i="3"/>
  <c r="AY1623" i="3"/>
  <c r="BC1623" i="3"/>
  <c r="BG1623" i="3"/>
  <c r="BF1635" i="3"/>
  <c r="BB1635" i="3"/>
  <c r="AX1635" i="3"/>
  <c r="AT1635" i="3"/>
  <c r="AP1635" i="3"/>
  <c r="AL1635" i="3"/>
  <c r="AH1635" i="3"/>
  <c r="AD1635" i="3"/>
  <c r="Z1635" i="3"/>
  <c r="V1635" i="3"/>
  <c r="R1635" i="3"/>
  <c r="BF1633" i="3"/>
  <c r="BB1633" i="3"/>
  <c r="AX1633" i="3"/>
  <c r="AT1633" i="3"/>
  <c r="AP1633" i="3"/>
  <c r="AL1633" i="3"/>
  <c r="AH1633" i="3"/>
  <c r="AD1633" i="3"/>
  <c r="Z1633" i="3"/>
  <c r="V1633" i="3"/>
  <c r="R1633" i="3"/>
  <c r="BL1633" i="3" s="1"/>
  <c r="N1633" i="3"/>
  <c r="BF1631" i="3"/>
  <c r="BB1631" i="3"/>
  <c r="AX1631" i="3"/>
  <c r="AT1631" i="3"/>
  <c r="AP1631" i="3"/>
  <c r="AL1631" i="3"/>
  <c r="AH1631" i="3"/>
  <c r="AD1631" i="3"/>
  <c r="Z1631" i="3"/>
  <c r="V1631" i="3"/>
  <c r="R1631" i="3"/>
  <c r="BF1629" i="3"/>
  <c r="BB1629" i="3"/>
  <c r="AX1629" i="3"/>
  <c r="AT1629" i="3"/>
  <c r="AP1629" i="3"/>
  <c r="AL1629" i="3"/>
  <c r="AH1629" i="3"/>
  <c r="Z1629" i="3"/>
  <c r="V1629" i="3"/>
  <c r="R1629" i="3"/>
  <c r="N1629" i="3"/>
  <c r="BN1629" i="3" s="1"/>
  <c r="BB1628" i="3"/>
  <c r="AT1628" i="3"/>
  <c r="AL1628" i="3"/>
  <c r="AD1628" i="3"/>
  <c r="V1628" i="3"/>
  <c r="N1628" i="3"/>
  <c r="BJ1628" i="3" s="1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BB1626" i="3"/>
  <c r="AL1626" i="3"/>
  <c r="V1626" i="3"/>
  <c r="AZ1625" i="3"/>
  <c r="AJ1625" i="3"/>
  <c r="T1625" i="3"/>
  <c r="BB1624" i="3"/>
  <c r="AL1624" i="3"/>
  <c r="V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BJ1621" i="3" s="1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BL1621" i="3" s="1"/>
  <c r="S1621" i="3"/>
  <c r="BM1621" i="3" s="1"/>
  <c r="W1621" i="3"/>
  <c r="AA1621" i="3"/>
  <c r="AE1621" i="3"/>
  <c r="AI1621" i="3"/>
  <c r="AM1621" i="3"/>
  <c r="AQ1621" i="3"/>
  <c r="AU1621" i="3"/>
  <c r="AY1621" i="3"/>
  <c r="BC1621" i="3"/>
  <c r="BG1621" i="3"/>
  <c r="P1618" i="3"/>
  <c r="T1618" i="3"/>
  <c r="X1618" i="3"/>
  <c r="AB1618" i="3"/>
  <c r="AF1618" i="3"/>
  <c r="AJ1618" i="3"/>
  <c r="AN1618" i="3"/>
  <c r="AR1618" i="3"/>
  <c r="N1618" i="3"/>
  <c r="S1618" i="3"/>
  <c r="Y1618" i="3"/>
  <c r="AD1618" i="3"/>
  <c r="AI1618" i="3"/>
  <c r="AO1618" i="3"/>
  <c r="AT1618" i="3"/>
  <c r="AX1618" i="3"/>
  <c r="BB1618" i="3"/>
  <c r="BF1618" i="3"/>
  <c r="O1618" i="3"/>
  <c r="U1618" i="3"/>
  <c r="Z1618" i="3"/>
  <c r="AE1618" i="3"/>
  <c r="AK1618" i="3"/>
  <c r="AP1618" i="3"/>
  <c r="AU1618" i="3"/>
  <c r="AY1618" i="3"/>
  <c r="BC1618" i="3"/>
  <c r="BG1618" i="3"/>
  <c r="Q1618" i="3"/>
  <c r="V1618" i="3"/>
  <c r="AA1618" i="3"/>
  <c r="AG1618" i="3"/>
  <c r="AL1618" i="3"/>
  <c r="AQ1618" i="3"/>
  <c r="AV1618" i="3"/>
  <c r="AZ1618" i="3"/>
  <c r="BD1618" i="3"/>
  <c r="BH1618" i="3"/>
  <c r="M1618" i="3"/>
  <c r="R1618" i="3"/>
  <c r="W1618" i="3"/>
  <c r="AC1618" i="3"/>
  <c r="AH1618" i="3"/>
  <c r="AM1618" i="3"/>
  <c r="AS1618" i="3"/>
  <c r="AW1618" i="3"/>
  <c r="BA1618" i="3"/>
  <c r="BE1618" i="3"/>
  <c r="BI1618" i="3"/>
  <c r="BI1637" i="3"/>
  <c r="BE1637" i="3"/>
  <c r="BA1637" i="3"/>
  <c r="AW1637" i="3"/>
  <c r="AS1637" i="3"/>
  <c r="AO1637" i="3"/>
  <c r="AK1637" i="3"/>
  <c r="AG1637" i="3"/>
  <c r="AC1637" i="3"/>
  <c r="Y1637" i="3"/>
  <c r="U1637" i="3"/>
  <c r="Q1637" i="3"/>
  <c r="BI1635" i="3"/>
  <c r="BE1635" i="3"/>
  <c r="BA1635" i="3"/>
  <c r="AW1635" i="3"/>
  <c r="AS1635" i="3"/>
  <c r="AO1635" i="3"/>
  <c r="AK1635" i="3"/>
  <c r="AG1635" i="3"/>
  <c r="AC1635" i="3"/>
  <c r="Y1635" i="3"/>
  <c r="U1635" i="3"/>
  <c r="Q1635" i="3"/>
  <c r="BJ1635" i="3" s="1"/>
  <c r="BI1633" i="3"/>
  <c r="BE1633" i="3"/>
  <c r="BA1633" i="3"/>
  <c r="AW1633" i="3"/>
  <c r="AS1633" i="3"/>
  <c r="AO1633" i="3"/>
  <c r="AK1633" i="3"/>
  <c r="AG1633" i="3"/>
  <c r="AC1633" i="3"/>
  <c r="Y1633" i="3"/>
  <c r="U1633" i="3"/>
  <c r="Q1633" i="3"/>
  <c r="BI1631" i="3"/>
  <c r="BE1631" i="3"/>
  <c r="BA1631" i="3"/>
  <c r="AW1631" i="3"/>
  <c r="AS1631" i="3"/>
  <c r="AO1631" i="3"/>
  <c r="AK1631" i="3"/>
  <c r="AG1631" i="3"/>
  <c r="AC1631" i="3"/>
  <c r="Y1631" i="3"/>
  <c r="U1631" i="3"/>
  <c r="Q1631" i="3"/>
  <c r="BJ1631" i="3" s="1"/>
  <c r="BI1629" i="3"/>
  <c r="BE1629" i="3"/>
  <c r="BA1629" i="3"/>
  <c r="AW1629" i="3"/>
  <c r="AS1629" i="3"/>
  <c r="AO1629" i="3"/>
  <c r="AK1629" i="3"/>
  <c r="AG1629" i="3"/>
  <c r="AC1629" i="3"/>
  <c r="Y1629" i="3"/>
  <c r="U1629" i="3"/>
  <c r="Q1629" i="3"/>
  <c r="BH1628" i="3"/>
  <c r="AZ1628" i="3"/>
  <c r="AR1628" i="3"/>
  <c r="AJ1628" i="3"/>
  <c r="AB1628" i="3"/>
  <c r="T1628" i="3"/>
  <c r="AX1626" i="3"/>
  <c r="AH1626" i="3"/>
  <c r="R1626" i="3"/>
  <c r="AV1625" i="3"/>
  <c r="AF1625" i="3"/>
  <c r="P1625" i="3"/>
  <c r="AX1624" i="3"/>
  <c r="AH1624" i="3"/>
  <c r="R1624" i="3"/>
  <c r="AV1623" i="3"/>
  <c r="AF1623" i="3"/>
  <c r="N1622" i="3"/>
  <c r="BJ1622" i="3" s="1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BL1622" i="3" s="1"/>
  <c r="S1622" i="3"/>
  <c r="BM1622" i="3" s="1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M1622" i="3"/>
  <c r="Q1622" i="3"/>
  <c r="U1622" i="3"/>
  <c r="Y1622" i="3"/>
  <c r="AC1622" i="3"/>
  <c r="AG1622" i="3"/>
  <c r="AK1622" i="3"/>
  <c r="AO1622" i="3"/>
  <c r="AS1622" i="3"/>
  <c r="AW1622" i="3"/>
  <c r="BA1622" i="3"/>
  <c r="BE1622" i="3"/>
  <c r="BI1622" i="3"/>
  <c r="BE1617" i="3"/>
  <c r="AW1617" i="3"/>
  <c r="AO1617" i="3"/>
  <c r="AG1617" i="3"/>
  <c r="Y1617" i="3"/>
  <c r="Q1617" i="3"/>
  <c r="BI1616" i="3"/>
  <c r="BA1616" i="3"/>
  <c r="AS1616" i="3"/>
  <c r="AK1616" i="3"/>
  <c r="AC1616" i="3"/>
  <c r="U1616" i="3"/>
  <c r="BE1615" i="3"/>
  <c r="AQ1615" i="3"/>
  <c r="P1615" i="3"/>
  <c r="T1615" i="3"/>
  <c r="BM1615" i="3" s="1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P1614" i="3"/>
  <c r="T1614" i="3"/>
  <c r="X1614" i="3"/>
  <c r="AB1614" i="3"/>
  <c r="AF1614" i="3"/>
  <c r="AJ1614" i="3"/>
  <c r="AN1614" i="3"/>
  <c r="O1614" i="3"/>
  <c r="U1614" i="3"/>
  <c r="Z1614" i="3"/>
  <c r="AE1614" i="3"/>
  <c r="AK1614" i="3"/>
  <c r="AP1614" i="3"/>
  <c r="AT1614" i="3"/>
  <c r="AX1614" i="3"/>
  <c r="BB1614" i="3"/>
  <c r="BF1614" i="3"/>
  <c r="Q1614" i="3"/>
  <c r="W1614" i="3"/>
  <c r="AD1614" i="3"/>
  <c r="AL1614" i="3"/>
  <c r="AR1614" i="3"/>
  <c r="AW1614" i="3"/>
  <c r="BC1614" i="3"/>
  <c r="BH1614" i="3"/>
  <c r="R1614" i="3"/>
  <c r="Y1614" i="3"/>
  <c r="AG1614" i="3"/>
  <c r="AM1614" i="3"/>
  <c r="AS1614" i="3"/>
  <c r="AY1614" i="3"/>
  <c r="BD1614" i="3"/>
  <c r="BI1614" i="3"/>
  <c r="M1614" i="3"/>
  <c r="S1614" i="3"/>
  <c r="AA1614" i="3"/>
  <c r="AH1614" i="3"/>
  <c r="AO1614" i="3"/>
  <c r="AU1614" i="3"/>
  <c r="AZ1614" i="3"/>
  <c r="BE1614" i="3"/>
  <c r="N1614" i="3"/>
  <c r="V1614" i="3"/>
  <c r="AC1614" i="3"/>
  <c r="AI1614" i="3"/>
  <c r="AQ1614" i="3"/>
  <c r="AV1614" i="3"/>
  <c r="BA1614" i="3"/>
  <c r="BG1614" i="3"/>
  <c r="BC1617" i="3"/>
  <c r="AU1617" i="3"/>
  <c r="AM1617" i="3"/>
  <c r="AE1617" i="3"/>
  <c r="W1617" i="3"/>
  <c r="O1617" i="3"/>
  <c r="BG1616" i="3"/>
  <c r="AY1616" i="3"/>
  <c r="AQ1616" i="3"/>
  <c r="AI1616" i="3"/>
  <c r="AA1616" i="3"/>
  <c r="N1616" i="3"/>
  <c r="BN1616" i="3" s="1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BK1616" i="3" s="1"/>
  <c r="T1616" i="3"/>
  <c r="BM1616" i="3" s="1"/>
  <c r="X1616" i="3"/>
  <c r="AB1616" i="3"/>
  <c r="AF1616" i="3"/>
  <c r="AJ1616" i="3"/>
  <c r="AN1616" i="3"/>
  <c r="AR1616" i="3"/>
  <c r="AV1616" i="3"/>
  <c r="AZ1616" i="3"/>
  <c r="BD1616" i="3"/>
  <c r="BH1616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O1612" i="3"/>
  <c r="U1612" i="3"/>
  <c r="Z1612" i="3"/>
  <c r="AE1612" i="3"/>
  <c r="AK1612" i="3"/>
  <c r="AP1612" i="3"/>
  <c r="AU1612" i="3"/>
  <c r="BA1612" i="3"/>
  <c r="BF1612" i="3"/>
  <c r="Q1612" i="3"/>
  <c r="W1612" i="3"/>
  <c r="AD1612" i="3"/>
  <c r="AL1612" i="3"/>
  <c r="AS1612" i="3"/>
  <c r="AY1612" i="3"/>
  <c r="BG1612" i="3"/>
  <c r="R1612" i="3"/>
  <c r="Y1612" i="3"/>
  <c r="AG1612" i="3"/>
  <c r="AM1612" i="3"/>
  <c r="AT1612" i="3"/>
  <c r="BB1612" i="3"/>
  <c r="BI1612" i="3"/>
  <c r="M1612" i="3"/>
  <c r="S1612" i="3"/>
  <c r="AA1612" i="3"/>
  <c r="AH1612" i="3"/>
  <c r="AO1612" i="3"/>
  <c r="AW1612" i="3"/>
  <c r="BC1612" i="3"/>
  <c r="N1612" i="3"/>
  <c r="V1612" i="3"/>
  <c r="AC1612" i="3"/>
  <c r="AI1612" i="3"/>
  <c r="AQ1612" i="3"/>
  <c r="AX1612" i="3"/>
  <c r="BE1612" i="3"/>
  <c r="BI1617" i="3"/>
  <c r="BA1617" i="3"/>
  <c r="AS1617" i="3"/>
  <c r="AK1617" i="3"/>
  <c r="AC1617" i="3"/>
  <c r="U1617" i="3"/>
  <c r="BE1616" i="3"/>
  <c r="AW1616" i="3"/>
  <c r="AO1616" i="3"/>
  <c r="AG1616" i="3"/>
  <c r="Y1616" i="3"/>
  <c r="Q1616" i="3"/>
  <c r="P1617" i="3"/>
  <c r="BK1617" i="3" s="1"/>
  <c r="T1617" i="3"/>
  <c r="BM1617" i="3" s="1"/>
  <c r="X1617" i="3"/>
  <c r="AB1617" i="3"/>
  <c r="AF1617" i="3"/>
  <c r="AJ1617" i="3"/>
  <c r="AN1617" i="3"/>
  <c r="AR1617" i="3"/>
  <c r="AV1617" i="3"/>
  <c r="AZ1617" i="3"/>
  <c r="BD1617" i="3"/>
  <c r="BH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L1616" i="3"/>
  <c r="BL1615" i="3"/>
  <c r="Q1613" i="3"/>
  <c r="X1613" i="3"/>
  <c r="AF1613" i="3"/>
  <c r="AM1613" i="3"/>
  <c r="AS1613" i="3"/>
  <c r="BA1613" i="3"/>
  <c r="BH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O1613" i="3"/>
  <c r="T1613" i="3"/>
  <c r="Y1613" i="3"/>
  <c r="AE1613" i="3"/>
  <c r="AJ1613" i="3"/>
  <c r="AO1613" i="3"/>
  <c r="AU1613" i="3"/>
  <c r="AZ1613" i="3"/>
  <c r="BE1613" i="3"/>
  <c r="P1609" i="3"/>
  <c r="U1609" i="3"/>
  <c r="AA1609" i="3"/>
  <c r="AF1609" i="3"/>
  <c r="AK1609" i="3"/>
  <c r="AQ1609" i="3"/>
  <c r="AV1609" i="3"/>
  <c r="BA1609" i="3"/>
  <c r="BG1609" i="3"/>
  <c r="BG1613" i="3"/>
  <c r="AY1613" i="3"/>
  <c r="AR1613" i="3"/>
  <c r="AK1613" i="3"/>
  <c r="AC1613" i="3"/>
  <c r="W1613" i="3"/>
  <c r="P1613" i="3"/>
  <c r="BG1611" i="3"/>
  <c r="AY1611" i="3"/>
  <c r="AR1611" i="3"/>
  <c r="AK1611" i="3"/>
  <c r="AA1611" i="3"/>
  <c r="AW1609" i="3"/>
  <c r="AB1609" i="3"/>
  <c r="BD1613" i="3"/>
  <c r="AW1613" i="3"/>
  <c r="AQ1613" i="3"/>
  <c r="AI1613" i="3"/>
  <c r="AB1613" i="3"/>
  <c r="U1613" i="3"/>
  <c r="M1613" i="3"/>
  <c r="AR1609" i="3"/>
  <c r="W1609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P1603" i="3"/>
  <c r="V1603" i="3"/>
  <c r="AA1603" i="3"/>
  <c r="AF1603" i="3"/>
  <c r="AL1603" i="3"/>
  <c r="AQ1603" i="3"/>
  <c r="AV1603" i="3"/>
  <c r="BB1603" i="3"/>
  <c r="BG1603" i="3"/>
  <c r="R1603" i="3"/>
  <c r="X1603" i="3"/>
  <c r="AE1603" i="3"/>
  <c r="AM1603" i="3"/>
  <c r="AT1603" i="3"/>
  <c r="AZ1603" i="3"/>
  <c r="BH1603" i="3"/>
  <c r="S1603" i="3"/>
  <c r="Z1603" i="3"/>
  <c r="AH1603" i="3"/>
  <c r="AN1603" i="3"/>
  <c r="AU1603" i="3"/>
  <c r="BC1603" i="3"/>
  <c r="N1603" i="3"/>
  <c r="T1603" i="3"/>
  <c r="AB1603" i="3"/>
  <c r="AI1603" i="3"/>
  <c r="AP1603" i="3"/>
  <c r="AX1603" i="3"/>
  <c r="BD1603" i="3"/>
  <c r="O1603" i="3"/>
  <c r="W1603" i="3"/>
  <c r="AD1603" i="3"/>
  <c r="AJ1603" i="3"/>
  <c r="AR1603" i="3"/>
  <c r="AY1603" i="3"/>
  <c r="BF1603" i="3"/>
  <c r="BI1613" i="3"/>
  <c r="BC1613" i="3"/>
  <c r="AV1613" i="3"/>
  <c r="AN1613" i="3"/>
  <c r="AG1613" i="3"/>
  <c r="AA1613" i="3"/>
  <c r="S1613" i="3"/>
  <c r="BI1611" i="3"/>
  <c r="BC1611" i="3"/>
  <c r="AV1611" i="3"/>
  <c r="AN1611" i="3"/>
  <c r="AF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M1611" i="3"/>
  <c r="S1611" i="3"/>
  <c r="X1611" i="3"/>
  <c r="AC1611" i="3"/>
  <c r="AI1611" i="3"/>
  <c r="O1611" i="3"/>
  <c r="T1611" i="3"/>
  <c r="Y1611" i="3"/>
  <c r="AE1611" i="3"/>
  <c r="AJ1611" i="3"/>
  <c r="AO1611" i="3"/>
  <c r="AU1611" i="3"/>
  <c r="AZ1611" i="3"/>
  <c r="BE1611" i="3"/>
  <c r="BH1609" i="3"/>
  <c r="AM1609" i="3"/>
  <c r="Q1609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Q1602" i="3"/>
  <c r="Y1602" i="3"/>
  <c r="AG1602" i="3"/>
  <c r="AO1602" i="3"/>
  <c r="AW1602" i="3"/>
  <c r="BE1602" i="3"/>
  <c r="O1602" i="3"/>
  <c r="AA1602" i="3"/>
  <c r="AK1602" i="3"/>
  <c r="AU1602" i="3"/>
  <c r="BG1602" i="3"/>
  <c r="P1610" i="3"/>
  <c r="BK1610" i="3" s="1"/>
  <c r="T1610" i="3"/>
  <c r="X1610" i="3"/>
  <c r="AB1610" i="3"/>
  <c r="AF1610" i="3"/>
  <c r="AJ1610" i="3"/>
  <c r="AN1610" i="3"/>
  <c r="AR1610" i="3"/>
  <c r="AV1610" i="3"/>
  <c r="AZ1610" i="3"/>
  <c r="BD1610" i="3"/>
  <c r="BH1610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P1608" i="3"/>
  <c r="BK1608" i="3" s="1"/>
  <c r="T1608" i="3"/>
  <c r="X1608" i="3"/>
  <c r="AB1608" i="3"/>
  <c r="AF1608" i="3"/>
  <c r="AJ1608" i="3"/>
  <c r="AN1608" i="3"/>
  <c r="AR1608" i="3"/>
  <c r="AV1608" i="3"/>
  <c r="AZ1608" i="3"/>
  <c r="BD1608" i="3"/>
  <c r="BH1608" i="3"/>
  <c r="BG1607" i="3"/>
  <c r="BA1607" i="3"/>
  <c r="AV1607" i="3"/>
  <c r="AQ1607" i="3"/>
  <c r="AK1607" i="3"/>
  <c r="AF1607" i="3"/>
  <c r="AA1607" i="3"/>
  <c r="U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K1606" i="3"/>
  <c r="BH1605" i="3"/>
  <c r="AZ1605" i="3"/>
  <c r="AT1605" i="3"/>
  <c r="AM1605" i="3"/>
  <c r="AE1605" i="3"/>
  <c r="X1605" i="3"/>
  <c r="R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P1605" i="3"/>
  <c r="V1605" i="3"/>
  <c r="AA1605" i="3"/>
  <c r="AF1605" i="3"/>
  <c r="AL1605" i="3"/>
  <c r="AQ1605" i="3"/>
  <c r="AV1605" i="3"/>
  <c r="BB1605" i="3"/>
  <c r="BG1605" i="3"/>
  <c r="AY1602" i="3"/>
  <c r="AI1602" i="3"/>
  <c r="U1602" i="3"/>
  <c r="BF1610" i="3"/>
  <c r="BA1610" i="3"/>
  <c r="AU1610" i="3"/>
  <c r="AP1610" i="3"/>
  <c r="AK1610" i="3"/>
  <c r="AE1610" i="3"/>
  <c r="Z1610" i="3"/>
  <c r="U1610" i="3"/>
  <c r="O1610" i="3"/>
  <c r="BE1609" i="3"/>
  <c r="AZ1609" i="3"/>
  <c r="AU1609" i="3"/>
  <c r="AO1609" i="3"/>
  <c r="AJ1609" i="3"/>
  <c r="AE1609" i="3"/>
  <c r="Y1609" i="3"/>
  <c r="T1609" i="3"/>
  <c r="O1609" i="3"/>
  <c r="BF1608" i="3"/>
  <c r="BA1608" i="3"/>
  <c r="AU1608" i="3"/>
  <c r="AP1608" i="3"/>
  <c r="AK1608" i="3"/>
  <c r="AE1608" i="3"/>
  <c r="Z1608" i="3"/>
  <c r="U1608" i="3"/>
  <c r="O1608" i="3"/>
  <c r="BE1607" i="3"/>
  <c r="AZ1607" i="3"/>
  <c r="AU1607" i="3"/>
  <c r="AO1607" i="3"/>
  <c r="AJ1607" i="3"/>
  <c r="AE1607" i="3"/>
  <c r="Y1607" i="3"/>
  <c r="T1607" i="3"/>
  <c r="O1607" i="3"/>
  <c r="L1606" i="3"/>
  <c r="BF1605" i="3"/>
  <c r="AY1605" i="3"/>
  <c r="AR1605" i="3"/>
  <c r="AJ1605" i="3"/>
  <c r="AD1605" i="3"/>
  <c r="W1605" i="3"/>
  <c r="O1605" i="3"/>
  <c r="BI1602" i="3"/>
  <c r="AS1602" i="3"/>
  <c r="AE1602" i="3"/>
  <c r="S1602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P1601" i="3"/>
  <c r="T1601" i="3"/>
  <c r="BM1601" i="3" s="1"/>
  <c r="X1601" i="3"/>
  <c r="AB1601" i="3"/>
  <c r="AF1601" i="3"/>
  <c r="AJ1601" i="3"/>
  <c r="AN1601" i="3"/>
  <c r="AR1601" i="3"/>
  <c r="AV1601" i="3"/>
  <c r="AZ1601" i="3"/>
  <c r="BD1601" i="3"/>
  <c r="BH1601" i="3"/>
  <c r="M1601" i="3"/>
  <c r="U1601" i="3"/>
  <c r="AC1601" i="3"/>
  <c r="AK1601" i="3"/>
  <c r="AS1601" i="3"/>
  <c r="BA1601" i="3"/>
  <c r="BI1601" i="3"/>
  <c r="O1601" i="3"/>
  <c r="Y1601" i="3"/>
  <c r="AI1601" i="3"/>
  <c r="AU1601" i="3"/>
  <c r="BE1601" i="3"/>
  <c r="BE1610" i="3"/>
  <c r="AY1610" i="3"/>
  <c r="AT1610" i="3"/>
  <c r="AO1610" i="3"/>
  <c r="AI1610" i="3"/>
  <c r="AD1610" i="3"/>
  <c r="Y1610" i="3"/>
  <c r="S1610" i="3"/>
  <c r="N1610" i="3"/>
  <c r="BI1609" i="3"/>
  <c r="BD1609" i="3"/>
  <c r="AY1609" i="3"/>
  <c r="AS1609" i="3"/>
  <c r="AN1609" i="3"/>
  <c r="AI1609" i="3"/>
  <c r="AC1609" i="3"/>
  <c r="X1609" i="3"/>
  <c r="S1609" i="3"/>
  <c r="M1609" i="3"/>
  <c r="BE1608" i="3"/>
  <c r="AY1608" i="3"/>
  <c r="AT1608" i="3"/>
  <c r="AO1608" i="3"/>
  <c r="AI1608" i="3"/>
  <c r="AD1608" i="3"/>
  <c r="Y1608" i="3"/>
  <c r="S1608" i="3"/>
  <c r="N1608" i="3"/>
  <c r="BI1607" i="3"/>
  <c r="BD1607" i="3"/>
  <c r="AY1607" i="3"/>
  <c r="AS1607" i="3"/>
  <c r="AN1607" i="3"/>
  <c r="AI1607" i="3"/>
  <c r="AC1607" i="3"/>
  <c r="X1607" i="3"/>
  <c r="S1607" i="3"/>
  <c r="BM1607" i="3" s="1"/>
  <c r="M1607" i="3"/>
  <c r="BD1605" i="3"/>
  <c r="AX1605" i="3"/>
  <c r="AP1605" i="3"/>
  <c r="AB1605" i="3"/>
  <c r="T1605" i="3"/>
  <c r="BM1605" i="3" s="1"/>
  <c r="N1605" i="3"/>
  <c r="K1604" i="3"/>
  <c r="BC1602" i="3"/>
  <c r="AQ1602" i="3"/>
  <c r="AC1602" i="3"/>
  <c r="M1602" i="3"/>
  <c r="AY1601" i="3"/>
  <c r="AM1601" i="3"/>
  <c r="W1601" i="3"/>
  <c r="AW1599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W1598" i="3"/>
  <c r="AM1598" i="3"/>
  <c r="BC1598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P1599" i="3"/>
  <c r="T1599" i="3"/>
  <c r="X1599" i="3"/>
  <c r="AB1599" i="3"/>
  <c r="AF1599" i="3"/>
  <c r="AJ1599" i="3"/>
  <c r="AN1599" i="3"/>
  <c r="AR1599" i="3"/>
  <c r="AV1599" i="3"/>
  <c r="AZ1599" i="3"/>
  <c r="BD1599" i="3"/>
  <c r="BH1599" i="3"/>
  <c r="Y1599" i="3"/>
  <c r="AO1599" i="3"/>
  <c r="BE1599" i="3"/>
  <c r="BA1600" i="3"/>
  <c r="AQ1600" i="3"/>
  <c r="AE1600" i="3"/>
  <c r="P1600" i="3"/>
  <c r="BK1600" i="3" s="1"/>
  <c r="T1600" i="3"/>
  <c r="BM1600" i="3" s="1"/>
  <c r="X1600" i="3"/>
  <c r="AB1600" i="3"/>
  <c r="AF1600" i="3"/>
  <c r="AJ1600" i="3"/>
  <c r="AN1600" i="3"/>
  <c r="AR1600" i="3"/>
  <c r="AV1600" i="3"/>
  <c r="AZ1600" i="3"/>
  <c r="BD1600" i="3"/>
  <c r="BH1600" i="3"/>
  <c r="N1600" i="3"/>
  <c r="R1600" i="3"/>
  <c r="BL1600" i="3" s="1"/>
  <c r="V1600" i="3"/>
  <c r="Z1600" i="3"/>
  <c r="AD1600" i="3"/>
  <c r="AH1600" i="3"/>
  <c r="AL1600" i="3"/>
  <c r="AP1600" i="3"/>
  <c r="AT1600" i="3"/>
  <c r="AX1600" i="3"/>
  <c r="BB1600" i="3"/>
  <c r="BF1600" i="3"/>
  <c r="Q1600" i="3"/>
  <c r="Y1600" i="3"/>
  <c r="AG1600" i="3"/>
  <c r="AO1600" i="3"/>
  <c r="AW1600" i="3"/>
  <c r="BE1600" i="3"/>
  <c r="BI1599" i="3"/>
  <c r="AK1599" i="3"/>
  <c r="Q1599" i="3"/>
  <c r="BN1599" i="3" s="1"/>
  <c r="AQ1598" i="3"/>
  <c r="S1598" i="3"/>
  <c r="BK1599" i="3"/>
  <c r="BL1598" i="3"/>
  <c r="BE1597" i="3"/>
  <c r="AO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P1597" i="3"/>
  <c r="BK1597" i="3" s="1"/>
  <c r="T1597" i="3"/>
  <c r="X1597" i="3"/>
  <c r="AB1597" i="3"/>
  <c r="AF1597" i="3"/>
  <c r="AJ1597" i="3"/>
  <c r="AN1597" i="3"/>
  <c r="AR1597" i="3"/>
  <c r="AV1597" i="3"/>
  <c r="AZ1597" i="3"/>
  <c r="BD1597" i="3"/>
  <c r="BH1597" i="3"/>
  <c r="E1399" i="3"/>
  <c r="F1399" i="3"/>
  <c r="G1399" i="3"/>
  <c r="H1399" i="3"/>
  <c r="I1399" i="3"/>
  <c r="J1399" i="3"/>
  <c r="K1399" i="3"/>
  <c r="L1399" i="3"/>
  <c r="E1400" i="3"/>
  <c r="F1400" i="3"/>
  <c r="K1400" i="3" s="1"/>
  <c r="G1400" i="3"/>
  <c r="H1400" i="3"/>
  <c r="I1400" i="3"/>
  <c r="J1400" i="3"/>
  <c r="L1400" i="3" s="1"/>
  <c r="N1400" i="3"/>
  <c r="Z1400" i="3"/>
  <c r="AD1400" i="3"/>
  <c r="AP1400" i="3"/>
  <c r="AT1400" i="3"/>
  <c r="BF1400" i="3"/>
  <c r="E1401" i="3"/>
  <c r="K1401" i="3" s="1"/>
  <c r="F1401" i="3"/>
  <c r="G1401" i="3"/>
  <c r="H1401" i="3"/>
  <c r="I1401" i="3"/>
  <c r="J1401" i="3"/>
  <c r="L1401" i="3"/>
  <c r="AB1401" i="3"/>
  <c r="AR1401" i="3"/>
  <c r="BH1401" i="3"/>
  <c r="E1402" i="3"/>
  <c r="F1402" i="3"/>
  <c r="K1402" i="3" s="1"/>
  <c r="G1402" i="3"/>
  <c r="H1402" i="3"/>
  <c r="I1402" i="3"/>
  <c r="J1402" i="3"/>
  <c r="L1402" i="3" s="1"/>
  <c r="N1402" i="3"/>
  <c r="Z1402" i="3"/>
  <c r="AD1402" i="3"/>
  <c r="AP1402" i="3"/>
  <c r="AT1402" i="3"/>
  <c r="BF1402" i="3"/>
  <c r="E1403" i="3"/>
  <c r="K1403" i="3" s="1"/>
  <c r="F1403" i="3"/>
  <c r="G1403" i="3"/>
  <c r="H1403" i="3"/>
  <c r="I1403" i="3"/>
  <c r="J1403" i="3"/>
  <c r="L1403" i="3"/>
  <c r="T1403" i="3"/>
  <c r="AB1403" i="3"/>
  <c r="AJ1403" i="3"/>
  <c r="AR1403" i="3"/>
  <c r="AZ1403" i="3"/>
  <c r="BH1403" i="3"/>
  <c r="E1404" i="3"/>
  <c r="F1404" i="3"/>
  <c r="K1404" i="3" s="1"/>
  <c r="G1404" i="3"/>
  <c r="H1404" i="3"/>
  <c r="L1404" i="3" s="1"/>
  <c r="I1404" i="3"/>
  <c r="J1404" i="3"/>
  <c r="E1405" i="3"/>
  <c r="F1405" i="3"/>
  <c r="G1405" i="3"/>
  <c r="H1405" i="3"/>
  <c r="I1405" i="3"/>
  <c r="J1405" i="3"/>
  <c r="L1405" i="3"/>
  <c r="E1406" i="3"/>
  <c r="F1406" i="3"/>
  <c r="G1406" i="3"/>
  <c r="H1406" i="3"/>
  <c r="I1406" i="3"/>
  <c r="J1406" i="3"/>
  <c r="L1406" i="3" s="1"/>
  <c r="K1406" i="3"/>
  <c r="S1406" i="3" s="1"/>
  <c r="AI1406" i="3"/>
  <c r="AQ1406" i="3"/>
  <c r="E1407" i="3"/>
  <c r="K1407" i="3" s="1"/>
  <c r="F1407" i="3"/>
  <c r="G1407" i="3"/>
  <c r="H1407" i="3"/>
  <c r="I1407" i="3"/>
  <c r="J1407" i="3"/>
  <c r="E1408" i="3"/>
  <c r="F1408" i="3"/>
  <c r="G1408" i="3"/>
  <c r="H1408" i="3"/>
  <c r="I1408" i="3"/>
  <c r="J1408" i="3"/>
  <c r="L1408" i="3" s="1"/>
  <c r="K1408" i="3"/>
  <c r="S1408" i="3"/>
  <c r="AA1408" i="3"/>
  <c r="AQ1408" i="3"/>
  <c r="AY1408" i="3"/>
  <c r="BG1408" i="3"/>
  <c r="E1409" i="3"/>
  <c r="F1409" i="3"/>
  <c r="G1409" i="3"/>
  <c r="H1409" i="3"/>
  <c r="I1409" i="3"/>
  <c r="J1409" i="3"/>
  <c r="K1409" i="3"/>
  <c r="M1409" i="3" s="1"/>
  <c r="L1409" i="3"/>
  <c r="P1409" i="3" s="1"/>
  <c r="T1409" i="3"/>
  <c r="X1409" i="3"/>
  <c r="AB1409" i="3"/>
  <c r="AJ1409" i="3"/>
  <c r="AN1409" i="3"/>
  <c r="AR1409" i="3"/>
  <c r="AZ1409" i="3"/>
  <c r="BD1409" i="3"/>
  <c r="BH1409" i="3"/>
  <c r="E1410" i="3"/>
  <c r="K1410" i="3" s="1"/>
  <c r="F1410" i="3"/>
  <c r="G1410" i="3"/>
  <c r="H1410" i="3"/>
  <c r="I1410" i="3"/>
  <c r="L1410" i="3" s="1"/>
  <c r="J1410" i="3"/>
  <c r="V1410" i="3"/>
  <c r="AL1410" i="3"/>
  <c r="BB1410" i="3"/>
  <c r="E1411" i="3"/>
  <c r="F1411" i="3"/>
  <c r="G1411" i="3"/>
  <c r="H1411" i="3"/>
  <c r="I1411" i="3"/>
  <c r="J1411" i="3"/>
  <c r="K1411" i="3"/>
  <c r="L1411" i="3"/>
  <c r="S1411" i="3" s="1"/>
  <c r="O1411" i="3"/>
  <c r="P1411" i="3"/>
  <c r="T1411" i="3"/>
  <c r="W1411" i="3"/>
  <c r="X1411" i="3"/>
  <c r="AB1411" i="3"/>
  <c r="AE1411" i="3"/>
  <c r="AF1411" i="3"/>
  <c r="AJ1411" i="3"/>
  <c r="AM1411" i="3"/>
  <c r="AN1411" i="3"/>
  <c r="AR1411" i="3"/>
  <c r="AU1411" i="3"/>
  <c r="AV1411" i="3"/>
  <c r="AZ1411" i="3"/>
  <c r="BC1411" i="3"/>
  <c r="BD1411" i="3"/>
  <c r="BH1411" i="3"/>
  <c r="E1412" i="3"/>
  <c r="F1412" i="3"/>
  <c r="G1412" i="3"/>
  <c r="H1412" i="3"/>
  <c r="I1412" i="3"/>
  <c r="J1412" i="3"/>
  <c r="K1412" i="3"/>
  <c r="E1413" i="3"/>
  <c r="F1413" i="3"/>
  <c r="G1413" i="3"/>
  <c r="H1413" i="3"/>
  <c r="I1413" i="3"/>
  <c r="L1413" i="3" s="1"/>
  <c r="J1413" i="3"/>
  <c r="K1413" i="3"/>
  <c r="AS1413" i="3" s="1"/>
  <c r="AC1413" i="3"/>
  <c r="BI1413" i="3"/>
  <c r="E1414" i="3"/>
  <c r="F1414" i="3"/>
  <c r="G1414" i="3"/>
  <c r="H1414" i="3"/>
  <c r="I1414" i="3"/>
  <c r="L1414" i="3" s="1"/>
  <c r="J1414" i="3"/>
  <c r="K1414" i="3"/>
  <c r="AA1414" i="3"/>
  <c r="AQ1414" i="3"/>
  <c r="BG1414" i="3"/>
  <c r="E1415" i="3"/>
  <c r="K1415" i="3" s="1"/>
  <c r="Y1415" i="3" s="1"/>
  <c r="F1415" i="3"/>
  <c r="G1415" i="3"/>
  <c r="H1415" i="3"/>
  <c r="I1415" i="3"/>
  <c r="L1415" i="3" s="1"/>
  <c r="J1415" i="3"/>
  <c r="M1415" i="3"/>
  <c r="U1415" i="3"/>
  <c r="AC1415" i="3"/>
  <c r="AK1415" i="3"/>
  <c r="AS1415" i="3"/>
  <c r="BA1415" i="3"/>
  <c r="BI1415" i="3"/>
  <c r="E1416" i="3"/>
  <c r="F1416" i="3"/>
  <c r="G1416" i="3"/>
  <c r="H1416" i="3"/>
  <c r="I1416" i="3"/>
  <c r="L1416" i="3" s="1"/>
  <c r="J1416" i="3"/>
  <c r="K1416" i="3"/>
  <c r="AA1416" i="3" s="1"/>
  <c r="AQ1416" i="3"/>
  <c r="E1417" i="3"/>
  <c r="K1417" i="3" s="1"/>
  <c r="Y1417" i="3" s="1"/>
  <c r="F1417" i="3"/>
  <c r="G1417" i="3"/>
  <c r="H1417" i="3"/>
  <c r="I1417" i="3"/>
  <c r="L1417" i="3" s="1"/>
  <c r="J1417" i="3"/>
  <c r="M1417" i="3"/>
  <c r="U1417" i="3"/>
  <c r="AC1417" i="3"/>
  <c r="AK1417" i="3"/>
  <c r="AS1417" i="3"/>
  <c r="BA1417" i="3"/>
  <c r="BI1417" i="3"/>
  <c r="E1418" i="3"/>
  <c r="F1418" i="3"/>
  <c r="G1418" i="3"/>
  <c r="H1418" i="3"/>
  <c r="I1418" i="3"/>
  <c r="L1418" i="3" s="1"/>
  <c r="J1418" i="3"/>
  <c r="K1418" i="3"/>
  <c r="AQ1418" i="3" s="1"/>
  <c r="AA1418" i="3"/>
  <c r="BG1418" i="3"/>
  <c r="E1419" i="3"/>
  <c r="K1419" i="3" s="1"/>
  <c r="F1419" i="3"/>
  <c r="G1419" i="3"/>
  <c r="H1419" i="3"/>
  <c r="I1419" i="3"/>
  <c r="L1419" i="3" s="1"/>
  <c r="M1419" i="3" s="1"/>
  <c r="J1419" i="3"/>
  <c r="U1419" i="3"/>
  <c r="AC1419" i="3"/>
  <c r="AK1419" i="3"/>
  <c r="BA1419" i="3"/>
  <c r="BI1419" i="3"/>
  <c r="E1420" i="3"/>
  <c r="F1420" i="3"/>
  <c r="G1420" i="3"/>
  <c r="H1420" i="3"/>
  <c r="I1420" i="3"/>
  <c r="L1420" i="3" s="1"/>
  <c r="J1420" i="3"/>
  <c r="K1420" i="3"/>
  <c r="E1421" i="3"/>
  <c r="K1421" i="3" s="1"/>
  <c r="F1421" i="3"/>
  <c r="G1421" i="3"/>
  <c r="H1421" i="3"/>
  <c r="I1421" i="3"/>
  <c r="L1421" i="3" s="1"/>
  <c r="J1421" i="3"/>
  <c r="AC1421" i="3"/>
  <c r="AK1421" i="3"/>
  <c r="BI1421" i="3"/>
  <c r="E1422" i="3"/>
  <c r="F1422" i="3"/>
  <c r="G1422" i="3"/>
  <c r="H1422" i="3"/>
  <c r="I1422" i="3"/>
  <c r="L1422" i="3" s="1"/>
  <c r="J1422" i="3"/>
  <c r="K1422" i="3"/>
  <c r="AI1422" i="3"/>
  <c r="AY1422" i="3"/>
  <c r="E1423" i="3"/>
  <c r="K1423" i="3" s="1"/>
  <c r="AV1423" i="3" s="1"/>
  <c r="F1423" i="3"/>
  <c r="G1423" i="3"/>
  <c r="H1423" i="3"/>
  <c r="I1423" i="3"/>
  <c r="L1423" i="3" s="1"/>
  <c r="J1423" i="3"/>
  <c r="AA1423" i="3"/>
  <c r="AK1423" i="3"/>
  <c r="E1424" i="3"/>
  <c r="K1424" i="3" s="1"/>
  <c r="F1424" i="3"/>
  <c r="G1424" i="3"/>
  <c r="H1424" i="3"/>
  <c r="I1424" i="3"/>
  <c r="L1424" i="3" s="1"/>
  <c r="J1424" i="3"/>
  <c r="E1425" i="3"/>
  <c r="F1425" i="3"/>
  <c r="G1425" i="3"/>
  <c r="H1425" i="3"/>
  <c r="I1425" i="3"/>
  <c r="L1425" i="3" s="1"/>
  <c r="J1425" i="3"/>
  <c r="K1425" i="3"/>
  <c r="S1425" i="3"/>
  <c r="BM1425" i="3" s="1"/>
  <c r="AQ1425" i="3"/>
  <c r="AY1425" i="3"/>
  <c r="E1426" i="3"/>
  <c r="K1426" i="3" s="1"/>
  <c r="F1426" i="3"/>
  <c r="G1426" i="3"/>
  <c r="H1426" i="3"/>
  <c r="I1426" i="3"/>
  <c r="L1426" i="3" s="1"/>
  <c r="J1426" i="3"/>
  <c r="O1426" i="3"/>
  <c r="W1426" i="3"/>
  <c r="AE1426" i="3"/>
  <c r="AM1426" i="3"/>
  <c r="AU1426" i="3"/>
  <c r="BC1426" i="3"/>
  <c r="E1427" i="3"/>
  <c r="F1427" i="3"/>
  <c r="G1427" i="3"/>
  <c r="H1427" i="3"/>
  <c r="I1427" i="3"/>
  <c r="L1427" i="3" s="1"/>
  <c r="J1427" i="3"/>
  <c r="K1427" i="3"/>
  <c r="S1427" i="3" s="1"/>
  <c r="AA1427" i="3"/>
  <c r="AI1427" i="3"/>
  <c r="AQ1427" i="3"/>
  <c r="BG1427" i="3"/>
  <c r="E1428" i="3"/>
  <c r="K1428" i="3" s="1"/>
  <c r="F1428" i="3"/>
  <c r="G1428" i="3"/>
  <c r="H1428" i="3"/>
  <c r="I1428" i="3"/>
  <c r="L1428" i="3" s="1"/>
  <c r="J1428" i="3"/>
  <c r="E1429" i="3"/>
  <c r="F1429" i="3"/>
  <c r="G1429" i="3"/>
  <c r="H1429" i="3"/>
  <c r="I1429" i="3"/>
  <c r="L1429" i="3" s="1"/>
  <c r="J1429" i="3"/>
  <c r="K1429" i="3"/>
  <c r="S1429" i="3"/>
  <c r="AQ1429" i="3"/>
  <c r="AY1429" i="3"/>
  <c r="E1430" i="3"/>
  <c r="K1430" i="3" s="1"/>
  <c r="F1430" i="3"/>
  <c r="G1430" i="3"/>
  <c r="H1430" i="3"/>
  <c r="I1430" i="3"/>
  <c r="L1430" i="3" s="1"/>
  <c r="J1430" i="3"/>
  <c r="O1430" i="3"/>
  <c r="W1430" i="3"/>
  <c r="AE1430" i="3"/>
  <c r="AM1430" i="3"/>
  <c r="AU1430" i="3"/>
  <c r="BC1430" i="3"/>
  <c r="E1431" i="3"/>
  <c r="F1431" i="3"/>
  <c r="G1431" i="3"/>
  <c r="H1431" i="3"/>
  <c r="I1431" i="3"/>
  <c r="L1431" i="3" s="1"/>
  <c r="J1431" i="3"/>
  <c r="K1431" i="3"/>
  <c r="S1431" i="3" s="1"/>
  <c r="AA1431" i="3"/>
  <c r="AI1431" i="3"/>
  <c r="AQ1431" i="3"/>
  <c r="BG1431" i="3"/>
  <c r="E1432" i="3"/>
  <c r="K1432" i="3" s="1"/>
  <c r="F1432" i="3"/>
  <c r="G1432" i="3"/>
  <c r="H1432" i="3"/>
  <c r="I1432" i="3"/>
  <c r="L1432" i="3" s="1"/>
  <c r="J1432" i="3"/>
  <c r="AE1432" i="3"/>
  <c r="BF1432" i="3"/>
  <c r="E1433" i="3"/>
  <c r="K1433" i="3" s="1"/>
  <c r="F1433" i="3"/>
  <c r="G1433" i="3"/>
  <c r="H1433" i="3"/>
  <c r="I1433" i="3"/>
  <c r="J1433" i="3"/>
  <c r="L1433" i="3"/>
  <c r="O1433" i="3"/>
  <c r="T1433" i="3"/>
  <c r="Y1433" i="3"/>
  <c r="AE1433" i="3"/>
  <c r="AJ1433" i="3"/>
  <c r="AO1433" i="3"/>
  <c r="AU1433" i="3"/>
  <c r="AZ1433" i="3"/>
  <c r="BE1433" i="3"/>
  <c r="E1434" i="3"/>
  <c r="F1434" i="3"/>
  <c r="G1434" i="3"/>
  <c r="H1434" i="3"/>
  <c r="I1434" i="3"/>
  <c r="J1434" i="3"/>
  <c r="E1435" i="3"/>
  <c r="F1435" i="3"/>
  <c r="G1435" i="3"/>
  <c r="H1435" i="3"/>
  <c r="I1435" i="3"/>
  <c r="L1435" i="3" s="1"/>
  <c r="J1435" i="3"/>
  <c r="K1435" i="3"/>
  <c r="O1435" i="3"/>
  <c r="AA1435" i="3"/>
  <c r="AE1435" i="3"/>
  <c r="AQ1435" i="3"/>
  <c r="AU1435" i="3"/>
  <c r="BG1435" i="3"/>
  <c r="E1436" i="3"/>
  <c r="K1436" i="3" s="1"/>
  <c r="Y1436" i="3" s="1"/>
  <c r="F1436" i="3"/>
  <c r="G1436" i="3"/>
  <c r="H1436" i="3"/>
  <c r="I1436" i="3"/>
  <c r="L1436" i="3" s="1"/>
  <c r="J1436" i="3"/>
  <c r="M1436" i="3"/>
  <c r="Q1436" i="3"/>
  <c r="U1436" i="3"/>
  <c r="AC1436" i="3"/>
  <c r="AG1436" i="3"/>
  <c r="AK1436" i="3"/>
  <c r="AS1436" i="3"/>
  <c r="AW1436" i="3"/>
  <c r="BA1436" i="3"/>
  <c r="BI1436" i="3"/>
  <c r="E1437" i="3"/>
  <c r="F1437" i="3"/>
  <c r="G1437" i="3"/>
  <c r="H1437" i="3"/>
  <c r="I1437" i="3"/>
  <c r="L1437" i="3" s="1"/>
  <c r="J1437" i="3"/>
  <c r="K1437" i="3"/>
  <c r="O1437" i="3"/>
  <c r="AA1437" i="3"/>
  <c r="AE1437" i="3"/>
  <c r="AQ1437" i="3"/>
  <c r="AU1437" i="3"/>
  <c r="BG1437" i="3"/>
  <c r="E1438" i="3"/>
  <c r="K1438" i="3" s="1"/>
  <c r="Y1438" i="3" s="1"/>
  <c r="F1438" i="3"/>
  <c r="G1438" i="3"/>
  <c r="H1438" i="3"/>
  <c r="I1438" i="3"/>
  <c r="L1438" i="3" s="1"/>
  <c r="J1438" i="3"/>
  <c r="M1438" i="3"/>
  <c r="Q1438" i="3"/>
  <c r="U1438" i="3"/>
  <c r="AC1438" i="3"/>
  <c r="AG1438" i="3"/>
  <c r="AK1438" i="3"/>
  <c r="AS1438" i="3"/>
  <c r="AW1438" i="3"/>
  <c r="BA1438" i="3"/>
  <c r="BI1438" i="3"/>
  <c r="E1439" i="3"/>
  <c r="F1439" i="3"/>
  <c r="G1439" i="3"/>
  <c r="H1439" i="3"/>
  <c r="I1439" i="3"/>
  <c r="L1439" i="3" s="1"/>
  <c r="J1439" i="3"/>
  <c r="K1439" i="3"/>
  <c r="O1439" i="3"/>
  <c r="AA1439" i="3"/>
  <c r="AE1439" i="3"/>
  <c r="AQ1439" i="3"/>
  <c r="AU1439" i="3"/>
  <c r="BG1439" i="3"/>
  <c r="BI1439" i="3"/>
  <c r="E1440" i="3"/>
  <c r="K1440" i="3" s="1"/>
  <c r="F1440" i="3"/>
  <c r="G1440" i="3"/>
  <c r="H1440" i="3"/>
  <c r="I1440" i="3"/>
  <c r="L1440" i="3" s="1"/>
  <c r="J1440" i="3"/>
  <c r="Q1440" i="3"/>
  <c r="Y1440" i="3"/>
  <c r="AG1440" i="3"/>
  <c r="AO1440" i="3"/>
  <c r="AW1440" i="3"/>
  <c r="BE1440" i="3"/>
  <c r="E1441" i="3"/>
  <c r="F1441" i="3"/>
  <c r="G1441" i="3"/>
  <c r="H1441" i="3"/>
  <c r="I1441" i="3"/>
  <c r="L1441" i="3" s="1"/>
  <c r="J1441" i="3"/>
  <c r="K1441" i="3"/>
  <c r="M1441" i="3"/>
  <c r="S1441" i="3"/>
  <c r="U1441" i="3"/>
  <c r="AA1441" i="3"/>
  <c r="AC1441" i="3"/>
  <c r="AI1441" i="3"/>
  <c r="AK1441" i="3"/>
  <c r="AQ1441" i="3"/>
  <c r="AS1441" i="3"/>
  <c r="AY1441" i="3"/>
  <c r="BA1441" i="3"/>
  <c r="BG1441" i="3"/>
  <c r="BI1441" i="3"/>
  <c r="E1442" i="3"/>
  <c r="K1442" i="3" s="1"/>
  <c r="F1442" i="3"/>
  <c r="G1442" i="3"/>
  <c r="H1442" i="3"/>
  <c r="I1442" i="3"/>
  <c r="L1442" i="3" s="1"/>
  <c r="J1442" i="3"/>
  <c r="AG1442" i="3"/>
  <c r="AO1442" i="3"/>
  <c r="E1443" i="3"/>
  <c r="F1443" i="3"/>
  <c r="G1443" i="3"/>
  <c r="H1443" i="3"/>
  <c r="I1443" i="3"/>
  <c r="L1443" i="3" s="1"/>
  <c r="J1443" i="3"/>
  <c r="K1443" i="3"/>
  <c r="M1443" i="3"/>
  <c r="S1443" i="3"/>
  <c r="U1443" i="3"/>
  <c r="AA1443" i="3"/>
  <c r="AC1443" i="3"/>
  <c r="AI1443" i="3"/>
  <c r="AK1443" i="3"/>
  <c r="AQ1443" i="3"/>
  <c r="AS1443" i="3"/>
  <c r="AY1443" i="3"/>
  <c r="BA1443" i="3"/>
  <c r="BG1443" i="3"/>
  <c r="BI1443" i="3"/>
  <c r="E1444" i="3"/>
  <c r="K1444" i="3" s="1"/>
  <c r="AG1444" i="3" s="1"/>
  <c r="F1444" i="3"/>
  <c r="G1444" i="3"/>
  <c r="H1444" i="3"/>
  <c r="I1444" i="3"/>
  <c r="L1444" i="3" s="1"/>
  <c r="J1444" i="3"/>
  <c r="E1445" i="3"/>
  <c r="F1445" i="3"/>
  <c r="G1445" i="3"/>
  <c r="H1445" i="3"/>
  <c r="I1445" i="3"/>
  <c r="L1445" i="3" s="1"/>
  <c r="J1445" i="3"/>
  <c r="K1445" i="3"/>
  <c r="M1445" i="3"/>
  <c r="Q1445" i="3"/>
  <c r="R1445" i="3"/>
  <c r="V1445" i="3"/>
  <c r="W1445" i="3"/>
  <c r="AA1445" i="3"/>
  <c r="AC1445" i="3"/>
  <c r="AG1445" i="3"/>
  <c r="AH1445" i="3"/>
  <c r="AL1445" i="3"/>
  <c r="AM1445" i="3"/>
  <c r="AQ1445" i="3"/>
  <c r="AS1445" i="3"/>
  <c r="AW1445" i="3"/>
  <c r="AX1445" i="3"/>
  <c r="BB1445" i="3"/>
  <c r="BC1445" i="3"/>
  <c r="BG1445" i="3"/>
  <c r="BI1445" i="3"/>
  <c r="E1446" i="3"/>
  <c r="F1446" i="3"/>
  <c r="G1446" i="3"/>
  <c r="H1446" i="3"/>
  <c r="I1446" i="3"/>
  <c r="J1446" i="3"/>
  <c r="K1446" i="3"/>
  <c r="L1446" i="3"/>
  <c r="Q1446" i="3"/>
  <c r="AG1446" i="3"/>
  <c r="AM1446" i="3"/>
  <c r="BC1446" i="3"/>
  <c r="BH1446" i="3"/>
  <c r="E1447" i="3"/>
  <c r="F1447" i="3"/>
  <c r="G1447" i="3"/>
  <c r="H1447" i="3"/>
  <c r="I1447" i="3"/>
  <c r="L1447" i="3" s="1"/>
  <c r="J1447" i="3"/>
  <c r="K1447" i="3"/>
  <c r="M1447" i="3"/>
  <c r="Q1447" i="3"/>
  <c r="R1447" i="3"/>
  <c r="V1447" i="3"/>
  <c r="W1447" i="3"/>
  <c r="AA1447" i="3"/>
  <c r="AC1447" i="3"/>
  <c r="AG1447" i="3"/>
  <c r="AH1447" i="3"/>
  <c r="AL1447" i="3"/>
  <c r="AM1447" i="3"/>
  <c r="AQ1447" i="3"/>
  <c r="AS1447" i="3"/>
  <c r="AW1447" i="3"/>
  <c r="AX1447" i="3"/>
  <c r="BB1447" i="3"/>
  <c r="BC1447" i="3"/>
  <c r="BG1447" i="3"/>
  <c r="BI1447" i="3"/>
  <c r="E1448" i="3"/>
  <c r="F1448" i="3"/>
  <c r="G1448" i="3"/>
  <c r="H1448" i="3"/>
  <c r="I1448" i="3"/>
  <c r="J1448" i="3"/>
  <c r="K1448" i="3"/>
  <c r="L1448" i="3"/>
  <c r="AG1448" i="3" s="1"/>
  <c r="BC1448" i="3"/>
  <c r="E1449" i="3"/>
  <c r="F1449" i="3"/>
  <c r="G1449" i="3"/>
  <c r="H1449" i="3"/>
  <c r="I1449" i="3"/>
  <c r="L1449" i="3" s="1"/>
  <c r="J1449" i="3"/>
  <c r="K1449" i="3"/>
  <c r="M1449" i="3"/>
  <c r="Q1449" i="3"/>
  <c r="R1449" i="3"/>
  <c r="V1449" i="3"/>
  <c r="W1449" i="3"/>
  <c r="AA1449" i="3"/>
  <c r="AC1449" i="3"/>
  <c r="AG1449" i="3"/>
  <c r="AH1449" i="3"/>
  <c r="AL1449" i="3"/>
  <c r="AM1449" i="3"/>
  <c r="AQ1449" i="3"/>
  <c r="AS1449" i="3"/>
  <c r="AW1449" i="3"/>
  <c r="AX1449" i="3"/>
  <c r="BB1449" i="3"/>
  <c r="BC1449" i="3"/>
  <c r="BG1449" i="3"/>
  <c r="BI1449" i="3"/>
  <c r="E1450" i="3"/>
  <c r="F1450" i="3"/>
  <c r="G1450" i="3"/>
  <c r="H1450" i="3"/>
  <c r="I1450" i="3"/>
  <c r="J1450" i="3"/>
  <c r="K1450" i="3"/>
  <c r="M1450" i="3" s="1"/>
  <c r="L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K1452" i="3"/>
  <c r="L1452" i="3"/>
  <c r="P1452" i="3"/>
  <c r="T1452" i="3"/>
  <c r="AB1452" i="3"/>
  <c r="AF1452" i="3"/>
  <c r="AJ1452" i="3"/>
  <c r="AR1452" i="3"/>
  <c r="AV1452" i="3"/>
  <c r="AZ1452" i="3"/>
  <c r="BH1452" i="3"/>
  <c r="E1453" i="3"/>
  <c r="K1453" i="3" s="1"/>
  <c r="V1453" i="3" s="1"/>
  <c r="F1453" i="3"/>
  <c r="G1453" i="3"/>
  <c r="H1453" i="3"/>
  <c r="I1453" i="3"/>
  <c r="L1453" i="3" s="1"/>
  <c r="J1453" i="3"/>
  <c r="AL1453" i="3"/>
  <c r="BB1453" i="3"/>
  <c r="E1454" i="3"/>
  <c r="F1454" i="3"/>
  <c r="G1454" i="3"/>
  <c r="H1454" i="3"/>
  <c r="I1454" i="3"/>
  <c r="J1454" i="3"/>
  <c r="K1454" i="3"/>
  <c r="L1454" i="3"/>
  <c r="P1454" i="3"/>
  <c r="AB1454" i="3"/>
  <c r="AF1454" i="3"/>
  <c r="AR1454" i="3"/>
  <c r="AV1454" i="3"/>
  <c r="BH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K1456" i="3"/>
  <c r="L1456" i="3"/>
  <c r="S1456" i="3" s="1"/>
  <c r="O1456" i="3"/>
  <c r="P1456" i="3"/>
  <c r="T1456" i="3"/>
  <c r="W1456" i="3"/>
  <c r="X1456" i="3"/>
  <c r="AB1456" i="3"/>
  <c r="AE1456" i="3"/>
  <c r="AF1456" i="3"/>
  <c r="AJ1456" i="3"/>
  <c r="AM1456" i="3"/>
  <c r="AN1456" i="3"/>
  <c r="AR1456" i="3"/>
  <c r="AU1456" i="3"/>
  <c r="AV1456" i="3"/>
  <c r="AZ1456" i="3"/>
  <c r="BC1456" i="3"/>
  <c r="BD1456" i="3"/>
  <c r="BH1456" i="3"/>
  <c r="E1457" i="3"/>
  <c r="K1457" i="3" s="1"/>
  <c r="R1457" i="3" s="1"/>
  <c r="F1457" i="3"/>
  <c r="G1457" i="3"/>
  <c r="H1457" i="3"/>
  <c r="I1457" i="3"/>
  <c r="L1457" i="3" s="1"/>
  <c r="J1457" i="3"/>
  <c r="N1457" i="3"/>
  <c r="Q1457" i="3"/>
  <c r="V1457" i="3"/>
  <c r="Y1457" i="3"/>
  <c r="AD1457" i="3"/>
  <c r="AG1457" i="3"/>
  <c r="AL1457" i="3"/>
  <c r="AO1457" i="3"/>
  <c r="AT1457" i="3"/>
  <c r="AW1457" i="3"/>
  <c r="BB1457" i="3"/>
  <c r="BE1457" i="3"/>
  <c r="E1458" i="3"/>
  <c r="F1458" i="3"/>
  <c r="G1458" i="3"/>
  <c r="H1458" i="3"/>
  <c r="I1458" i="3"/>
  <c r="J1458" i="3"/>
  <c r="K1458" i="3"/>
  <c r="T1458" i="3" s="1"/>
  <c r="L1458" i="3"/>
  <c r="P1458" i="3"/>
  <c r="S1458" i="3"/>
  <c r="X1458" i="3"/>
  <c r="AA1458" i="3"/>
  <c r="AF1458" i="3"/>
  <c r="AI1458" i="3"/>
  <c r="AN1458" i="3"/>
  <c r="AQ1458" i="3"/>
  <c r="AV1458" i="3"/>
  <c r="AY1458" i="3"/>
  <c r="BD1458" i="3"/>
  <c r="BG1458" i="3"/>
  <c r="E1459" i="3"/>
  <c r="K1459" i="3" s="1"/>
  <c r="R1459" i="3" s="1"/>
  <c r="F1459" i="3"/>
  <c r="G1459" i="3"/>
  <c r="H1459" i="3"/>
  <c r="I1459" i="3"/>
  <c r="L1459" i="3" s="1"/>
  <c r="J1459" i="3"/>
  <c r="N1459" i="3"/>
  <c r="Q1459" i="3"/>
  <c r="V1459" i="3"/>
  <c r="Y1459" i="3"/>
  <c r="AD1459" i="3"/>
  <c r="AG1459" i="3"/>
  <c r="AL1459" i="3"/>
  <c r="AO1459" i="3"/>
  <c r="AT1459" i="3"/>
  <c r="AW1459" i="3"/>
  <c r="BB1459" i="3"/>
  <c r="BE1459" i="3"/>
  <c r="E1460" i="3"/>
  <c r="F1460" i="3"/>
  <c r="G1460" i="3"/>
  <c r="H1460" i="3"/>
  <c r="I1460" i="3"/>
  <c r="L1460" i="3" s="1"/>
  <c r="J1460" i="3"/>
  <c r="K1460" i="3"/>
  <c r="T1460" i="3"/>
  <c r="AO1460" i="3"/>
  <c r="E1461" i="3"/>
  <c r="F1461" i="3"/>
  <c r="K1461" i="3" s="1"/>
  <c r="G1461" i="3"/>
  <c r="H1461" i="3"/>
  <c r="I1461" i="3"/>
  <c r="J1461" i="3"/>
  <c r="E1462" i="3"/>
  <c r="F1462" i="3"/>
  <c r="G1462" i="3"/>
  <c r="H1462" i="3"/>
  <c r="I1462" i="3"/>
  <c r="L1462" i="3" s="1"/>
  <c r="AE1462" i="3" s="1"/>
  <c r="J1462" i="3"/>
  <c r="K1462" i="3"/>
  <c r="O1462" i="3"/>
  <c r="T1462" i="3"/>
  <c r="Y1462" i="3"/>
  <c r="AJ1462" i="3"/>
  <c r="AO1462" i="3"/>
  <c r="AU1462" i="3"/>
  <c r="BE1462" i="3"/>
  <c r="E1463" i="3"/>
  <c r="F1463" i="3"/>
  <c r="K1463" i="3" s="1"/>
  <c r="G1463" i="3"/>
  <c r="H1463" i="3"/>
  <c r="I1463" i="3"/>
  <c r="J1463" i="3"/>
  <c r="E1464" i="3"/>
  <c r="F1464" i="3"/>
  <c r="G1464" i="3"/>
  <c r="H1464" i="3"/>
  <c r="I1464" i="3"/>
  <c r="L1464" i="3" s="1"/>
  <c r="Y1464" i="3" s="1"/>
  <c r="J1464" i="3"/>
  <c r="K1464" i="3"/>
  <c r="Q1464" i="3" s="1"/>
  <c r="T1464" i="3"/>
  <c r="AE1464" i="3"/>
  <c r="AO1464" i="3"/>
  <c r="AZ1464" i="3"/>
  <c r="E1465" i="3"/>
  <c r="F1465" i="3"/>
  <c r="K1465" i="3" s="1"/>
  <c r="G1465" i="3"/>
  <c r="H1465" i="3"/>
  <c r="I1465" i="3"/>
  <c r="J1465" i="3"/>
  <c r="E1466" i="3"/>
  <c r="K1466" i="3" s="1"/>
  <c r="F1466" i="3"/>
  <c r="G1466" i="3"/>
  <c r="H1466" i="3"/>
  <c r="I1466" i="3"/>
  <c r="L1466" i="3" s="1"/>
  <c r="J1466" i="3"/>
  <c r="U1466" i="3"/>
  <c r="AK1466" i="3"/>
  <c r="BA1466" i="3"/>
  <c r="E1467" i="3"/>
  <c r="F1467" i="3"/>
  <c r="G1467" i="3"/>
  <c r="H1467" i="3"/>
  <c r="I1467" i="3"/>
  <c r="J1467" i="3"/>
  <c r="K1467" i="3"/>
  <c r="AA1467" i="3" s="1"/>
  <c r="L1467" i="3"/>
  <c r="O1467" i="3"/>
  <c r="W1467" i="3"/>
  <c r="AE1467" i="3"/>
  <c r="AM1467" i="3"/>
  <c r="AU1467" i="3"/>
  <c r="BC1467" i="3"/>
  <c r="E1468" i="3"/>
  <c r="K1468" i="3" s="1"/>
  <c r="M1468" i="3" s="1"/>
  <c r="F1468" i="3"/>
  <c r="G1468" i="3"/>
  <c r="H1468" i="3"/>
  <c r="I1468" i="3"/>
  <c r="L1468" i="3" s="1"/>
  <c r="J1468" i="3"/>
  <c r="Q1468" i="3"/>
  <c r="U1468" i="3"/>
  <c r="Y1468" i="3"/>
  <c r="AG1468" i="3"/>
  <c r="AK1468" i="3"/>
  <c r="AO1468" i="3"/>
  <c r="AW1468" i="3"/>
  <c r="BA1468" i="3"/>
  <c r="BE1468" i="3"/>
  <c r="E1469" i="3"/>
  <c r="F1469" i="3"/>
  <c r="G1469" i="3"/>
  <c r="H1469" i="3"/>
  <c r="I1469" i="3"/>
  <c r="J1469" i="3"/>
  <c r="K1469" i="3"/>
  <c r="L1469" i="3"/>
  <c r="O1469" i="3"/>
  <c r="BL1469" i="3" s="1"/>
  <c r="S1469" i="3"/>
  <c r="BM1469" i="3" s="1"/>
  <c r="W1469" i="3"/>
  <c r="AA1469" i="3"/>
  <c r="AE1469" i="3"/>
  <c r="AI1469" i="3"/>
  <c r="AM1469" i="3"/>
  <c r="AQ1469" i="3"/>
  <c r="AU1469" i="3"/>
  <c r="AY1469" i="3"/>
  <c r="BC1469" i="3"/>
  <c r="BG1469" i="3"/>
  <c r="E1470" i="3"/>
  <c r="K1470" i="3" s="1"/>
  <c r="F1470" i="3"/>
  <c r="G1470" i="3"/>
  <c r="H1470" i="3"/>
  <c r="I1470" i="3"/>
  <c r="L1470" i="3" s="1"/>
  <c r="J1470" i="3"/>
  <c r="U1470" i="3"/>
  <c r="BA1470" i="3"/>
  <c r="E1471" i="3"/>
  <c r="F1471" i="3"/>
  <c r="G1471" i="3"/>
  <c r="H1471" i="3"/>
  <c r="I1471" i="3"/>
  <c r="J1471" i="3"/>
  <c r="K1471" i="3"/>
  <c r="L1471" i="3"/>
  <c r="O1471" i="3"/>
  <c r="W1471" i="3"/>
  <c r="AE1471" i="3"/>
  <c r="AM1471" i="3"/>
  <c r="AU1471" i="3"/>
  <c r="BC1471" i="3"/>
  <c r="E1472" i="3"/>
  <c r="K1472" i="3" s="1"/>
  <c r="F1472" i="3"/>
  <c r="G1472" i="3"/>
  <c r="H1472" i="3"/>
  <c r="I1472" i="3"/>
  <c r="L1472" i="3" s="1"/>
  <c r="M1472" i="3" s="1"/>
  <c r="J1472" i="3"/>
  <c r="Q1472" i="3"/>
  <c r="U1472" i="3"/>
  <c r="Y1472" i="3"/>
  <c r="AG1472" i="3"/>
  <c r="AK1472" i="3"/>
  <c r="AO1472" i="3"/>
  <c r="AW1472" i="3"/>
  <c r="BA1472" i="3"/>
  <c r="BE1472" i="3"/>
  <c r="E1473" i="3"/>
  <c r="F1473" i="3"/>
  <c r="G1473" i="3"/>
  <c r="H1473" i="3"/>
  <c r="I1473" i="3"/>
  <c r="J1473" i="3"/>
  <c r="K1473" i="3"/>
  <c r="L1473" i="3"/>
  <c r="O1473" i="3"/>
  <c r="S1473" i="3"/>
  <c r="W1473" i="3"/>
  <c r="AA1473" i="3"/>
  <c r="AE1473" i="3"/>
  <c r="AI1473" i="3"/>
  <c r="AM1473" i="3"/>
  <c r="AQ1473" i="3"/>
  <c r="AU1473" i="3"/>
  <c r="AY1473" i="3"/>
  <c r="BC1473" i="3"/>
  <c r="BG1473" i="3"/>
  <c r="E1474" i="3"/>
  <c r="K1474" i="3" s="1"/>
  <c r="F1474" i="3"/>
  <c r="G1474" i="3"/>
  <c r="H1474" i="3"/>
  <c r="I1474" i="3"/>
  <c r="L1474" i="3" s="1"/>
  <c r="J1474" i="3"/>
  <c r="M1474" i="3"/>
  <c r="U1474" i="3"/>
  <c r="AC1474" i="3"/>
  <c r="AK1474" i="3"/>
  <c r="AS1474" i="3"/>
  <c r="BA1474" i="3"/>
  <c r="BI1474" i="3"/>
  <c r="E1475" i="3"/>
  <c r="F1475" i="3"/>
  <c r="G1475" i="3"/>
  <c r="H1475" i="3"/>
  <c r="I1475" i="3"/>
  <c r="J1475" i="3"/>
  <c r="K1475" i="3"/>
  <c r="W1475" i="3" s="1"/>
  <c r="L1475" i="3"/>
  <c r="AM1475" i="3"/>
  <c r="BC1475" i="3"/>
  <c r="E1476" i="3"/>
  <c r="K1476" i="3" s="1"/>
  <c r="F1476" i="3"/>
  <c r="G1476" i="3"/>
  <c r="H1476" i="3"/>
  <c r="I1476" i="3"/>
  <c r="L1476" i="3" s="1"/>
  <c r="J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E1477" i="3"/>
  <c r="F1477" i="3"/>
  <c r="G1477" i="3"/>
  <c r="H1477" i="3"/>
  <c r="I1477" i="3"/>
  <c r="J1477" i="3"/>
  <c r="K1477" i="3"/>
  <c r="L1477" i="3"/>
  <c r="S1477" i="3"/>
  <c r="W1477" i="3"/>
  <c r="AA1477" i="3"/>
  <c r="AI1477" i="3"/>
  <c r="AM1477" i="3"/>
  <c r="AQ1477" i="3"/>
  <c r="AY1477" i="3"/>
  <c r="BC1477" i="3"/>
  <c r="BG1477" i="3"/>
  <c r="E1478" i="3"/>
  <c r="K1478" i="3" s="1"/>
  <c r="F1478" i="3"/>
  <c r="G1478" i="3"/>
  <c r="H1478" i="3"/>
  <c r="I1478" i="3"/>
  <c r="L1478" i="3" s="1"/>
  <c r="J1478" i="3"/>
  <c r="U1478" i="3"/>
  <c r="BA1478" i="3"/>
  <c r="E1479" i="3"/>
  <c r="F1479" i="3"/>
  <c r="G1479" i="3"/>
  <c r="H1479" i="3"/>
  <c r="I1479" i="3"/>
  <c r="J1479" i="3"/>
  <c r="K1479" i="3"/>
  <c r="L1479" i="3"/>
  <c r="O1479" i="3"/>
  <c r="W1479" i="3"/>
  <c r="AE1479" i="3"/>
  <c r="AM1479" i="3"/>
  <c r="AU1479" i="3"/>
  <c r="BC1479" i="3"/>
  <c r="E1480" i="3"/>
  <c r="K1480" i="3" s="1"/>
  <c r="F1480" i="3"/>
  <c r="G1480" i="3"/>
  <c r="H1480" i="3"/>
  <c r="I1480" i="3"/>
  <c r="L1480" i="3" s="1"/>
  <c r="J1480" i="3"/>
  <c r="N1480" i="3"/>
  <c r="Q1480" i="3"/>
  <c r="R1480" i="3"/>
  <c r="V1480" i="3"/>
  <c r="Y1480" i="3"/>
  <c r="Z1480" i="3"/>
  <c r="AD1480" i="3"/>
  <c r="AG1480" i="3"/>
  <c r="AH1480" i="3"/>
  <c r="AL1480" i="3"/>
  <c r="AO1480" i="3"/>
  <c r="AP1480" i="3"/>
  <c r="AT1480" i="3"/>
  <c r="AW1480" i="3"/>
  <c r="AX1480" i="3"/>
  <c r="BB1480" i="3"/>
  <c r="BE1480" i="3"/>
  <c r="BF1480" i="3"/>
  <c r="E1481" i="3"/>
  <c r="F1481" i="3"/>
  <c r="G1481" i="3"/>
  <c r="H1481" i="3"/>
  <c r="I1481" i="3"/>
  <c r="J1481" i="3"/>
  <c r="K1481" i="3"/>
  <c r="L1481" i="3"/>
  <c r="S1481" i="3" s="1"/>
  <c r="P1481" i="3"/>
  <c r="T1481" i="3"/>
  <c r="X1481" i="3"/>
  <c r="AB1481" i="3"/>
  <c r="AF1481" i="3"/>
  <c r="AJ1481" i="3"/>
  <c r="AN1481" i="3"/>
  <c r="AR1481" i="3"/>
  <c r="AV1481" i="3"/>
  <c r="AZ1481" i="3"/>
  <c r="BC1481" i="3"/>
  <c r="BF1481" i="3"/>
  <c r="BH1481" i="3"/>
  <c r="E1482" i="3"/>
  <c r="F1482" i="3"/>
  <c r="G1482" i="3"/>
  <c r="H1482" i="3"/>
  <c r="L1482" i="3" s="1"/>
  <c r="I1482" i="3"/>
  <c r="J1482" i="3"/>
  <c r="E1483" i="3"/>
  <c r="F1483" i="3"/>
  <c r="K1483" i="3" s="1"/>
  <c r="G1483" i="3"/>
  <c r="H1483" i="3"/>
  <c r="I1483" i="3"/>
  <c r="J1483" i="3"/>
  <c r="L1483" i="3"/>
  <c r="AH1483" i="3" s="1"/>
  <c r="E1484" i="3"/>
  <c r="F1484" i="3"/>
  <c r="G1484" i="3"/>
  <c r="H1484" i="3"/>
  <c r="L1484" i="3" s="1"/>
  <c r="I1484" i="3"/>
  <c r="J1484" i="3"/>
  <c r="E1485" i="3"/>
  <c r="F1485" i="3"/>
  <c r="K1485" i="3" s="1"/>
  <c r="P1485" i="3" s="1"/>
  <c r="G1485" i="3"/>
  <c r="H1485" i="3"/>
  <c r="I1485" i="3"/>
  <c r="J1485" i="3"/>
  <c r="L1485" i="3"/>
  <c r="X1485" i="3" s="1"/>
  <c r="T1485" i="3"/>
  <c r="AB1485" i="3"/>
  <c r="AJ1485" i="3"/>
  <c r="AR1485" i="3"/>
  <c r="AZ1485" i="3"/>
  <c r="BH1485" i="3"/>
  <c r="E1486" i="3"/>
  <c r="F1486" i="3"/>
  <c r="K1486" i="3" s="1"/>
  <c r="G1486" i="3"/>
  <c r="H1486" i="3"/>
  <c r="L1486" i="3" s="1"/>
  <c r="AD1486" i="3" s="1"/>
  <c r="I1486" i="3"/>
  <c r="J1486" i="3"/>
  <c r="N1486" i="3"/>
  <c r="V1486" i="3"/>
  <c r="AT1486" i="3"/>
  <c r="BB1486" i="3"/>
  <c r="E1487" i="3"/>
  <c r="F1487" i="3"/>
  <c r="G1487" i="3"/>
  <c r="H1487" i="3"/>
  <c r="I1487" i="3"/>
  <c r="J1487" i="3"/>
  <c r="E1488" i="3"/>
  <c r="F1488" i="3"/>
  <c r="K1488" i="3" s="1"/>
  <c r="T1488" i="3" s="1"/>
  <c r="G1488" i="3"/>
  <c r="H1488" i="3"/>
  <c r="L1488" i="3" s="1"/>
  <c r="I1488" i="3"/>
  <c r="J1488" i="3"/>
  <c r="V1488" i="3"/>
  <c r="AD1488" i="3"/>
  <c r="AL1488" i="3"/>
  <c r="BB1488" i="3"/>
  <c r="E1489" i="3"/>
  <c r="F1489" i="3"/>
  <c r="G1489" i="3"/>
  <c r="H1489" i="3"/>
  <c r="L1489" i="3" s="1"/>
  <c r="I1489" i="3"/>
  <c r="J1489" i="3"/>
  <c r="E1490" i="3"/>
  <c r="F1490" i="3"/>
  <c r="K1490" i="3" s="1"/>
  <c r="G1490" i="3"/>
  <c r="H1490" i="3"/>
  <c r="L1490" i="3" s="1"/>
  <c r="AD1490" i="3" s="1"/>
  <c r="I1490" i="3"/>
  <c r="J1490" i="3"/>
  <c r="N1490" i="3"/>
  <c r="V1490" i="3"/>
  <c r="AT1490" i="3"/>
  <c r="BB1490" i="3"/>
  <c r="E1491" i="3"/>
  <c r="F1491" i="3"/>
  <c r="G1491" i="3"/>
  <c r="H1491" i="3"/>
  <c r="I1491" i="3"/>
  <c r="J1491" i="3"/>
  <c r="E1492" i="3"/>
  <c r="F1492" i="3"/>
  <c r="K1492" i="3" s="1"/>
  <c r="AE1492" i="3" s="1"/>
  <c r="G1492" i="3"/>
  <c r="H1492" i="3"/>
  <c r="I1492" i="3"/>
  <c r="J1492" i="3"/>
  <c r="L1492" i="3" s="1"/>
  <c r="AZ1492" i="3"/>
  <c r="E1493" i="3"/>
  <c r="F1493" i="3"/>
  <c r="G1493" i="3"/>
  <c r="H1493" i="3"/>
  <c r="I1493" i="3"/>
  <c r="J1493" i="3"/>
  <c r="E1494" i="3"/>
  <c r="F1494" i="3"/>
  <c r="K1494" i="3" s="1"/>
  <c r="Z1494" i="3" s="1"/>
  <c r="G1494" i="3"/>
  <c r="H1494" i="3"/>
  <c r="I1494" i="3"/>
  <c r="J1494" i="3"/>
  <c r="L1494" i="3" s="1"/>
  <c r="AP1494" i="3"/>
  <c r="BF1494" i="3"/>
  <c r="E1495" i="3"/>
  <c r="F1495" i="3"/>
  <c r="K1495" i="3" s="1"/>
  <c r="G1495" i="3"/>
  <c r="H1495" i="3"/>
  <c r="I1495" i="3"/>
  <c r="J1495" i="3"/>
  <c r="L1495" i="3"/>
  <c r="X1495" i="3"/>
  <c r="AN1495" i="3"/>
  <c r="BD1495" i="3"/>
  <c r="E1496" i="3"/>
  <c r="F1496" i="3"/>
  <c r="G1496" i="3"/>
  <c r="H1496" i="3"/>
  <c r="I1496" i="3"/>
  <c r="J1496" i="3"/>
  <c r="L1496" i="3" s="1"/>
  <c r="E1497" i="3"/>
  <c r="F1497" i="3"/>
  <c r="K1497" i="3" s="1"/>
  <c r="X1497" i="3" s="1"/>
  <c r="G1497" i="3"/>
  <c r="H1497" i="3"/>
  <c r="L1497" i="3" s="1"/>
  <c r="I1497" i="3"/>
  <c r="J1497" i="3"/>
  <c r="AN1497" i="3"/>
  <c r="BD1497" i="3"/>
  <c r="E1498" i="3"/>
  <c r="F1498" i="3"/>
  <c r="G1498" i="3"/>
  <c r="H1498" i="3"/>
  <c r="I1498" i="3"/>
  <c r="J1498" i="3"/>
  <c r="L1498" i="3" s="1"/>
  <c r="E1499" i="3"/>
  <c r="F1499" i="3"/>
  <c r="K1499" i="3" s="1"/>
  <c r="G1499" i="3"/>
  <c r="H1499" i="3"/>
  <c r="L1499" i="3" s="1"/>
  <c r="I1499" i="3"/>
  <c r="J1499" i="3"/>
  <c r="X1499" i="3"/>
  <c r="E1500" i="3"/>
  <c r="F1500" i="3"/>
  <c r="G1500" i="3"/>
  <c r="H1500" i="3"/>
  <c r="I1500" i="3"/>
  <c r="J1500" i="3"/>
  <c r="L1500" i="3" s="1"/>
  <c r="E1501" i="3"/>
  <c r="F1501" i="3"/>
  <c r="K1501" i="3" s="1"/>
  <c r="X1501" i="3" s="1"/>
  <c r="G1501" i="3"/>
  <c r="H1501" i="3"/>
  <c r="L1501" i="3" s="1"/>
  <c r="I1501" i="3"/>
  <c r="J1501" i="3"/>
  <c r="AN1501" i="3"/>
  <c r="BD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K1503" i="3"/>
  <c r="L1503" i="3"/>
  <c r="P1503" i="3" s="1"/>
  <c r="T1503" i="3"/>
  <c r="AB1503" i="3"/>
  <c r="AJ1503" i="3"/>
  <c r="AR1503" i="3"/>
  <c r="AZ1503" i="3"/>
  <c r="BH1503" i="3"/>
  <c r="E1504" i="3"/>
  <c r="K1504" i="3" s="1"/>
  <c r="F1504" i="3"/>
  <c r="G1504" i="3"/>
  <c r="H1504" i="3"/>
  <c r="I1504" i="3"/>
  <c r="L1504" i="3" s="1"/>
  <c r="J1504" i="3"/>
  <c r="E1505" i="3"/>
  <c r="F1505" i="3"/>
  <c r="G1505" i="3"/>
  <c r="H1505" i="3"/>
  <c r="I1505" i="3"/>
  <c r="J1505" i="3"/>
  <c r="K1505" i="3"/>
  <c r="M1505" i="3" s="1"/>
  <c r="L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K1507" i="3"/>
  <c r="O1507" i="3" s="1"/>
  <c r="L1507" i="3"/>
  <c r="S1507" i="3" s="1"/>
  <c r="BM1507" i="3" s="1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BL1507" i="3"/>
  <c r="E1508" i="3"/>
  <c r="F1508" i="3"/>
  <c r="G1508" i="3"/>
  <c r="H1508" i="3"/>
  <c r="I1508" i="3"/>
  <c r="L1508" i="3" s="1"/>
  <c r="J1508" i="3"/>
  <c r="E1509" i="3"/>
  <c r="F1509" i="3"/>
  <c r="K1509" i="3" s="1"/>
  <c r="G1509" i="3"/>
  <c r="H1509" i="3"/>
  <c r="L1509" i="3" s="1"/>
  <c r="I1509" i="3"/>
  <c r="J1509" i="3"/>
  <c r="AM1509" i="3"/>
  <c r="E1510" i="3"/>
  <c r="F1510" i="3"/>
  <c r="G1510" i="3"/>
  <c r="H1510" i="3"/>
  <c r="L1510" i="3" s="1"/>
  <c r="I1510" i="3"/>
  <c r="J1510" i="3"/>
  <c r="E1511" i="3"/>
  <c r="F1511" i="3"/>
  <c r="K1511" i="3" s="1"/>
  <c r="G1511" i="3"/>
  <c r="H1511" i="3"/>
  <c r="L1511" i="3" s="1"/>
  <c r="I1511" i="3"/>
  <c r="J1511" i="3"/>
  <c r="O1511" i="3"/>
  <c r="Z1511" i="3"/>
  <c r="AJ1511" i="3"/>
  <c r="AU1511" i="3"/>
  <c r="BF1511" i="3"/>
  <c r="E1512" i="3"/>
  <c r="F1512" i="3"/>
  <c r="G1512" i="3"/>
  <c r="H1512" i="3"/>
  <c r="L1512" i="3" s="1"/>
  <c r="I1512" i="3"/>
  <c r="J1512" i="3"/>
  <c r="E1513" i="3"/>
  <c r="F1513" i="3"/>
  <c r="G1513" i="3"/>
  <c r="H1513" i="3"/>
  <c r="L1513" i="3" s="1"/>
  <c r="I1513" i="3"/>
  <c r="J1513" i="3"/>
  <c r="E1514" i="3"/>
  <c r="F1514" i="3"/>
  <c r="K1514" i="3" s="1"/>
  <c r="G1514" i="3"/>
  <c r="H1514" i="3"/>
  <c r="I1514" i="3"/>
  <c r="J1514" i="3"/>
  <c r="E1515" i="3"/>
  <c r="F1515" i="3"/>
  <c r="G1515" i="3"/>
  <c r="H1515" i="3"/>
  <c r="L1515" i="3" s="1"/>
  <c r="I1515" i="3"/>
  <c r="J1515" i="3"/>
  <c r="E1516" i="3"/>
  <c r="F1516" i="3"/>
  <c r="K1516" i="3" s="1"/>
  <c r="R1516" i="3" s="1"/>
  <c r="G1516" i="3"/>
  <c r="H1516" i="3"/>
  <c r="L1516" i="3" s="1"/>
  <c r="AP1516" i="3" s="1"/>
  <c r="I1516" i="3"/>
  <c r="J1516" i="3"/>
  <c r="Z1516" i="3"/>
  <c r="BF1516" i="3"/>
  <c r="E1517" i="3"/>
  <c r="F1517" i="3"/>
  <c r="G1517" i="3"/>
  <c r="H1517" i="3"/>
  <c r="L1517" i="3" s="1"/>
  <c r="I1517" i="3"/>
  <c r="J1517" i="3"/>
  <c r="E1518" i="3"/>
  <c r="F1518" i="3"/>
  <c r="K1518" i="3" s="1"/>
  <c r="G1518" i="3"/>
  <c r="H1518" i="3"/>
  <c r="I1518" i="3"/>
  <c r="J1518" i="3"/>
  <c r="E1519" i="3"/>
  <c r="F1519" i="3"/>
  <c r="G1519" i="3"/>
  <c r="H1519" i="3"/>
  <c r="L1519" i="3" s="1"/>
  <c r="I1519" i="3"/>
  <c r="J1519" i="3"/>
  <c r="E1520" i="3"/>
  <c r="F1520" i="3"/>
  <c r="K1520" i="3" s="1"/>
  <c r="R1520" i="3" s="1"/>
  <c r="G1520" i="3"/>
  <c r="H1520" i="3"/>
  <c r="L1520" i="3" s="1"/>
  <c r="AP1520" i="3" s="1"/>
  <c r="I1520" i="3"/>
  <c r="J1520" i="3"/>
  <c r="Z1520" i="3"/>
  <c r="BF1520" i="3"/>
  <c r="E1521" i="3"/>
  <c r="F1521" i="3"/>
  <c r="G1521" i="3"/>
  <c r="H1521" i="3"/>
  <c r="L1521" i="3" s="1"/>
  <c r="I1521" i="3"/>
  <c r="J1521" i="3"/>
  <c r="E1522" i="3"/>
  <c r="F1522" i="3"/>
  <c r="K1522" i="3" s="1"/>
  <c r="G1522" i="3"/>
  <c r="H1522" i="3"/>
  <c r="I1522" i="3"/>
  <c r="J1522" i="3"/>
  <c r="E1523" i="3"/>
  <c r="F1523" i="3"/>
  <c r="G1523" i="3"/>
  <c r="H1523" i="3"/>
  <c r="L1523" i="3" s="1"/>
  <c r="I1523" i="3"/>
  <c r="J1523" i="3"/>
  <c r="E1524" i="3"/>
  <c r="F1524" i="3"/>
  <c r="K1524" i="3" s="1"/>
  <c r="R1524" i="3" s="1"/>
  <c r="G1524" i="3"/>
  <c r="H1524" i="3"/>
  <c r="L1524" i="3" s="1"/>
  <c r="AP1524" i="3" s="1"/>
  <c r="I1524" i="3"/>
  <c r="J1524" i="3"/>
  <c r="Z1524" i="3"/>
  <c r="BF1524" i="3"/>
  <c r="E1525" i="3"/>
  <c r="F1525" i="3"/>
  <c r="G1525" i="3"/>
  <c r="H1525" i="3"/>
  <c r="L1525" i="3" s="1"/>
  <c r="I1525" i="3"/>
  <c r="J1525" i="3"/>
  <c r="E1526" i="3"/>
  <c r="F1526" i="3"/>
  <c r="K1526" i="3" s="1"/>
  <c r="G1526" i="3"/>
  <c r="H1526" i="3"/>
  <c r="I1526" i="3"/>
  <c r="J1526" i="3"/>
  <c r="E1527" i="3"/>
  <c r="F1527" i="3"/>
  <c r="G1527" i="3"/>
  <c r="H1527" i="3"/>
  <c r="L1527" i="3" s="1"/>
  <c r="I1527" i="3"/>
  <c r="J1527" i="3"/>
  <c r="E1528" i="3"/>
  <c r="F1528" i="3"/>
  <c r="K1528" i="3" s="1"/>
  <c r="R1528" i="3" s="1"/>
  <c r="G1528" i="3"/>
  <c r="H1528" i="3"/>
  <c r="L1528" i="3" s="1"/>
  <c r="AP1528" i="3" s="1"/>
  <c r="I1528" i="3"/>
  <c r="J1528" i="3"/>
  <c r="Z1528" i="3"/>
  <c r="BF1528" i="3"/>
  <c r="E1529" i="3"/>
  <c r="F1529" i="3"/>
  <c r="G1529" i="3"/>
  <c r="H1529" i="3"/>
  <c r="L1529" i="3" s="1"/>
  <c r="I1529" i="3"/>
  <c r="J1529" i="3"/>
  <c r="E1530" i="3"/>
  <c r="F1530" i="3"/>
  <c r="K1530" i="3" s="1"/>
  <c r="G1530" i="3"/>
  <c r="H1530" i="3"/>
  <c r="I1530" i="3"/>
  <c r="J1530" i="3"/>
  <c r="E1531" i="3"/>
  <c r="F1531" i="3"/>
  <c r="G1531" i="3"/>
  <c r="H1531" i="3"/>
  <c r="L1531" i="3" s="1"/>
  <c r="I1531" i="3"/>
  <c r="J1531" i="3"/>
  <c r="E1532" i="3"/>
  <c r="F1532" i="3"/>
  <c r="K1532" i="3" s="1"/>
  <c r="R1532" i="3" s="1"/>
  <c r="G1532" i="3"/>
  <c r="H1532" i="3"/>
  <c r="L1532" i="3" s="1"/>
  <c r="AP1532" i="3" s="1"/>
  <c r="I1532" i="3"/>
  <c r="J1532" i="3"/>
  <c r="Z1532" i="3"/>
  <c r="BF1532" i="3"/>
  <c r="E1533" i="3"/>
  <c r="F1533" i="3"/>
  <c r="G1533" i="3"/>
  <c r="H1533" i="3"/>
  <c r="L1533" i="3" s="1"/>
  <c r="I1533" i="3"/>
  <c r="J1533" i="3"/>
  <c r="E1534" i="3"/>
  <c r="F1534" i="3"/>
  <c r="K1534" i="3" s="1"/>
  <c r="G1534" i="3"/>
  <c r="H1534" i="3"/>
  <c r="I1534" i="3"/>
  <c r="J1534" i="3"/>
  <c r="E1535" i="3"/>
  <c r="F1535" i="3"/>
  <c r="G1535" i="3"/>
  <c r="H1535" i="3"/>
  <c r="L1535" i="3" s="1"/>
  <c r="I1535" i="3"/>
  <c r="J1535" i="3"/>
  <c r="E1536" i="3"/>
  <c r="F1536" i="3"/>
  <c r="K1536" i="3" s="1"/>
  <c r="R1536" i="3" s="1"/>
  <c r="G1536" i="3"/>
  <c r="H1536" i="3"/>
  <c r="L1536" i="3" s="1"/>
  <c r="AP1536" i="3" s="1"/>
  <c r="I1536" i="3"/>
  <c r="J1536" i="3"/>
  <c r="Z1536" i="3"/>
  <c r="BF1536" i="3"/>
  <c r="E1537" i="3"/>
  <c r="F1537" i="3"/>
  <c r="G1537" i="3"/>
  <c r="H1537" i="3"/>
  <c r="L1537" i="3" s="1"/>
  <c r="I1537" i="3"/>
  <c r="J1537" i="3"/>
  <c r="E1538" i="3"/>
  <c r="F1538" i="3"/>
  <c r="K1538" i="3" s="1"/>
  <c r="G1538" i="3"/>
  <c r="H1538" i="3"/>
  <c r="I1538" i="3"/>
  <c r="J1538" i="3"/>
  <c r="E1539" i="3"/>
  <c r="F1539" i="3"/>
  <c r="G1539" i="3"/>
  <c r="H1539" i="3"/>
  <c r="L1539" i="3" s="1"/>
  <c r="I1539" i="3"/>
  <c r="J1539" i="3"/>
  <c r="E1540" i="3"/>
  <c r="F1540" i="3"/>
  <c r="K1540" i="3" s="1"/>
  <c r="G1540" i="3"/>
  <c r="H1540" i="3"/>
  <c r="L1540" i="3" s="1"/>
  <c r="I1540" i="3"/>
  <c r="J1540" i="3"/>
  <c r="E1541" i="3"/>
  <c r="F1541" i="3"/>
  <c r="G1541" i="3"/>
  <c r="H1541" i="3"/>
  <c r="L1541" i="3" s="1"/>
  <c r="I1541" i="3"/>
  <c r="J1541" i="3"/>
  <c r="E1542" i="3"/>
  <c r="F1542" i="3"/>
  <c r="K1542" i="3" s="1"/>
  <c r="G1542" i="3"/>
  <c r="H1542" i="3"/>
  <c r="L1542" i="3" s="1"/>
  <c r="I1542" i="3"/>
  <c r="J1542" i="3"/>
  <c r="E1543" i="3"/>
  <c r="F1543" i="3"/>
  <c r="G1543" i="3"/>
  <c r="H1543" i="3"/>
  <c r="I1543" i="3"/>
  <c r="J1543" i="3"/>
  <c r="E1544" i="3"/>
  <c r="F1544" i="3"/>
  <c r="K1544" i="3" s="1"/>
  <c r="G1544" i="3"/>
  <c r="H1544" i="3"/>
  <c r="L1544" i="3" s="1"/>
  <c r="I1544" i="3"/>
  <c r="J1544" i="3"/>
  <c r="E1545" i="3"/>
  <c r="F1545" i="3"/>
  <c r="G1545" i="3"/>
  <c r="H1545" i="3"/>
  <c r="L1545" i="3" s="1"/>
  <c r="I1545" i="3"/>
  <c r="J1545" i="3"/>
  <c r="E1546" i="3"/>
  <c r="F1546" i="3"/>
  <c r="K1546" i="3" s="1"/>
  <c r="G1546" i="3"/>
  <c r="H1546" i="3"/>
  <c r="L1546" i="3" s="1"/>
  <c r="I1546" i="3"/>
  <c r="J1546" i="3"/>
  <c r="E1547" i="3"/>
  <c r="F1547" i="3"/>
  <c r="G1547" i="3"/>
  <c r="H1547" i="3"/>
  <c r="I1547" i="3"/>
  <c r="J1547" i="3"/>
  <c r="E1548" i="3"/>
  <c r="F1548" i="3"/>
  <c r="K1548" i="3" s="1"/>
  <c r="G1548" i="3"/>
  <c r="H1548" i="3"/>
  <c r="L1548" i="3" s="1"/>
  <c r="I1548" i="3"/>
  <c r="J1548" i="3"/>
  <c r="E1549" i="3"/>
  <c r="F1549" i="3"/>
  <c r="G1549" i="3"/>
  <c r="H1549" i="3"/>
  <c r="L1549" i="3" s="1"/>
  <c r="I1549" i="3"/>
  <c r="J1549" i="3"/>
  <c r="E1550" i="3"/>
  <c r="F1550" i="3"/>
  <c r="K1550" i="3" s="1"/>
  <c r="G1550" i="3"/>
  <c r="H1550" i="3"/>
  <c r="L1550" i="3" s="1"/>
  <c r="I1550" i="3"/>
  <c r="J1550" i="3"/>
  <c r="E1551" i="3"/>
  <c r="F1551" i="3"/>
  <c r="G1551" i="3"/>
  <c r="H1551" i="3"/>
  <c r="I1551" i="3"/>
  <c r="J1551" i="3"/>
  <c r="E1552" i="3"/>
  <c r="F1552" i="3"/>
  <c r="K1552" i="3" s="1"/>
  <c r="G1552" i="3"/>
  <c r="H1552" i="3"/>
  <c r="L1552" i="3" s="1"/>
  <c r="I1552" i="3"/>
  <c r="J1552" i="3"/>
  <c r="E1553" i="3"/>
  <c r="F1553" i="3"/>
  <c r="G1553" i="3"/>
  <c r="H1553" i="3"/>
  <c r="L1553" i="3" s="1"/>
  <c r="I1553" i="3"/>
  <c r="J1553" i="3"/>
  <c r="E1554" i="3"/>
  <c r="F1554" i="3"/>
  <c r="K1554" i="3" s="1"/>
  <c r="G1554" i="3"/>
  <c r="H1554" i="3"/>
  <c r="L1554" i="3" s="1"/>
  <c r="I1554" i="3"/>
  <c r="J1554" i="3"/>
  <c r="E1555" i="3"/>
  <c r="F1555" i="3"/>
  <c r="G1555" i="3"/>
  <c r="H1555" i="3"/>
  <c r="L1555" i="3" s="1"/>
  <c r="I1555" i="3"/>
  <c r="J1555" i="3"/>
  <c r="E1556" i="3"/>
  <c r="F1556" i="3"/>
  <c r="K1556" i="3" s="1"/>
  <c r="G1556" i="3"/>
  <c r="H1556" i="3"/>
  <c r="I1556" i="3"/>
  <c r="J1556" i="3"/>
  <c r="L1556" i="3" s="1"/>
  <c r="E1557" i="3"/>
  <c r="F1557" i="3"/>
  <c r="G1557" i="3"/>
  <c r="H1557" i="3"/>
  <c r="L1557" i="3" s="1"/>
  <c r="I1557" i="3"/>
  <c r="J1557" i="3"/>
  <c r="E1558" i="3"/>
  <c r="F1558" i="3"/>
  <c r="K1558" i="3" s="1"/>
  <c r="G1558" i="3"/>
  <c r="H1558" i="3"/>
  <c r="I1558" i="3"/>
  <c r="J1558" i="3"/>
  <c r="L1558" i="3" s="1"/>
  <c r="E1559" i="3"/>
  <c r="F1559" i="3"/>
  <c r="G1559" i="3"/>
  <c r="H1559" i="3"/>
  <c r="I1559" i="3"/>
  <c r="J1559" i="3"/>
  <c r="E1560" i="3"/>
  <c r="F1560" i="3"/>
  <c r="K1560" i="3" s="1"/>
  <c r="O1560" i="3" s="1"/>
  <c r="G1560" i="3"/>
  <c r="H1560" i="3"/>
  <c r="I1560" i="3"/>
  <c r="J1560" i="3"/>
  <c r="L1560" i="3" s="1"/>
  <c r="AE1560" i="3"/>
  <c r="AZ1560" i="3"/>
  <c r="E1561" i="3"/>
  <c r="F1561" i="3"/>
  <c r="G1561" i="3"/>
  <c r="H1561" i="3"/>
  <c r="I1561" i="3"/>
  <c r="J1561" i="3"/>
  <c r="E1562" i="3"/>
  <c r="F1562" i="3"/>
  <c r="K1562" i="3" s="1"/>
  <c r="O1562" i="3" s="1"/>
  <c r="BL1562" i="3" s="1"/>
  <c r="G1562" i="3"/>
  <c r="H1562" i="3"/>
  <c r="I1562" i="3"/>
  <c r="J1562" i="3"/>
  <c r="L1562" i="3" s="1"/>
  <c r="AE1562" i="3"/>
  <c r="AZ1562" i="3"/>
  <c r="E1563" i="3"/>
  <c r="F1563" i="3"/>
  <c r="G1563" i="3"/>
  <c r="H1563" i="3"/>
  <c r="I1563" i="3"/>
  <c r="J1563" i="3"/>
  <c r="E1564" i="3"/>
  <c r="F1564" i="3"/>
  <c r="K1564" i="3" s="1"/>
  <c r="O1564" i="3" s="1"/>
  <c r="G1564" i="3"/>
  <c r="H1564" i="3"/>
  <c r="I1564" i="3"/>
  <c r="J1564" i="3"/>
  <c r="L1564" i="3" s="1"/>
  <c r="AE1564" i="3"/>
  <c r="AZ1564" i="3"/>
  <c r="E1565" i="3"/>
  <c r="F1565" i="3"/>
  <c r="G1565" i="3"/>
  <c r="H1565" i="3"/>
  <c r="I1565" i="3"/>
  <c r="J1565" i="3"/>
  <c r="E1566" i="3"/>
  <c r="F1566" i="3"/>
  <c r="K1566" i="3" s="1"/>
  <c r="Z1566" i="3" s="1"/>
  <c r="G1566" i="3"/>
  <c r="H1566" i="3"/>
  <c r="I1566" i="3"/>
  <c r="J1566" i="3"/>
  <c r="L1566" i="3" s="1"/>
  <c r="E1567" i="3"/>
  <c r="F1567" i="3"/>
  <c r="G1567" i="3"/>
  <c r="H1567" i="3"/>
  <c r="I1567" i="3"/>
  <c r="J1567" i="3"/>
  <c r="E1568" i="3"/>
  <c r="F1568" i="3"/>
  <c r="K1568" i="3" s="1"/>
  <c r="O1568" i="3" s="1"/>
  <c r="G1568" i="3"/>
  <c r="H1568" i="3"/>
  <c r="I1568" i="3"/>
  <c r="J1568" i="3"/>
  <c r="L1568" i="3" s="1"/>
  <c r="AE1568" i="3" s="1"/>
  <c r="E1569" i="3"/>
  <c r="F1569" i="3"/>
  <c r="G1569" i="3"/>
  <c r="H1569" i="3"/>
  <c r="I1569" i="3"/>
  <c r="J1569" i="3"/>
  <c r="E1570" i="3"/>
  <c r="F1570" i="3"/>
  <c r="K1570" i="3" s="1"/>
  <c r="O1570" i="3" s="1"/>
  <c r="G1570" i="3"/>
  <c r="H1570" i="3"/>
  <c r="I1570" i="3"/>
  <c r="J1570" i="3"/>
  <c r="L1570" i="3" s="1"/>
  <c r="E1571" i="3"/>
  <c r="F1571" i="3"/>
  <c r="G1571" i="3"/>
  <c r="H1571" i="3"/>
  <c r="I1571" i="3"/>
  <c r="J1571" i="3"/>
  <c r="E1572" i="3"/>
  <c r="F1572" i="3"/>
  <c r="K1572" i="3" s="1"/>
  <c r="AE1572" i="3" s="1"/>
  <c r="G1572" i="3"/>
  <c r="H1572" i="3"/>
  <c r="I1572" i="3"/>
  <c r="J1572" i="3"/>
  <c r="L1572" i="3" s="1"/>
  <c r="E1573" i="3"/>
  <c r="F1573" i="3"/>
  <c r="G1573" i="3"/>
  <c r="H1573" i="3"/>
  <c r="I1573" i="3"/>
  <c r="J1573" i="3"/>
  <c r="E1574" i="3"/>
  <c r="F1574" i="3"/>
  <c r="K1574" i="3" s="1"/>
  <c r="AE1574" i="3" s="1"/>
  <c r="G1574" i="3"/>
  <c r="H1574" i="3"/>
  <c r="I1574" i="3"/>
  <c r="J1574" i="3"/>
  <c r="L1574" i="3" s="1"/>
  <c r="E1575" i="3"/>
  <c r="F1575" i="3"/>
  <c r="K1575" i="3" s="1"/>
  <c r="G1575" i="3"/>
  <c r="H1575" i="3"/>
  <c r="I1575" i="3"/>
  <c r="J1575" i="3"/>
  <c r="L1575" i="3"/>
  <c r="P1575" i="3" s="1"/>
  <c r="T1575" i="3"/>
  <c r="AB1575" i="3"/>
  <c r="AJ1575" i="3"/>
  <c r="AR1575" i="3"/>
  <c r="AZ1575" i="3"/>
  <c r="BH1575" i="3"/>
  <c r="E1576" i="3"/>
  <c r="K1576" i="3" s="1"/>
  <c r="R1576" i="3" s="1"/>
  <c r="F1576" i="3"/>
  <c r="G1576" i="3"/>
  <c r="H1576" i="3"/>
  <c r="I1576" i="3"/>
  <c r="J1576" i="3"/>
  <c r="L1576" i="3" s="1"/>
  <c r="AL1576" i="3"/>
  <c r="BB1576" i="3"/>
  <c r="E1577" i="3"/>
  <c r="F1577" i="3"/>
  <c r="K1577" i="3" s="1"/>
  <c r="G1577" i="3"/>
  <c r="H1577" i="3"/>
  <c r="I1577" i="3"/>
  <c r="J1577" i="3"/>
  <c r="L1577" i="3"/>
  <c r="P1577" i="3" s="1"/>
  <c r="T1577" i="3"/>
  <c r="AB1577" i="3"/>
  <c r="AJ1577" i="3"/>
  <c r="AR1577" i="3"/>
  <c r="AZ1577" i="3"/>
  <c r="BH1577" i="3"/>
  <c r="E1578" i="3"/>
  <c r="K1578" i="3" s="1"/>
  <c r="F1578" i="3"/>
  <c r="G1578" i="3"/>
  <c r="H1578" i="3"/>
  <c r="I1578" i="3"/>
  <c r="J1578" i="3"/>
  <c r="E1579" i="3"/>
  <c r="F1579" i="3"/>
  <c r="K1579" i="3" s="1"/>
  <c r="G1579" i="3"/>
  <c r="H1579" i="3"/>
  <c r="L1579" i="3" s="1"/>
  <c r="I1579" i="3"/>
  <c r="J1579" i="3"/>
  <c r="E1580" i="3"/>
  <c r="K1580" i="3" s="1"/>
  <c r="F1580" i="3"/>
  <c r="G1580" i="3"/>
  <c r="H1580" i="3"/>
  <c r="I1580" i="3"/>
  <c r="J1580" i="3"/>
  <c r="E1581" i="3"/>
  <c r="F1581" i="3"/>
  <c r="K1581" i="3" s="1"/>
  <c r="G1581" i="3"/>
  <c r="H1581" i="3"/>
  <c r="L1581" i="3" s="1"/>
  <c r="I1581" i="3"/>
  <c r="J1581" i="3"/>
  <c r="E1582" i="3"/>
  <c r="F1582" i="3"/>
  <c r="G1582" i="3"/>
  <c r="H1582" i="3"/>
  <c r="I1582" i="3"/>
  <c r="J1582" i="3"/>
  <c r="L1582" i="3"/>
  <c r="E1583" i="3"/>
  <c r="F1583" i="3"/>
  <c r="K1583" i="3" s="1"/>
  <c r="G1583" i="3"/>
  <c r="H1583" i="3"/>
  <c r="L1583" i="3" s="1"/>
  <c r="I1583" i="3"/>
  <c r="J1583" i="3"/>
  <c r="E1584" i="3"/>
  <c r="F1584" i="3"/>
  <c r="G1584" i="3"/>
  <c r="H1584" i="3"/>
  <c r="I1584" i="3"/>
  <c r="J1584" i="3"/>
  <c r="L1584" i="3"/>
  <c r="E1585" i="3"/>
  <c r="F1585" i="3"/>
  <c r="K1585" i="3" s="1"/>
  <c r="G1585" i="3"/>
  <c r="H1585" i="3"/>
  <c r="L1585" i="3" s="1"/>
  <c r="I1585" i="3"/>
  <c r="J1585" i="3"/>
  <c r="E1586" i="3"/>
  <c r="F1586" i="3"/>
  <c r="G1586" i="3"/>
  <c r="H1586" i="3"/>
  <c r="I1586" i="3"/>
  <c r="J1586" i="3"/>
  <c r="L1586" i="3"/>
  <c r="E1587" i="3"/>
  <c r="F1587" i="3"/>
  <c r="K1587" i="3" s="1"/>
  <c r="G1587" i="3"/>
  <c r="H1587" i="3"/>
  <c r="L1587" i="3" s="1"/>
  <c r="I1587" i="3"/>
  <c r="J1587" i="3"/>
  <c r="E1588" i="3"/>
  <c r="F1588" i="3"/>
  <c r="G1588" i="3"/>
  <c r="H1588" i="3"/>
  <c r="I1588" i="3"/>
  <c r="J1588" i="3"/>
  <c r="L1588" i="3"/>
  <c r="E1589" i="3"/>
  <c r="F1589" i="3"/>
  <c r="K1589" i="3" s="1"/>
  <c r="G1589" i="3"/>
  <c r="H1589" i="3"/>
  <c r="L1589" i="3" s="1"/>
  <c r="I1589" i="3"/>
  <c r="J1589" i="3"/>
  <c r="E1590" i="3"/>
  <c r="F1590" i="3"/>
  <c r="G1590" i="3"/>
  <c r="H1590" i="3"/>
  <c r="I1590" i="3"/>
  <c r="J1590" i="3"/>
  <c r="L1590" i="3"/>
  <c r="E1591" i="3"/>
  <c r="F1591" i="3"/>
  <c r="K1591" i="3" s="1"/>
  <c r="G1591" i="3"/>
  <c r="H1591" i="3"/>
  <c r="L1591" i="3" s="1"/>
  <c r="I1591" i="3"/>
  <c r="J1591" i="3"/>
  <c r="E1592" i="3"/>
  <c r="F1592" i="3"/>
  <c r="G1592" i="3"/>
  <c r="H1592" i="3"/>
  <c r="I1592" i="3"/>
  <c r="J1592" i="3"/>
  <c r="L1592" i="3"/>
  <c r="E1593" i="3"/>
  <c r="F1593" i="3"/>
  <c r="K1593" i="3" s="1"/>
  <c r="G1593" i="3"/>
  <c r="H1593" i="3"/>
  <c r="L1593" i="3" s="1"/>
  <c r="I1593" i="3"/>
  <c r="J1593" i="3"/>
  <c r="E1594" i="3"/>
  <c r="F1594" i="3"/>
  <c r="G1594" i="3"/>
  <c r="H1594" i="3"/>
  <c r="I1594" i="3"/>
  <c r="J1594" i="3"/>
  <c r="L1594" i="3"/>
  <c r="E1595" i="3"/>
  <c r="F1595" i="3"/>
  <c r="K1595" i="3" s="1"/>
  <c r="G1595" i="3"/>
  <c r="H1595" i="3"/>
  <c r="L1595" i="3" s="1"/>
  <c r="I1595" i="3"/>
  <c r="J1595" i="3"/>
  <c r="E1596" i="3"/>
  <c r="F1596" i="3"/>
  <c r="G1596" i="3"/>
  <c r="H1596" i="3"/>
  <c r="L1596" i="3" s="1"/>
  <c r="I1596" i="3"/>
  <c r="J1596" i="3"/>
  <c r="BJ1777" i="3" l="1"/>
  <c r="BM1777" i="3"/>
  <c r="BJ1769" i="3"/>
  <c r="BK1767" i="3"/>
  <c r="BN1767" i="3"/>
  <c r="BM1729" i="3"/>
  <c r="BJ1727" i="3"/>
  <c r="BK1723" i="3"/>
  <c r="BN1723" i="3"/>
  <c r="BL1723" i="3"/>
  <c r="BM1721" i="3"/>
  <c r="BJ1719" i="3"/>
  <c r="BK1697" i="3"/>
  <c r="BN1697" i="3"/>
  <c r="BL1697" i="3"/>
  <c r="BM1695" i="3"/>
  <c r="BJ1693" i="3"/>
  <c r="BK1689" i="3"/>
  <c r="BN1689" i="3"/>
  <c r="BL1689" i="3"/>
  <c r="BM1687" i="3"/>
  <c r="BJ1685" i="3"/>
  <c r="BJ1781" i="3"/>
  <c r="BK1773" i="3"/>
  <c r="BN1773" i="3"/>
  <c r="BL1773" i="3"/>
  <c r="BK1797" i="3"/>
  <c r="BN1797" i="3"/>
  <c r="BL1797" i="3"/>
  <c r="BM1795" i="3"/>
  <c r="BJ1791" i="3"/>
  <c r="BK1791" i="3"/>
  <c r="BN1791" i="3"/>
  <c r="BL1791" i="3"/>
  <c r="BJ1789" i="3"/>
  <c r="BJ1771" i="3"/>
  <c r="BN1649" i="3"/>
  <c r="BK1649" i="3"/>
  <c r="BJ1661" i="3"/>
  <c r="BJ1642" i="3"/>
  <c r="BK1775" i="3"/>
  <c r="BN1775" i="3"/>
  <c r="BK1777" i="3"/>
  <c r="BN1777" i="3"/>
  <c r="BL1777" i="3"/>
  <c r="BM1769" i="3"/>
  <c r="BJ1775" i="3"/>
  <c r="BK1729" i="3"/>
  <c r="BN1729" i="3"/>
  <c r="BL1729" i="3"/>
  <c r="BM1727" i="3"/>
  <c r="BK1721" i="3"/>
  <c r="BN1721" i="3"/>
  <c r="BL1721" i="3"/>
  <c r="BM1719" i="3"/>
  <c r="BK1695" i="3"/>
  <c r="BN1695" i="3"/>
  <c r="BL1695" i="3"/>
  <c r="BM1693" i="3"/>
  <c r="BJ1691" i="3"/>
  <c r="BK1687" i="3"/>
  <c r="BN1687" i="3"/>
  <c r="BL1687" i="3"/>
  <c r="BM1685" i="3"/>
  <c r="BJ1683" i="3"/>
  <c r="BK1765" i="3"/>
  <c r="BN1765" i="3"/>
  <c r="BJ1737" i="3"/>
  <c r="BK1801" i="3"/>
  <c r="BN1801" i="3"/>
  <c r="BM1799" i="3"/>
  <c r="BJ1797" i="3"/>
  <c r="BJ1795" i="3"/>
  <c r="BK1795" i="3"/>
  <c r="BN1795" i="3"/>
  <c r="BL1795" i="3"/>
  <c r="BJ1793" i="3"/>
  <c r="BM1789" i="3"/>
  <c r="BM1771" i="3"/>
  <c r="BJ1663" i="3"/>
  <c r="BM1663" i="3"/>
  <c r="BM1649" i="3"/>
  <c r="BN1656" i="3"/>
  <c r="BK1656" i="3"/>
  <c r="BK1642" i="3"/>
  <c r="BN1642" i="3"/>
  <c r="BL1658" i="3"/>
  <c r="BM1673" i="3"/>
  <c r="BJ1665" i="3"/>
  <c r="BK1785" i="3"/>
  <c r="BN1785" i="3"/>
  <c r="BL1785" i="3"/>
  <c r="BJ1785" i="3"/>
  <c r="BM1785" i="3"/>
  <c r="BK1769" i="3"/>
  <c r="BN1769" i="3"/>
  <c r="BL1769" i="3"/>
  <c r="BM1775" i="3"/>
  <c r="BK1727" i="3"/>
  <c r="BN1727" i="3"/>
  <c r="BL1727" i="3"/>
  <c r="BJ1723" i="3"/>
  <c r="BK1719" i="3"/>
  <c r="BN1719" i="3"/>
  <c r="BL1719" i="3"/>
  <c r="BJ1697" i="3"/>
  <c r="BK1693" i="3"/>
  <c r="BN1693" i="3"/>
  <c r="BL1693" i="3"/>
  <c r="BM1691" i="3"/>
  <c r="BJ1689" i="3"/>
  <c r="BK1685" i="3"/>
  <c r="BN1685" i="3"/>
  <c r="BL1685" i="3"/>
  <c r="BM1683" i="3"/>
  <c r="BM1781" i="3"/>
  <c r="BJ1773" i="3"/>
  <c r="BM1737" i="3"/>
  <c r="BK1805" i="3"/>
  <c r="BN1805" i="3"/>
  <c r="BM1803" i="3"/>
  <c r="BJ1799" i="3"/>
  <c r="BK1799" i="3"/>
  <c r="BN1799" i="3"/>
  <c r="BL1799" i="3"/>
  <c r="BM1793" i="3"/>
  <c r="BK1789" i="3"/>
  <c r="BN1789" i="3"/>
  <c r="BL1789" i="3"/>
  <c r="BM1787" i="3"/>
  <c r="BK1771" i="3"/>
  <c r="BN1771" i="3"/>
  <c r="BL1771" i="3"/>
  <c r="BM1664" i="3"/>
  <c r="BK1663" i="3"/>
  <c r="BN1663" i="3"/>
  <c r="BL1663" i="3"/>
  <c r="BK1659" i="3"/>
  <c r="BN1659" i="3"/>
  <c r="BJ1659" i="3"/>
  <c r="BL1664" i="3"/>
  <c r="BL1656" i="3"/>
  <c r="BM1656" i="3"/>
  <c r="BM1661" i="3"/>
  <c r="BJ1673" i="3"/>
  <c r="BN1673" i="3"/>
  <c r="BK1673" i="3"/>
  <c r="BM1665" i="3"/>
  <c r="BJ1649" i="3"/>
  <c r="BL1775" i="3"/>
  <c r="BJ1729" i="3"/>
  <c r="BK1725" i="3"/>
  <c r="BN1725" i="3"/>
  <c r="BM1723" i="3"/>
  <c r="BM1697" i="3"/>
  <c r="BK1691" i="3"/>
  <c r="BN1691" i="3"/>
  <c r="BL1691" i="3"/>
  <c r="BM1689" i="3"/>
  <c r="BK1683" i="3"/>
  <c r="BN1683" i="3"/>
  <c r="BL1683" i="3"/>
  <c r="BK1781" i="3"/>
  <c r="BN1781" i="3"/>
  <c r="BL1781" i="3"/>
  <c r="BM1773" i="3"/>
  <c r="BK1737" i="3"/>
  <c r="BN1737" i="3"/>
  <c r="BL1737" i="3"/>
  <c r="BJ1803" i="3"/>
  <c r="BK1803" i="3"/>
  <c r="BN1803" i="3"/>
  <c r="BL1803" i="3"/>
  <c r="BM1797" i="3"/>
  <c r="BK1793" i="3"/>
  <c r="BN1793" i="3"/>
  <c r="BL1793" i="3"/>
  <c r="BM1791" i="3"/>
  <c r="BJ1787" i="3"/>
  <c r="BK1787" i="3"/>
  <c r="BN1787" i="3"/>
  <c r="BL1787" i="3"/>
  <c r="BL1649" i="3"/>
  <c r="BJ1658" i="3"/>
  <c r="BJ1656" i="3"/>
  <c r="BL1642" i="3"/>
  <c r="BK1661" i="3"/>
  <c r="BN1661" i="3"/>
  <c r="BL1661" i="3"/>
  <c r="BL1644" i="3"/>
  <c r="BN1658" i="3"/>
  <c r="BL1673" i="3"/>
  <c r="BK1665" i="3"/>
  <c r="BN1665" i="3"/>
  <c r="BL1665" i="3"/>
  <c r="BM1597" i="3"/>
  <c r="BN1607" i="3"/>
  <c r="BK1607" i="3"/>
  <c r="BM1609" i="3"/>
  <c r="BL1609" i="3"/>
  <c r="BL1602" i="3"/>
  <c r="BL1611" i="3"/>
  <c r="BM1611" i="3"/>
  <c r="BL1603" i="3"/>
  <c r="BK1612" i="3"/>
  <c r="BN1612" i="3"/>
  <c r="BL1614" i="3"/>
  <c r="BN1618" i="3"/>
  <c r="BK1618" i="3"/>
  <c r="BL1618" i="3"/>
  <c r="BL1627" i="3"/>
  <c r="BN1623" i="3"/>
  <c r="BK1623" i="3"/>
  <c r="BM1624" i="3"/>
  <c r="BM1625" i="3"/>
  <c r="BL1629" i="3"/>
  <c r="BL1631" i="3"/>
  <c r="BM1633" i="3"/>
  <c r="BM1635" i="3"/>
  <c r="BL1619" i="3"/>
  <c r="BJ1619" i="3"/>
  <c r="BN1637" i="3"/>
  <c r="BK1637" i="3"/>
  <c r="BK1640" i="3"/>
  <c r="BN1640" i="3"/>
  <c r="BL1640" i="3"/>
  <c r="BL1597" i="3"/>
  <c r="BJ1597" i="3"/>
  <c r="BJ1600" i="3"/>
  <c r="BM1599" i="3"/>
  <c r="BN1602" i="3"/>
  <c r="BK160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Q1604" i="3"/>
  <c r="V1604" i="3"/>
  <c r="AB1604" i="3"/>
  <c r="AG1604" i="3"/>
  <c r="AL1604" i="3"/>
  <c r="AR1604" i="3"/>
  <c r="AW1604" i="3"/>
  <c r="BB1604" i="3"/>
  <c r="BH1604" i="3"/>
  <c r="P1604" i="3"/>
  <c r="X1604" i="3"/>
  <c r="AD1604" i="3"/>
  <c r="AK1604" i="3"/>
  <c r="AS1604" i="3"/>
  <c r="AZ1604" i="3"/>
  <c r="BF1604" i="3"/>
  <c r="R1604" i="3"/>
  <c r="Y1604" i="3"/>
  <c r="AF1604" i="3"/>
  <c r="AN1604" i="3"/>
  <c r="AT1604" i="3"/>
  <c r="BA1604" i="3"/>
  <c r="BI1604" i="3"/>
  <c r="M1604" i="3"/>
  <c r="T1604" i="3"/>
  <c r="Z1604" i="3"/>
  <c r="AH1604" i="3"/>
  <c r="AO1604" i="3"/>
  <c r="AV1604" i="3"/>
  <c r="BD1604" i="3"/>
  <c r="N1604" i="3"/>
  <c r="U1604" i="3"/>
  <c r="AC1604" i="3"/>
  <c r="AJ1604" i="3"/>
  <c r="AP1604" i="3"/>
  <c r="AX1604" i="3"/>
  <c r="BE1604" i="3"/>
  <c r="BJ1610" i="3"/>
  <c r="BN1610" i="3"/>
  <c r="BN1601" i="3"/>
  <c r="BK1601" i="3"/>
  <c r="BJ1601" i="3"/>
  <c r="BL1610" i="3"/>
  <c r="BN1611" i="3"/>
  <c r="BK1611" i="3"/>
  <c r="BJ1611" i="3"/>
  <c r="BM1603" i="3"/>
  <c r="BL1613" i="3"/>
  <c r="BJ1613" i="3"/>
  <c r="BJ1612" i="3"/>
  <c r="BL1617" i="3"/>
  <c r="BM1614" i="3"/>
  <c r="BN1622" i="3"/>
  <c r="BK1622" i="3"/>
  <c r="BM1618" i="3"/>
  <c r="BJ1627" i="3"/>
  <c r="BJ1629" i="3"/>
  <c r="BK1624" i="3"/>
  <c r="BN1624" i="3"/>
  <c r="BL1624" i="3"/>
  <c r="BL1625" i="3"/>
  <c r="BJ1625" i="3"/>
  <c r="BM1629" i="3"/>
  <c r="BM1631" i="3"/>
  <c r="BN1619" i="3"/>
  <c r="BK1619" i="3"/>
  <c r="BM1620" i="3"/>
  <c r="BK1628" i="3"/>
  <c r="BN1628" i="3"/>
  <c r="BK1632" i="3"/>
  <c r="BN1632" i="3"/>
  <c r="O1636" i="3"/>
  <c r="S1636" i="3"/>
  <c r="W1636" i="3"/>
  <c r="AA1636" i="3"/>
  <c r="AE1636" i="3"/>
  <c r="AI1636" i="3"/>
  <c r="AM1636" i="3"/>
  <c r="AQ1636" i="3"/>
  <c r="AU1636" i="3"/>
  <c r="AY1636" i="3"/>
  <c r="BC1636" i="3"/>
  <c r="BG1636" i="3"/>
  <c r="P1636" i="3"/>
  <c r="T1636" i="3"/>
  <c r="X1636" i="3"/>
  <c r="AB1636" i="3"/>
  <c r="AF1636" i="3"/>
  <c r="AJ1636" i="3"/>
  <c r="AN1636" i="3"/>
  <c r="AR1636" i="3"/>
  <c r="AV1636" i="3"/>
  <c r="AZ1636" i="3"/>
  <c r="BD1636" i="3"/>
  <c r="BH1636" i="3"/>
  <c r="M1636" i="3"/>
  <c r="Q1636" i="3"/>
  <c r="U1636" i="3"/>
  <c r="Y1636" i="3"/>
  <c r="AC1636" i="3"/>
  <c r="AG1636" i="3"/>
  <c r="AK1636" i="3"/>
  <c r="AO1636" i="3"/>
  <c r="AS1636" i="3"/>
  <c r="AW1636" i="3"/>
  <c r="BA1636" i="3"/>
  <c r="BE1636" i="3"/>
  <c r="BI1636" i="3"/>
  <c r="R1636" i="3"/>
  <c r="AH1636" i="3"/>
  <c r="AX1636" i="3"/>
  <c r="V1636" i="3"/>
  <c r="AL1636" i="3"/>
  <c r="BB1636" i="3"/>
  <c r="Z1636" i="3"/>
  <c r="AP1636" i="3"/>
  <c r="BF1636" i="3"/>
  <c r="N1636" i="3"/>
  <c r="BJ1636" i="3" s="1"/>
  <c r="AD1636" i="3"/>
  <c r="AT1636" i="3"/>
  <c r="BK1638" i="3"/>
  <c r="BN1638" i="3"/>
  <c r="BN1631" i="3"/>
  <c r="BJ1634" i="3"/>
  <c r="BM1634" i="3"/>
  <c r="BM1639" i="3"/>
  <c r="BJ1639" i="3"/>
  <c r="BN1639" i="3"/>
  <c r="BK1639" i="3"/>
  <c r="BL1599" i="3"/>
  <c r="BJ1599" i="3"/>
  <c r="BJ1598" i="3"/>
  <c r="BJ1605" i="3"/>
  <c r="BJ1608" i="3"/>
  <c r="BN1608" i="3"/>
  <c r="BM1610" i="3"/>
  <c r="BL1601" i="3"/>
  <c r="BM1602" i="3"/>
  <c r="BL1605" i="3"/>
  <c r="BL1607" i="3"/>
  <c r="BJ1602" i="3"/>
  <c r="BK1603" i="3"/>
  <c r="BN1603" i="3"/>
  <c r="BN1613" i="3"/>
  <c r="BK1613" i="3"/>
  <c r="BJ1617" i="3"/>
  <c r="BJ1614" i="3"/>
  <c r="BN1614" i="3"/>
  <c r="BK1614" i="3"/>
  <c r="BN1615" i="3"/>
  <c r="BK1615" i="3"/>
  <c r="BJ1618" i="3"/>
  <c r="BK1627" i="3"/>
  <c r="BN1627" i="3"/>
  <c r="BN1625" i="3"/>
  <c r="BK1625" i="3"/>
  <c r="BM1626" i="3"/>
  <c r="BN1620" i="3"/>
  <c r="BK1620" i="3"/>
  <c r="BL1620" i="3"/>
  <c r="BJ1620" i="3"/>
  <c r="BK1633" i="3"/>
  <c r="BJ1630" i="3"/>
  <c r="BM1630" i="3"/>
  <c r="BK1634" i="3"/>
  <c r="BN1634" i="3"/>
  <c r="BL1634" i="3"/>
  <c r="BM1598" i="3"/>
  <c r="BN1597" i="3"/>
  <c r="BN1600" i="3"/>
  <c r="BN1598" i="3"/>
  <c r="BK1598" i="3"/>
  <c r="BM1608" i="3"/>
  <c r="BN1609" i="3"/>
  <c r="BK1609" i="3"/>
  <c r="BL1608" i="3"/>
  <c r="BK1605" i="3"/>
  <c r="BN1605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Q1606" i="3"/>
  <c r="V1606" i="3"/>
  <c r="AB1606" i="3"/>
  <c r="AG1606" i="3"/>
  <c r="AL1606" i="3"/>
  <c r="AR1606" i="3"/>
  <c r="AW1606" i="3"/>
  <c r="BB1606" i="3"/>
  <c r="BH1606" i="3"/>
  <c r="M1606" i="3"/>
  <c r="T1606" i="3"/>
  <c r="Z1606" i="3"/>
  <c r="AH1606" i="3"/>
  <c r="AO1606" i="3"/>
  <c r="AV1606" i="3"/>
  <c r="BD1606" i="3"/>
  <c r="N1606" i="3"/>
  <c r="U1606" i="3"/>
  <c r="AC1606" i="3"/>
  <c r="AJ1606" i="3"/>
  <c r="AP1606" i="3"/>
  <c r="AX1606" i="3"/>
  <c r="BE1606" i="3"/>
  <c r="P1606" i="3"/>
  <c r="X1606" i="3"/>
  <c r="AD1606" i="3"/>
  <c r="AK1606" i="3"/>
  <c r="AS1606" i="3"/>
  <c r="AZ1606" i="3"/>
  <c r="BF1606" i="3"/>
  <c r="R1606" i="3"/>
  <c r="Y1606" i="3"/>
  <c r="AF1606" i="3"/>
  <c r="AN1606" i="3"/>
  <c r="AT1606" i="3"/>
  <c r="BA1606" i="3"/>
  <c r="BI1606" i="3"/>
  <c r="BJ1607" i="3"/>
  <c r="BJ1609" i="3"/>
  <c r="BM1613" i="3"/>
  <c r="BJ1603" i="3"/>
  <c r="BM1612" i="3"/>
  <c r="BL1612" i="3"/>
  <c r="BJ1616" i="3"/>
  <c r="BJ1615" i="3"/>
  <c r="BN1621" i="3"/>
  <c r="BK1621" i="3"/>
  <c r="BM1627" i="3"/>
  <c r="BJ1633" i="3"/>
  <c r="BN1617" i="3"/>
  <c r="BK1626" i="3"/>
  <c r="BN1626" i="3"/>
  <c r="BL1626" i="3"/>
  <c r="BL1635" i="3"/>
  <c r="BM1619" i="3"/>
  <c r="BK1629" i="3"/>
  <c r="BN1633" i="3"/>
  <c r="BK1630" i="3"/>
  <c r="BN1630" i="3"/>
  <c r="BL1630" i="3"/>
  <c r="BK1635" i="3"/>
  <c r="BJ1640" i="3"/>
  <c r="BM1640" i="3"/>
  <c r="BL1639" i="3"/>
  <c r="P1581" i="3"/>
  <c r="AN1581" i="3"/>
  <c r="X1581" i="3"/>
  <c r="AV1581" i="3"/>
  <c r="BD1581" i="3"/>
  <c r="AF1581" i="3"/>
  <c r="R1581" i="3"/>
  <c r="Z1581" i="3"/>
  <c r="AH1581" i="3"/>
  <c r="AP1581" i="3"/>
  <c r="AX1581" i="3"/>
  <c r="BF1581" i="3"/>
  <c r="P1591" i="3"/>
  <c r="AN1591" i="3"/>
  <c r="BD1591" i="3"/>
  <c r="X1591" i="3"/>
  <c r="AV1591" i="3"/>
  <c r="AF1591" i="3"/>
  <c r="R1591" i="3"/>
  <c r="Z1591" i="3"/>
  <c r="AH1591" i="3"/>
  <c r="AP1591" i="3"/>
  <c r="AX1591" i="3"/>
  <c r="BF1591" i="3"/>
  <c r="AF1583" i="3"/>
  <c r="BD1583" i="3"/>
  <c r="P1583" i="3"/>
  <c r="AN1583" i="3"/>
  <c r="X1583" i="3"/>
  <c r="AV1583" i="3"/>
  <c r="R1583" i="3"/>
  <c r="Z1583" i="3"/>
  <c r="AH1583" i="3"/>
  <c r="AP1583" i="3"/>
  <c r="AX1583" i="3"/>
  <c r="BF1583" i="3"/>
  <c r="T1579" i="3"/>
  <c r="AJ1579" i="3"/>
  <c r="AZ1579" i="3"/>
  <c r="X1579" i="3"/>
  <c r="AN1579" i="3"/>
  <c r="BD1579" i="3"/>
  <c r="AF1589" i="3"/>
  <c r="BD1589" i="3"/>
  <c r="X1589" i="3"/>
  <c r="AV1589" i="3"/>
  <c r="P1589" i="3"/>
  <c r="AN1589" i="3"/>
  <c r="R1589" i="3"/>
  <c r="Z1589" i="3"/>
  <c r="AH1589" i="3"/>
  <c r="AP1589" i="3"/>
  <c r="AX1589" i="3"/>
  <c r="BF1589" i="3"/>
  <c r="AF1587" i="3"/>
  <c r="AV1587" i="3"/>
  <c r="P1587" i="3"/>
  <c r="AN1587" i="3"/>
  <c r="X1587" i="3"/>
  <c r="BD1587" i="3"/>
  <c r="R1587" i="3"/>
  <c r="Z1587" i="3"/>
  <c r="AH1587" i="3"/>
  <c r="AP1587" i="3"/>
  <c r="AX1587" i="3"/>
  <c r="BF1587" i="3"/>
  <c r="AF1593" i="3"/>
  <c r="BD1593" i="3"/>
  <c r="P1593" i="3"/>
  <c r="AN1593" i="3"/>
  <c r="X1593" i="3"/>
  <c r="AV1593" i="3"/>
  <c r="R1593" i="3"/>
  <c r="Z1593" i="3"/>
  <c r="AH1593" i="3"/>
  <c r="AP1593" i="3"/>
  <c r="AX1593" i="3"/>
  <c r="BF1593" i="3"/>
  <c r="P1585" i="3"/>
  <c r="AN1585" i="3"/>
  <c r="AF1585" i="3"/>
  <c r="AV1585" i="3"/>
  <c r="X1585" i="3"/>
  <c r="BD1585" i="3"/>
  <c r="R1585" i="3"/>
  <c r="Z1585" i="3"/>
  <c r="AH1585" i="3"/>
  <c r="AP1585" i="3"/>
  <c r="AX1585" i="3"/>
  <c r="BF158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O1591" i="3"/>
  <c r="BL1591" i="3" s="1"/>
  <c r="S1591" i="3"/>
  <c r="BM1591" i="3" s="1"/>
  <c r="W1591" i="3"/>
  <c r="AA1591" i="3"/>
  <c r="AE1591" i="3"/>
  <c r="AI1591" i="3"/>
  <c r="AM1591" i="3"/>
  <c r="AQ1591" i="3"/>
  <c r="AU1591" i="3"/>
  <c r="AY1591" i="3"/>
  <c r="BC1591" i="3"/>
  <c r="BG1591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BJ1579" i="3" s="1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BL1579" i="3" s="1"/>
  <c r="S1579" i="3"/>
  <c r="BM1579" i="3" s="1"/>
  <c r="W1579" i="3"/>
  <c r="AA1579" i="3"/>
  <c r="AE1579" i="3"/>
  <c r="AI1579" i="3"/>
  <c r="AM1579" i="3"/>
  <c r="AQ1579" i="3"/>
  <c r="AU1579" i="3"/>
  <c r="AY1579" i="3"/>
  <c r="BC1579" i="3"/>
  <c r="BG1579" i="3"/>
  <c r="BD1577" i="3"/>
  <c r="AN1577" i="3"/>
  <c r="X1577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F1576" i="3"/>
  <c r="AP1576" i="3"/>
  <c r="Z1576" i="3"/>
  <c r="BD1575" i="3"/>
  <c r="AN1575" i="3"/>
  <c r="X1575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F1574" i="3"/>
  <c r="AJ1574" i="3"/>
  <c r="O1574" i="3"/>
  <c r="BF1572" i="3"/>
  <c r="AJ1572" i="3"/>
  <c r="O1572" i="3"/>
  <c r="BF1570" i="3"/>
  <c r="AJ1570" i="3"/>
  <c r="BF1568" i="3"/>
  <c r="AJ1568" i="3"/>
  <c r="BF1566" i="3"/>
  <c r="AJ1566" i="3"/>
  <c r="O1566" i="3"/>
  <c r="BF1564" i="3"/>
  <c r="AJ1564" i="3"/>
  <c r="BF1562" i="3"/>
  <c r="AJ1562" i="3"/>
  <c r="BF1560" i="3"/>
  <c r="AJ1560" i="3"/>
  <c r="AX1595" i="3"/>
  <c r="Z1595" i="3"/>
  <c r="AN1595" i="3"/>
  <c r="P1595" i="3"/>
  <c r="AZ1574" i="3"/>
  <c r="AZ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P1570" i="3"/>
  <c r="V1570" i="3"/>
  <c r="AA1570" i="3"/>
  <c r="AF1570" i="3"/>
  <c r="AL1570" i="3"/>
  <c r="AQ1570" i="3"/>
  <c r="AV1570" i="3"/>
  <c r="BB1570" i="3"/>
  <c r="BG1570" i="3"/>
  <c r="R1570" i="3"/>
  <c r="BL1570" i="3" s="1"/>
  <c r="W1570" i="3"/>
  <c r="AB1570" i="3"/>
  <c r="AH1570" i="3"/>
  <c r="AM1570" i="3"/>
  <c r="AR1570" i="3"/>
  <c r="AX1570" i="3"/>
  <c r="BC1570" i="3"/>
  <c r="BH1570" i="3"/>
  <c r="N1570" i="3"/>
  <c r="S1570" i="3"/>
  <c r="X1570" i="3"/>
  <c r="AD1570" i="3"/>
  <c r="AI1570" i="3"/>
  <c r="AN1570" i="3"/>
  <c r="AT1570" i="3"/>
  <c r="AY1570" i="3"/>
  <c r="BD1570" i="3"/>
  <c r="AZ1566" i="3"/>
  <c r="AE1566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P1564" i="3"/>
  <c r="V1564" i="3"/>
  <c r="AA1564" i="3"/>
  <c r="AF1564" i="3"/>
  <c r="AL1564" i="3"/>
  <c r="AQ1564" i="3"/>
  <c r="AV1564" i="3"/>
  <c r="BB1564" i="3"/>
  <c r="BG1564" i="3"/>
  <c r="R1564" i="3"/>
  <c r="BL1564" i="3" s="1"/>
  <c r="W1564" i="3"/>
  <c r="AB1564" i="3"/>
  <c r="AH1564" i="3"/>
  <c r="AM1564" i="3"/>
  <c r="AR1564" i="3"/>
  <c r="AX1564" i="3"/>
  <c r="BC1564" i="3"/>
  <c r="BH1564" i="3"/>
  <c r="N1564" i="3"/>
  <c r="S1564" i="3"/>
  <c r="X1564" i="3"/>
  <c r="AD1564" i="3"/>
  <c r="AI1564" i="3"/>
  <c r="AN1564" i="3"/>
  <c r="AT1564" i="3"/>
  <c r="AY1564" i="3"/>
  <c r="BD1564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P1562" i="3"/>
  <c r="V1562" i="3"/>
  <c r="AA1562" i="3"/>
  <c r="AF1562" i="3"/>
  <c r="AL1562" i="3"/>
  <c r="AQ1562" i="3"/>
  <c r="AV1562" i="3"/>
  <c r="BB1562" i="3"/>
  <c r="BG1562" i="3"/>
  <c r="R1562" i="3"/>
  <c r="W1562" i="3"/>
  <c r="AB1562" i="3"/>
  <c r="AH1562" i="3"/>
  <c r="AM1562" i="3"/>
  <c r="AR1562" i="3"/>
  <c r="AX1562" i="3"/>
  <c r="BC1562" i="3"/>
  <c r="BH1562" i="3"/>
  <c r="N1562" i="3"/>
  <c r="BJ1562" i="3" s="1"/>
  <c r="S1562" i="3"/>
  <c r="BM1562" i="3" s="1"/>
  <c r="X1562" i="3"/>
  <c r="AD1562" i="3"/>
  <c r="AI1562" i="3"/>
  <c r="AN1562" i="3"/>
  <c r="AT1562" i="3"/>
  <c r="AY1562" i="3"/>
  <c r="BD1562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P1560" i="3"/>
  <c r="V1560" i="3"/>
  <c r="AA1560" i="3"/>
  <c r="AF1560" i="3"/>
  <c r="AL1560" i="3"/>
  <c r="AQ1560" i="3"/>
  <c r="AV1560" i="3"/>
  <c r="BB1560" i="3"/>
  <c r="BG1560" i="3"/>
  <c r="R1560" i="3"/>
  <c r="BL1560" i="3" s="1"/>
  <c r="W1560" i="3"/>
  <c r="AB1560" i="3"/>
  <c r="AH1560" i="3"/>
  <c r="AM1560" i="3"/>
  <c r="AR1560" i="3"/>
  <c r="AX1560" i="3"/>
  <c r="BC1560" i="3"/>
  <c r="BH1560" i="3"/>
  <c r="N1560" i="3"/>
  <c r="S1560" i="3"/>
  <c r="X1560" i="3"/>
  <c r="AD1560" i="3"/>
  <c r="AI1560" i="3"/>
  <c r="AN1560" i="3"/>
  <c r="AT1560" i="3"/>
  <c r="AY1560" i="3"/>
  <c r="BD1560" i="3"/>
  <c r="R1554" i="3"/>
  <c r="Z1554" i="3"/>
  <c r="AH1554" i="3"/>
  <c r="AP1554" i="3"/>
  <c r="AX1554" i="3"/>
  <c r="BF1554" i="3"/>
  <c r="N1554" i="3"/>
  <c r="V1554" i="3"/>
  <c r="AD1554" i="3"/>
  <c r="AL1554" i="3"/>
  <c r="AT1554" i="3"/>
  <c r="BB1554" i="3"/>
  <c r="T1552" i="3"/>
  <c r="AE1552" i="3"/>
  <c r="AP1552" i="3"/>
  <c r="AX1552" i="3"/>
  <c r="BF1552" i="3"/>
  <c r="O1552" i="3"/>
  <c r="Z1552" i="3"/>
  <c r="AJ1552" i="3"/>
  <c r="AT1552" i="3"/>
  <c r="BB1552" i="3"/>
  <c r="T1550" i="3"/>
  <c r="AE1550" i="3"/>
  <c r="AP1550" i="3"/>
  <c r="AZ1550" i="3"/>
  <c r="T1548" i="3"/>
  <c r="AE1548" i="3"/>
  <c r="AP1548" i="3"/>
  <c r="AZ1548" i="3"/>
  <c r="O1548" i="3"/>
  <c r="Z1548" i="3"/>
  <c r="AJ1548" i="3"/>
  <c r="AU1548" i="3"/>
  <c r="BF1548" i="3"/>
  <c r="T1546" i="3"/>
  <c r="AE1546" i="3"/>
  <c r="AP1546" i="3"/>
  <c r="AZ1546" i="3"/>
  <c r="T1544" i="3"/>
  <c r="AE1544" i="3"/>
  <c r="AP1544" i="3"/>
  <c r="AZ1544" i="3"/>
  <c r="O1544" i="3"/>
  <c r="Z1544" i="3"/>
  <c r="AJ1544" i="3"/>
  <c r="AU1544" i="3"/>
  <c r="BF1544" i="3"/>
  <c r="T1542" i="3"/>
  <c r="AE1542" i="3"/>
  <c r="AP1542" i="3"/>
  <c r="AZ1542" i="3"/>
  <c r="T1540" i="3"/>
  <c r="AE1540" i="3"/>
  <c r="AP1540" i="3"/>
  <c r="AZ1540" i="3"/>
  <c r="O1540" i="3"/>
  <c r="BL1540" i="3" s="1"/>
  <c r="Z1540" i="3"/>
  <c r="AJ1540" i="3"/>
  <c r="AU1540" i="3"/>
  <c r="BF1540" i="3"/>
  <c r="AV1595" i="3"/>
  <c r="X1595" i="3"/>
  <c r="V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S1574" i="3"/>
  <c r="X1574" i="3"/>
  <c r="AD1574" i="3"/>
  <c r="AI1574" i="3"/>
  <c r="AN1574" i="3"/>
  <c r="AT1574" i="3"/>
  <c r="AY1574" i="3"/>
  <c r="BD1574" i="3"/>
  <c r="BI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AZ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P1568" i="3"/>
  <c r="V1568" i="3"/>
  <c r="AA1568" i="3"/>
  <c r="AF1568" i="3"/>
  <c r="AL1568" i="3"/>
  <c r="AQ1568" i="3"/>
  <c r="AV1568" i="3"/>
  <c r="BB1568" i="3"/>
  <c r="BG1568" i="3"/>
  <c r="R1568" i="3"/>
  <c r="BL1568" i="3" s="1"/>
  <c r="W1568" i="3"/>
  <c r="AB1568" i="3"/>
  <c r="AH1568" i="3"/>
  <c r="AM1568" i="3"/>
  <c r="AR1568" i="3"/>
  <c r="AX1568" i="3"/>
  <c r="BC1568" i="3"/>
  <c r="BH1568" i="3"/>
  <c r="N1568" i="3"/>
  <c r="S1568" i="3"/>
  <c r="X1568" i="3"/>
  <c r="AD1568" i="3"/>
  <c r="AI1568" i="3"/>
  <c r="AN1568" i="3"/>
  <c r="AT1568" i="3"/>
  <c r="AY1568" i="3"/>
  <c r="BD1568" i="3"/>
  <c r="BB1595" i="3"/>
  <c r="AT1595" i="3"/>
  <c r="AL1595" i="3"/>
  <c r="AD1595" i="3"/>
  <c r="V1595" i="3"/>
  <c r="N1595" i="3"/>
  <c r="BB1591" i="3"/>
  <c r="AT1591" i="3"/>
  <c r="AL1591" i="3"/>
  <c r="AD1591" i="3"/>
  <c r="V1591" i="3"/>
  <c r="N1591" i="3"/>
  <c r="BJ1591" i="3" s="1"/>
  <c r="BB1587" i="3"/>
  <c r="AT1587" i="3"/>
  <c r="AL1587" i="3"/>
  <c r="AD1587" i="3"/>
  <c r="V1587" i="3"/>
  <c r="N1587" i="3"/>
  <c r="BB1583" i="3"/>
  <c r="AT1583" i="3"/>
  <c r="AL1583" i="3"/>
  <c r="AD1583" i="3"/>
  <c r="V1583" i="3"/>
  <c r="N1583" i="3"/>
  <c r="BB1581" i="3"/>
  <c r="AT1581" i="3"/>
  <c r="AL1581" i="3"/>
  <c r="AD1581" i="3"/>
  <c r="V1581" i="3"/>
  <c r="N1581" i="3"/>
  <c r="AX1580" i="3"/>
  <c r="AH1580" i="3"/>
  <c r="L1580" i="3"/>
  <c r="BB1580" i="3" s="1"/>
  <c r="AV1579" i="3"/>
  <c r="AF1579" i="3"/>
  <c r="P1579" i="3"/>
  <c r="L1578" i="3"/>
  <c r="AV1577" i="3"/>
  <c r="AF1577" i="3"/>
  <c r="AX1576" i="3"/>
  <c r="AH1576" i="3"/>
  <c r="AV1575" i="3"/>
  <c r="AF1575" i="3"/>
  <c r="AU1574" i="3"/>
  <c r="Z1574" i="3"/>
  <c r="AU1572" i="3"/>
  <c r="Z1572" i="3"/>
  <c r="AU1570" i="3"/>
  <c r="Z1570" i="3"/>
  <c r="AU1568" i="3"/>
  <c r="Z1568" i="3"/>
  <c r="AU1566" i="3"/>
  <c r="AU1564" i="3"/>
  <c r="Z1564" i="3"/>
  <c r="AU1562" i="3"/>
  <c r="Z1562" i="3"/>
  <c r="AU1560" i="3"/>
  <c r="Z1560" i="3"/>
  <c r="BF1595" i="3"/>
  <c r="AP1595" i="3"/>
  <c r="AH1595" i="3"/>
  <c r="R1595" i="3"/>
  <c r="BD1595" i="3"/>
  <c r="AF1595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AZ1570" i="3"/>
  <c r="AE1570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P1566" i="3"/>
  <c r="V1566" i="3"/>
  <c r="AA1566" i="3"/>
  <c r="AF1566" i="3"/>
  <c r="AL1566" i="3"/>
  <c r="AQ1566" i="3"/>
  <c r="AV1566" i="3"/>
  <c r="BB1566" i="3"/>
  <c r="BG1566" i="3"/>
  <c r="R1566" i="3"/>
  <c r="W1566" i="3"/>
  <c r="AB1566" i="3"/>
  <c r="AH1566" i="3"/>
  <c r="AM1566" i="3"/>
  <c r="AR1566" i="3"/>
  <c r="AX1566" i="3"/>
  <c r="BC1566" i="3"/>
  <c r="BH1566" i="3"/>
  <c r="N1566" i="3"/>
  <c r="S1566" i="3"/>
  <c r="X1566" i="3"/>
  <c r="AD1566" i="3"/>
  <c r="AI1566" i="3"/>
  <c r="AN1566" i="3"/>
  <c r="AT1566" i="3"/>
  <c r="AY1566" i="3"/>
  <c r="BD1566" i="3"/>
  <c r="BB1593" i="3"/>
  <c r="AT1593" i="3"/>
  <c r="AL1593" i="3"/>
  <c r="AD1593" i="3"/>
  <c r="V1593" i="3"/>
  <c r="N1593" i="3"/>
  <c r="BB1589" i="3"/>
  <c r="AT1589" i="3"/>
  <c r="AL1589" i="3"/>
  <c r="AD1589" i="3"/>
  <c r="V1589" i="3"/>
  <c r="N1589" i="3"/>
  <c r="BB1585" i="3"/>
  <c r="AT1585" i="3"/>
  <c r="AL1585" i="3"/>
  <c r="AD1585" i="3"/>
  <c r="V1585" i="3"/>
  <c r="N1585" i="3"/>
  <c r="K1596" i="3"/>
  <c r="BH1595" i="3"/>
  <c r="AZ1595" i="3"/>
  <c r="AR1595" i="3"/>
  <c r="AJ1595" i="3"/>
  <c r="AB1595" i="3"/>
  <c r="T1595" i="3"/>
  <c r="K1594" i="3"/>
  <c r="BH1593" i="3"/>
  <c r="AZ1593" i="3"/>
  <c r="AR1593" i="3"/>
  <c r="AJ1593" i="3"/>
  <c r="AB1593" i="3"/>
  <c r="T1593" i="3"/>
  <c r="K1592" i="3"/>
  <c r="BH1591" i="3"/>
  <c r="AZ1591" i="3"/>
  <c r="AR1591" i="3"/>
  <c r="AJ1591" i="3"/>
  <c r="AB1591" i="3"/>
  <c r="T1591" i="3"/>
  <c r="K1590" i="3"/>
  <c r="BH1589" i="3"/>
  <c r="AZ1589" i="3"/>
  <c r="AR1589" i="3"/>
  <c r="AJ1589" i="3"/>
  <c r="AB1589" i="3"/>
  <c r="T1589" i="3"/>
  <c r="K1588" i="3"/>
  <c r="BH1587" i="3"/>
  <c r="AZ1587" i="3"/>
  <c r="AR1587" i="3"/>
  <c r="AJ1587" i="3"/>
  <c r="AB1587" i="3"/>
  <c r="T1587" i="3"/>
  <c r="K1586" i="3"/>
  <c r="BH1585" i="3"/>
  <c r="AZ1585" i="3"/>
  <c r="AR1585" i="3"/>
  <c r="AJ1585" i="3"/>
  <c r="AB1585" i="3"/>
  <c r="T1585" i="3"/>
  <c r="K1584" i="3"/>
  <c r="BH1583" i="3"/>
  <c r="AZ1583" i="3"/>
  <c r="AR1583" i="3"/>
  <c r="AJ1583" i="3"/>
  <c r="AB1583" i="3"/>
  <c r="T1583" i="3"/>
  <c r="K1582" i="3"/>
  <c r="BH1581" i="3"/>
  <c r="AZ1581" i="3"/>
  <c r="AR1581" i="3"/>
  <c r="AJ1581" i="3"/>
  <c r="AB1581" i="3"/>
  <c r="T1581" i="3"/>
  <c r="AT1580" i="3"/>
  <c r="AD1580" i="3"/>
  <c r="N1580" i="3"/>
  <c r="BH1579" i="3"/>
  <c r="AR1579" i="3"/>
  <c r="AB1579" i="3"/>
  <c r="AT1578" i="3"/>
  <c r="AD1578" i="3"/>
  <c r="N1578" i="3"/>
  <c r="AT1576" i="3"/>
  <c r="AD1576" i="3"/>
  <c r="N1576" i="3"/>
  <c r="AP1574" i="3"/>
  <c r="T1574" i="3"/>
  <c r="L1573" i="3"/>
  <c r="AP1572" i="3"/>
  <c r="T1572" i="3"/>
  <c r="L1571" i="3"/>
  <c r="AP1570" i="3"/>
  <c r="T1570" i="3"/>
  <c r="L1569" i="3"/>
  <c r="AP1568" i="3"/>
  <c r="T1568" i="3"/>
  <c r="L1567" i="3"/>
  <c r="AP1566" i="3"/>
  <c r="T1566" i="3"/>
  <c r="L1565" i="3"/>
  <c r="AP1564" i="3"/>
  <c r="T1564" i="3"/>
  <c r="L1563" i="3"/>
  <c r="AP1562" i="3"/>
  <c r="T1562" i="3"/>
  <c r="L1561" i="3"/>
  <c r="AP1560" i="3"/>
  <c r="T1560" i="3"/>
  <c r="L1559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P1558" i="3"/>
  <c r="V1558" i="3"/>
  <c r="AA1558" i="3"/>
  <c r="AF1558" i="3"/>
  <c r="AL1558" i="3"/>
  <c r="AQ1558" i="3"/>
  <c r="AV1558" i="3"/>
  <c r="BB1558" i="3"/>
  <c r="BG1558" i="3"/>
  <c r="R1558" i="3"/>
  <c r="W1558" i="3"/>
  <c r="AB1558" i="3"/>
  <c r="AH1558" i="3"/>
  <c r="AM1558" i="3"/>
  <c r="AR1558" i="3"/>
  <c r="AX1558" i="3"/>
  <c r="BC1558" i="3"/>
  <c r="BH1558" i="3"/>
  <c r="N1558" i="3"/>
  <c r="S1558" i="3"/>
  <c r="X1558" i="3"/>
  <c r="AD1558" i="3"/>
  <c r="AI1558" i="3"/>
  <c r="AN1558" i="3"/>
  <c r="AT1558" i="3"/>
  <c r="AY1558" i="3"/>
  <c r="BD1558" i="3"/>
  <c r="O1558" i="3"/>
  <c r="T1558" i="3"/>
  <c r="Z1558" i="3"/>
  <c r="AE1558" i="3"/>
  <c r="AJ1558" i="3"/>
  <c r="AP1558" i="3"/>
  <c r="AU1558" i="3"/>
  <c r="AZ1558" i="3"/>
  <c r="BF1558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P1556" i="3"/>
  <c r="V1556" i="3"/>
  <c r="AA1556" i="3"/>
  <c r="AF1556" i="3"/>
  <c r="AL1556" i="3"/>
  <c r="AQ1556" i="3"/>
  <c r="AV1556" i="3"/>
  <c r="BB1556" i="3"/>
  <c r="BG1556" i="3"/>
  <c r="R1556" i="3"/>
  <c r="W1556" i="3"/>
  <c r="AB1556" i="3"/>
  <c r="AH1556" i="3"/>
  <c r="AM1556" i="3"/>
  <c r="AR1556" i="3"/>
  <c r="AX1556" i="3"/>
  <c r="BC1556" i="3"/>
  <c r="BH1556" i="3"/>
  <c r="N1556" i="3"/>
  <c r="S1556" i="3"/>
  <c r="X1556" i="3"/>
  <c r="AD1556" i="3"/>
  <c r="AI1556" i="3"/>
  <c r="AN1556" i="3"/>
  <c r="AT1556" i="3"/>
  <c r="AY1556" i="3"/>
  <c r="BD1556" i="3"/>
  <c r="O1556" i="3"/>
  <c r="T1556" i="3"/>
  <c r="Z1556" i="3"/>
  <c r="AE1556" i="3"/>
  <c r="AJ1556" i="3"/>
  <c r="AP1556" i="3"/>
  <c r="AU1556" i="3"/>
  <c r="AZ1556" i="3"/>
  <c r="BF1556" i="3"/>
  <c r="T1554" i="3"/>
  <c r="W1552" i="3"/>
  <c r="W1548" i="3"/>
  <c r="W1544" i="3"/>
  <c r="W154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S1550" i="3"/>
  <c r="X1550" i="3"/>
  <c r="AD1550" i="3"/>
  <c r="AI1550" i="3"/>
  <c r="AN1550" i="3"/>
  <c r="AT1550" i="3"/>
  <c r="AY1550" i="3"/>
  <c r="BD1550" i="3"/>
  <c r="P1550" i="3"/>
  <c r="V1550" i="3"/>
  <c r="AA1550" i="3"/>
  <c r="AF1550" i="3"/>
  <c r="AL1550" i="3"/>
  <c r="AQ1550" i="3"/>
  <c r="AV1550" i="3"/>
  <c r="BB1550" i="3"/>
  <c r="BG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S1546" i="3"/>
  <c r="X1546" i="3"/>
  <c r="AD1546" i="3"/>
  <c r="AI1546" i="3"/>
  <c r="AN1546" i="3"/>
  <c r="AT1546" i="3"/>
  <c r="AY1546" i="3"/>
  <c r="BD1546" i="3"/>
  <c r="P1546" i="3"/>
  <c r="V1546" i="3"/>
  <c r="AA1546" i="3"/>
  <c r="AF1546" i="3"/>
  <c r="AL1546" i="3"/>
  <c r="AQ1546" i="3"/>
  <c r="AV1546" i="3"/>
  <c r="BB1546" i="3"/>
  <c r="BG1546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N1542" i="3"/>
  <c r="BJ1542" i="3" s="1"/>
  <c r="S1542" i="3"/>
  <c r="BM1542" i="3" s="1"/>
  <c r="X1542" i="3"/>
  <c r="AD1542" i="3"/>
  <c r="AI1542" i="3"/>
  <c r="AN1542" i="3"/>
  <c r="AT1542" i="3"/>
  <c r="AY1542" i="3"/>
  <c r="BD1542" i="3"/>
  <c r="P1542" i="3"/>
  <c r="V1542" i="3"/>
  <c r="AA1542" i="3"/>
  <c r="AF1542" i="3"/>
  <c r="AL1542" i="3"/>
  <c r="AQ1542" i="3"/>
  <c r="AV1542" i="3"/>
  <c r="BB1542" i="3"/>
  <c r="BG1542" i="3"/>
  <c r="W1509" i="3"/>
  <c r="AR1509" i="3"/>
  <c r="AB1509" i="3"/>
  <c r="AX1509" i="3"/>
  <c r="AH1509" i="3"/>
  <c r="BC1509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Z1504" i="3"/>
  <c r="AP1504" i="3"/>
  <c r="BF1504" i="3"/>
  <c r="N1504" i="3"/>
  <c r="AD1504" i="3"/>
  <c r="AT1504" i="3"/>
  <c r="R1504" i="3"/>
  <c r="AH1504" i="3"/>
  <c r="AX1504" i="3"/>
  <c r="V1504" i="3"/>
  <c r="AL1504" i="3"/>
  <c r="K1573" i="3"/>
  <c r="K1571" i="3"/>
  <c r="K1569" i="3"/>
  <c r="K1567" i="3"/>
  <c r="K1565" i="3"/>
  <c r="K1563" i="3"/>
  <c r="K1561" i="3"/>
  <c r="K1559" i="3"/>
  <c r="K1557" i="3"/>
  <c r="K1555" i="3"/>
  <c r="BH1554" i="3"/>
  <c r="AZ1554" i="3"/>
  <c r="AR1554" i="3"/>
  <c r="AJ1554" i="3"/>
  <c r="AB1554" i="3"/>
  <c r="K1553" i="3"/>
  <c r="BH1552" i="3"/>
  <c r="AZ1552" i="3"/>
  <c r="AR1552" i="3"/>
  <c r="AH1552" i="3"/>
  <c r="BH1550" i="3"/>
  <c r="AX1550" i="3"/>
  <c r="AM1550" i="3"/>
  <c r="AB1550" i="3"/>
  <c r="R1550" i="3"/>
  <c r="BC1548" i="3"/>
  <c r="AR1548" i="3"/>
  <c r="AH1548" i="3"/>
  <c r="BH1546" i="3"/>
  <c r="AX1546" i="3"/>
  <c r="AM1546" i="3"/>
  <c r="AB1546" i="3"/>
  <c r="R1546" i="3"/>
  <c r="BC1544" i="3"/>
  <c r="AR1544" i="3"/>
  <c r="AH1544" i="3"/>
  <c r="BH1542" i="3"/>
  <c r="AX1542" i="3"/>
  <c r="AM1542" i="3"/>
  <c r="AB1542" i="3"/>
  <c r="R1542" i="3"/>
  <c r="BC1540" i="3"/>
  <c r="AR1540" i="3"/>
  <c r="AH1540" i="3"/>
  <c r="AX1536" i="3"/>
  <c r="AX1532" i="3"/>
  <c r="AX1528" i="3"/>
  <c r="AX1524" i="3"/>
  <c r="AX1520" i="3"/>
  <c r="AX1516" i="3"/>
  <c r="R1509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M1552" i="3"/>
  <c r="Q1552" i="3"/>
  <c r="U1552" i="3"/>
  <c r="Y1552" i="3"/>
  <c r="AC1552" i="3"/>
  <c r="AG1552" i="3"/>
  <c r="AK1552" i="3"/>
  <c r="AO1552" i="3"/>
  <c r="N1552" i="3"/>
  <c r="S1552" i="3"/>
  <c r="X1552" i="3"/>
  <c r="AD1552" i="3"/>
  <c r="AI1552" i="3"/>
  <c r="AN1552" i="3"/>
  <c r="AS1552" i="3"/>
  <c r="AW1552" i="3"/>
  <c r="BA1552" i="3"/>
  <c r="BE1552" i="3"/>
  <c r="BI1552" i="3"/>
  <c r="P1552" i="3"/>
  <c r="V1552" i="3"/>
  <c r="AA1552" i="3"/>
  <c r="AF1552" i="3"/>
  <c r="AL1552" i="3"/>
  <c r="AQ1552" i="3"/>
  <c r="AU1552" i="3"/>
  <c r="AY1552" i="3"/>
  <c r="BC1552" i="3"/>
  <c r="BG1552" i="3"/>
  <c r="BF1550" i="3"/>
  <c r="AU1550" i="3"/>
  <c r="AJ1550" i="3"/>
  <c r="Z1550" i="3"/>
  <c r="O1550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S1548" i="3"/>
  <c r="X1548" i="3"/>
  <c r="AD1548" i="3"/>
  <c r="AI1548" i="3"/>
  <c r="AN1548" i="3"/>
  <c r="AT1548" i="3"/>
  <c r="AY1548" i="3"/>
  <c r="BD1548" i="3"/>
  <c r="P1548" i="3"/>
  <c r="V1548" i="3"/>
  <c r="AA1548" i="3"/>
  <c r="AF1548" i="3"/>
  <c r="AL1548" i="3"/>
  <c r="AQ1548" i="3"/>
  <c r="AV1548" i="3"/>
  <c r="BB1548" i="3"/>
  <c r="BG1548" i="3"/>
  <c r="BF1546" i="3"/>
  <c r="AU1546" i="3"/>
  <c r="AJ1546" i="3"/>
  <c r="Z1546" i="3"/>
  <c r="O1546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N1544" i="3"/>
  <c r="S1544" i="3"/>
  <c r="X1544" i="3"/>
  <c r="AD1544" i="3"/>
  <c r="AI1544" i="3"/>
  <c r="AN1544" i="3"/>
  <c r="AT1544" i="3"/>
  <c r="AY1544" i="3"/>
  <c r="BD1544" i="3"/>
  <c r="P1544" i="3"/>
  <c r="V1544" i="3"/>
  <c r="AA1544" i="3"/>
  <c r="AF1544" i="3"/>
  <c r="AL1544" i="3"/>
  <c r="AQ1544" i="3"/>
  <c r="AV1544" i="3"/>
  <c r="BB1544" i="3"/>
  <c r="BG1544" i="3"/>
  <c r="BF1542" i="3"/>
  <c r="AU1542" i="3"/>
  <c r="AJ1542" i="3"/>
  <c r="Z1542" i="3"/>
  <c r="O1542" i="3"/>
  <c r="BL1542" i="3" s="1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BJ1540" i="3" s="1"/>
  <c r="S1540" i="3"/>
  <c r="BM1540" i="3" s="1"/>
  <c r="X1540" i="3"/>
  <c r="AD1540" i="3"/>
  <c r="AI1540" i="3"/>
  <c r="AN1540" i="3"/>
  <c r="AT1540" i="3"/>
  <c r="AY1540" i="3"/>
  <c r="BD1540" i="3"/>
  <c r="P1540" i="3"/>
  <c r="V1540" i="3"/>
  <c r="AA1540" i="3"/>
  <c r="AF1540" i="3"/>
  <c r="AL1540" i="3"/>
  <c r="AQ1540" i="3"/>
  <c r="AV1540" i="3"/>
  <c r="BB1540" i="3"/>
  <c r="BG1540" i="3"/>
  <c r="BF1538" i="3"/>
  <c r="Z1538" i="3"/>
  <c r="L1538" i="3"/>
  <c r="AP1538" i="3" s="1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T1536" i="3"/>
  <c r="AB1536" i="3"/>
  <c r="AJ1536" i="3"/>
  <c r="AR1536" i="3"/>
  <c r="AZ1536" i="3"/>
  <c r="BH1536" i="3"/>
  <c r="N1536" i="3"/>
  <c r="V1536" i="3"/>
  <c r="AD1536" i="3"/>
  <c r="AL1536" i="3"/>
  <c r="AT1536" i="3"/>
  <c r="BB1536" i="3"/>
  <c r="P1536" i="3"/>
  <c r="X1536" i="3"/>
  <c r="AF1536" i="3"/>
  <c r="AN1536" i="3"/>
  <c r="AV1536" i="3"/>
  <c r="BD1536" i="3"/>
  <c r="L1534" i="3"/>
  <c r="AP1534" i="3" s="1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T1532" i="3"/>
  <c r="AB1532" i="3"/>
  <c r="AJ1532" i="3"/>
  <c r="AR1532" i="3"/>
  <c r="AZ1532" i="3"/>
  <c r="BH1532" i="3"/>
  <c r="N1532" i="3"/>
  <c r="V1532" i="3"/>
  <c r="AD1532" i="3"/>
  <c r="AL1532" i="3"/>
  <c r="AT1532" i="3"/>
  <c r="BB1532" i="3"/>
  <c r="P1532" i="3"/>
  <c r="X1532" i="3"/>
  <c r="AF1532" i="3"/>
  <c r="AN1532" i="3"/>
  <c r="AV1532" i="3"/>
  <c r="BD1532" i="3"/>
  <c r="BF1530" i="3"/>
  <c r="Z1530" i="3"/>
  <c r="L1530" i="3"/>
  <c r="AP1530" i="3" s="1"/>
  <c r="O1528" i="3"/>
  <c r="BL1528" i="3" s="1"/>
  <c r="S1528" i="3"/>
  <c r="BM1528" i="3" s="1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T1528" i="3"/>
  <c r="AB1528" i="3"/>
  <c r="AJ1528" i="3"/>
  <c r="AR1528" i="3"/>
  <c r="AZ1528" i="3"/>
  <c r="BH1528" i="3"/>
  <c r="N1528" i="3"/>
  <c r="BJ1528" i="3" s="1"/>
  <c r="V1528" i="3"/>
  <c r="AD1528" i="3"/>
  <c r="AL1528" i="3"/>
  <c r="AT1528" i="3"/>
  <c r="BB1528" i="3"/>
  <c r="P1528" i="3"/>
  <c r="X1528" i="3"/>
  <c r="AF1528" i="3"/>
  <c r="AN1528" i="3"/>
  <c r="AV1528" i="3"/>
  <c r="BD1528" i="3"/>
  <c r="L1526" i="3"/>
  <c r="AP1526" i="3" s="1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T1524" i="3"/>
  <c r="AB1524" i="3"/>
  <c r="AJ1524" i="3"/>
  <c r="AR1524" i="3"/>
  <c r="AZ1524" i="3"/>
  <c r="BH1524" i="3"/>
  <c r="N1524" i="3"/>
  <c r="V1524" i="3"/>
  <c r="AD1524" i="3"/>
  <c r="AL1524" i="3"/>
  <c r="AT1524" i="3"/>
  <c r="BB1524" i="3"/>
  <c r="P1524" i="3"/>
  <c r="X1524" i="3"/>
  <c r="AF1524" i="3"/>
  <c r="AN1524" i="3"/>
  <c r="AV1524" i="3"/>
  <c r="BD1524" i="3"/>
  <c r="BF1522" i="3"/>
  <c r="Z1522" i="3"/>
  <c r="L1522" i="3"/>
  <c r="AP1522" i="3" s="1"/>
  <c r="O1520" i="3"/>
  <c r="S1520" i="3"/>
  <c r="W1520" i="3"/>
  <c r="AA1520" i="3"/>
  <c r="AE1520" i="3"/>
  <c r="AI1520" i="3"/>
  <c r="AM1520" i="3"/>
  <c r="AQ1520" i="3"/>
  <c r="AU1520" i="3"/>
  <c r="AY1520" i="3"/>
  <c r="BC1520" i="3"/>
  <c r="BG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T1520" i="3"/>
  <c r="AB1520" i="3"/>
  <c r="AJ1520" i="3"/>
  <c r="AR1520" i="3"/>
  <c r="AZ1520" i="3"/>
  <c r="BH1520" i="3"/>
  <c r="N1520" i="3"/>
  <c r="V1520" i="3"/>
  <c r="AD1520" i="3"/>
  <c r="AL1520" i="3"/>
  <c r="AT1520" i="3"/>
  <c r="BB1520" i="3"/>
  <c r="P1520" i="3"/>
  <c r="X1520" i="3"/>
  <c r="AF1520" i="3"/>
  <c r="AN1520" i="3"/>
  <c r="AV1520" i="3"/>
  <c r="BD1520" i="3"/>
  <c r="L1518" i="3"/>
  <c r="AP1518" i="3" s="1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T1516" i="3"/>
  <c r="AB1516" i="3"/>
  <c r="AJ1516" i="3"/>
  <c r="AR1516" i="3"/>
  <c r="AZ1516" i="3"/>
  <c r="BH1516" i="3"/>
  <c r="N1516" i="3"/>
  <c r="V1516" i="3"/>
  <c r="AD1516" i="3"/>
  <c r="AL1516" i="3"/>
  <c r="AT1516" i="3"/>
  <c r="BB1516" i="3"/>
  <c r="P1516" i="3"/>
  <c r="X1516" i="3"/>
  <c r="AF1516" i="3"/>
  <c r="AN1516" i="3"/>
  <c r="AV1516" i="3"/>
  <c r="BD1516" i="3"/>
  <c r="BF1514" i="3"/>
  <c r="Z1514" i="3"/>
  <c r="L1514" i="3"/>
  <c r="AP1514" i="3" s="1"/>
  <c r="BB1504" i="3"/>
  <c r="BD1554" i="3"/>
  <c r="AV1554" i="3"/>
  <c r="AN1554" i="3"/>
  <c r="AF1554" i="3"/>
  <c r="X1554" i="3"/>
  <c r="P1554" i="3"/>
  <c r="BD1552" i="3"/>
  <c r="AV1552" i="3"/>
  <c r="AM1552" i="3"/>
  <c r="AB1552" i="3"/>
  <c r="R1552" i="3"/>
  <c r="L1551" i="3"/>
  <c r="BC1550" i="3"/>
  <c r="AR1550" i="3"/>
  <c r="AH1550" i="3"/>
  <c r="W1550" i="3"/>
  <c r="BH1548" i="3"/>
  <c r="AX1548" i="3"/>
  <c r="AM1548" i="3"/>
  <c r="AB1548" i="3"/>
  <c r="R1548" i="3"/>
  <c r="L1547" i="3"/>
  <c r="BC1546" i="3"/>
  <c r="AR1546" i="3"/>
  <c r="AH1546" i="3"/>
  <c r="W1546" i="3"/>
  <c r="BH1544" i="3"/>
  <c r="AX1544" i="3"/>
  <c r="AM1544" i="3"/>
  <c r="AB1544" i="3"/>
  <c r="R1544" i="3"/>
  <c r="L1543" i="3"/>
  <c r="BC1542" i="3"/>
  <c r="AR1542" i="3"/>
  <c r="AH1542" i="3"/>
  <c r="W1542" i="3"/>
  <c r="BH1540" i="3"/>
  <c r="AX1540" i="3"/>
  <c r="AM1540" i="3"/>
  <c r="AB1540" i="3"/>
  <c r="R1540" i="3"/>
  <c r="AX1538" i="3"/>
  <c r="R1538" i="3"/>
  <c r="AH1536" i="3"/>
  <c r="AX1534" i="3"/>
  <c r="R1534" i="3"/>
  <c r="AH1532" i="3"/>
  <c r="AX1530" i="3"/>
  <c r="R1530" i="3"/>
  <c r="AH1528" i="3"/>
  <c r="AX1526" i="3"/>
  <c r="R1526" i="3"/>
  <c r="AH1524" i="3"/>
  <c r="AX1522" i="3"/>
  <c r="R1522" i="3"/>
  <c r="AH1520" i="3"/>
  <c r="AX1518" i="3"/>
  <c r="R1518" i="3"/>
  <c r="AH1516" i="3"/>
  <c r="AX1514" i="3"/>
  <c r="R1514" i="3"/>
  <c r="T1511" i="3"/>
  <c r="AE1511" i="3"/>
  <c r="AP1511" i="3"/>
  <c r="AZ1511" i="3"/>
  <c r="W1511" i="3"/>
  <c r="AH1511" i="3"/>
  <c r="AR1511" i="3"/>
  <c r="BC1511" i="3"/>
  <c r="BH150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BJ1499" i="3" s="1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BL1499" i="3" s="1"/>
  <c r="S1499" i="3"/>
  <c r="BM1499" i="3" s="1"/>
  <c r="W1499" i="3"/>
  <c r="AA1499" i="3"/>
  <c r="AE1499" i="3"/>
  <c r="AI1499" i="3"/>
  <c r="AM1499" i="3"/>
  <c r="AQ1499" i="3"/>
  <c r="AU1499" i="3"/>
  <c r="AY1499" i="3"/>
  <c r="BC1499" i="3"/>
  <c r="BG1499" i="3"/>
  <c r="AB1499" i="3"/>
  <c r="AR1499" i="3"/>
  <c r="BH1499" i="3"/>
  <c r="P1499" i="3"/>
  <c r="AF1499" i="3"/>
  <c r="AV1499" i="3"/>
  <c r="T1499" i="3"/>
  <c r="AJ1499" i="3"/>
  <c r="AZ1499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S1511" i="3"/>
  <c r="X1511" i="3"/>
  <c r="AD1511" i="3"/>
  <c r="AI1511" i="3"/>
  <c r="AN1511" i="3"/>
  <c r="AT1511" i="3"/>
  <c r="AY1511" i="3"/>
  <c r="BD1511" i="3"/>
  <c r="P1511" i="3"/>
  <c r="V1511" i="3"/>
  <c r="AA1511" i="3"/>
  <c r="AF1511" i="3"/>
  <c r="AL1511" i="3"/>
  <c r="AQ1511" i="3"/>
  <c r="AV1511" i="3"/>
  <c r="BB1511" i="3"/>
  <c r="BG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S1509" i="3"/>
  <c r="X1509" i="3"/>
  <c r="AD1509" i="3"/>
  <c r="AI1509" i="3"/>
  <c r="AN1509" i="3"/>
  <c r="AT1509" i="3"/>
  <c r="AY1509" i="3"/>
  <c r="BD1509" i="3"/>
  <c r="O1509" i="3"/>
  <c r="T1509" i="3"/>
  <c r="Z1509" i="3"/>
  <c r="AE1509" i="3"/>
  <c r="AJ1509" i="3"/>
  <c r="AP1509" i="3"/>
  <c r="AU1509" i="3"/>
  <c r="AZ1509" i="3"/>
  <c r="BF1509" i="3"/>
  <c r="P1509" i="3"/>
  <c r="V1509" i="3"/>
  <c r="AA1509" i="3"/>
  <c r="AF1509" i="3"/>
  <c r="AL1509" i="3"/>
  <c r="AQ1509" i="3"/>
  <c r="AV1509" i="3"/>
  <c r="BB1509" i="3"/>
  <c r="BG1509" i="3"/>
  <c r="BD1499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AB1495" i="3"/>
  <c r="AR1495" i="3"/>
  <c r="BH1495" i="3"/>
  <c r="P1495" i="3"/>
  <c r="AF1495" i="3"/>
  <c r="AV1495" i="3"/>
  <c r="T1495" i="3"/>
  <c r="AJ1495" i="3"/>
  <c r="AZ1495" i="3"/>
  <c r="K1551" i="3"/>
  <c r="K1549" i="3"/>
  <c r="K1547" i="3"/>
  <c r="K1545" i="3"/>
  <c r="K1543" i="3"/>
  <c r="K1541" i="3"/>
  <c r="K1539" i="3"/>
  <c r="K1537" i="3"/>
  <c r="K1535" i="3"/>
  <c r="K1533" i="3"/>
  <c r="K1531" i="3"/>
  <c r="K1529" i="3"/>
  <c r="K1527" i="3"/>
  <c r="K1525" i="3"/>
  <c r="K1523" i="3"/>
  <c r="K1521" i="3"/>
  <c r="K1519" i="3"/>
  <c r="K1517" i="3"/>
  <c r="K1515" i="3"/>
  <c r="K1513" i="3"/>
  <c r="BH1511" i="3"/>
  <c r="AX1511" i="3"/>
  <c r="AM1511" i="3"/>
  <c r="AB1511" i="3"/>
  <c r="R1511" i="3"/>
  <c r="BL1511" i="3" s="1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AB1501" i="3"/>
  <c r="AR1501" i="3"/>
  <c r="BH1501" i="3"/>
  <c r="P1501" i="3"/>
  <c r="AF1501" i="3"/>
  <c r="AV1501" i="3"/>
  <c r="T1501" i="3"/>
  <c r="AJ1501" i="3"/>
  <c r="AZ1501" i="3"/>
  <c r="AN1499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BJ1497" i="3" s="1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BL1497" i="3" s="1"/>
  <c r="S1497" i="3"/>
  <c r="BM1497" i="3" s="1"/>
  <c r="W1497" i="3"/>
  <c r="AA1497" i="3"/>
  <c r="AE1497" i="3"/>
  <c r="AI1497" i="3"/>
  <c r="AM1497" i="3"/>
  <c r="AQ1497" i="3"/>
  <c r="AU1497" i="3"/>
  <c r="AY1497" i="3"/>
  <c r="BC1497" i="3"/>
  <c r="BG1497" i="3"/>
  <c r="AB1497" i="3"/>
  <c r="AR1497" i="3"/>
  <c r="BH1497" i="3"/>
  <c r="P1497" i="3"/>
  <c r="AF1497" i="3"/>
  <c r="AV1497" i="3"/>
  <c r="T1497" i="3"/>
  <c r="AJ1497" i="3"/>
  <c r="AZ1497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AD1494" i="3"/>
  <c r="AT1494" i="3"/>
  <c r="R1494" i="3"/>
  <c r="AH1494" i="3"/>
  <c r="AX1494" i="3"/>
  <c r="V1494" i="3"/>
  <c r="AL1494" i="3"/>
  <c r="BB1494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P1492" i="3"/>
  <c r="V1492" i="3"/>
  <c r="AA1492" i="3"/>
  <c r="AF1492" i="3"/>
  <c r="AL1492" i="3"/>
  <c r="AQ1492" i="3"/>
  <c r="AV1492" i="3"/>
  <c r="BB1492" i="3"/>
  <c r="BG1492" i="3"/>
  <c r="R1492" i="3"/>
  <c r="W1492" i="3"/>
  <c r="AB1492" i="3"/>
  <c r="AH1492" i="3"/>
  <c r="AM1492" i="3"/>
  <c r="AR1492" i="3"/>
  <c r="AX1492" i="3"/>
  <c r="BC1492" i="3"/>
  <c r="BH1492" i="3"/>
  <c r="N1492" i="3"/>
  <c r="S1492" i="3"/>
  <c r="X1492" i="3"/>
  <c r="AD1492" i="3"/>
  <c r="AI1492" i="3"/>
  <c r="AN1492" i="3"/>
  <c r="AT1492" i="3"/>
  <c r="AY1492" i="3"/>
  <c r="BD1492" i="3"/>
  <c r="O1492" i="3"/>
  <c r="AJ1492" i="3"/>
  <c r="BF1492" i="3"/>
  <c r="T1492" i="3"/>
  <c r="AP1492" i="3"/>
  <c r="Z1492" i="3"/>
  <c r="AU1492" i="3"/>
  <c r="BC1507" i="3"/>
  <c r="AU1507" i="3"/>
  <c r="AM1507" i="3"/>
  <c r="AE1507" i="3"/>
  <c r="W1507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AV1503" i="3"/>
  <c r="AF1503" i="3"/>
  <c r="L1502" i="3"/>
  <c r="K1502" i="3"/>
  <c r="K1500" i="3"/>
  <c r="K1498" i="3"/>
  <c r="K1496" i="3"/>
  <c r="AL1490" i="3"/>
  <c r="T1490" i="3"/>
  <c r="R1488" i="3"/>
  <c r="Z1488" i="3"/>
  <c r="AH1488" i="3"/>
  <c r="AP1488" i="3"/>
  <c r="AX1488" i="3"/>
  <c r="BF1488" i="3"/>
  <c r="AL1486" i="3"/>
  <c r="T1486" i="3"/>
  <c r="BC1483" i="3"/>
  <c r="BN1505" i="3"/>
  <c r="BK1505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L1493" i="3"/>
  <c r="L1491" i="3"/>
  <c r="AT1488" i="3"/>
  <c r="N1488" i="3"/>
  <c r="BJ1488" i="3" s="1"/>
  <c r="L1487" i="3"/>
  <c r="K1512" i="3"/>
  <c r="K1510" i="3"/>
  <c r="K1508" i="3"/>
  <c r="BG1507" i="3"/>
  <c r="AY1507" i="3"/>
  <c r="AQ1507" i="3"/>
  <c r="AI1507" i="3"/>
  <c r="AA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L1506" i="3"/>
  <c r="K1506" i="3"/>
  <c r="BD1503" i="3"/>
  <c r="AN1503" i="3"/>
  <c r="X1503" i="3"/>
  <c r="M1503" i="3"/>
  <c r="R1490" i="3"/>
  <c r="Z1490" i="3"/>
  <c r="AH1490" i="3"/>
  <c r="AP1490" i="3"/>
  <c r="AX1490" i="3"/>
  <c r="BF1490" i="3"/>
  <c r="R1486" i="3"/>
  <c r="Z1486" i="3"/>
  <c r="AH1486" i="3"/>
  <c r="AP1486" i="3"/>
  <c r="AX1486" i="3"/>
  <c r="BF1486" i="3"/>
  <c r="R1483" i="3"/>
  <c r="AM1483" i="3"/>
  <c r="BH1483" i="3"/>
  <c r="W1483" i="3"/>
  <c r="AR1483" i="3"/>
  <c r="AB1483" i="3"/>
  <c r="AX1483" i="3"/>
  <c r="K1493" i="3"/>
  <c r="K1491" i="3"/>
  <c r="BH1490" i="3"/>
  <c r="AZ1490" i="3"/>
  <c r="AR1490" i="3"/>
  <c r="AJ1490" i="3"/>
  <c r="AB1490" i="3"/>
  <c r="K1489" i="3"/>
  <c r="BH1488" i="3"/>
  <c r="AZ1488" i="3"/>
  <c r="AR1488" i="3"/>
  <c r="AJ1488" i="3"/>
  <c r="AB1488" i="3"/>
  <c r="K1487" i="3"/>
  <c r="BH1486" i="3"/>
  <c r="AZ1486" i="3"/>
  <c r="AR1486" i="3"/>
  <c r="AJ1486" i="3"/>
  <c r="AB1486" i="3"/>
  <c r="AV1485" i="3"/>
  <c r="AF148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P1483" i="3"/>
  <c r="V1483" i="3"/>
  <c r="AA1483" i="3"/>
  <c r="AF1483" i="3"/>
  <c r="AL1483" i="3"/>
  <c r="AQ1483" i="3"/>
  <c r="AV1483" i="3"/>
  <c r="BB1483" i="3"/>
  <c r="BG1483" i="3"/>
  <c r="N1483" i="3"/>
  <c r="S1483" i="3"/>
  <c r="X1483" i="3"/>
  <c r="AD1483" i="3"/>
  <c r="AI1483" i="3"/>
  <c r="AN1483" i="3"/>
  <c r="AT1483" i="3"/>
  <c r="AY1483" i="3"/>
  <c r="BD1483" i="3"/>
  <c r="O1483" i="3"/>
  <c r="T1483" i="3"/>
  <c r="Z1483" i="3"/>
  <c r="AE1483" i="3"/>
  <c r="AJ1483" i="3"/>
  <c r="AP1483" i="3"/>
  <c r="AU1483" i="3"/>
  <c r="AZ1483" i="3"/>
  <c r="BF1483" i="3"/>
  <c r="BN1468" i="3"/>
  <c r="BK1468" i="3"/>
  <c r="BF1505" i="3"/>
  <c r="BB1505" i="3"/>
  <c r="AX1505" i="3"/>
  <c r="AT1505" i="3"/>
  <c r="AP1505" i="3"/>
  <c r="AL1505" i="3"/>
  <c r="AH1505" i="3"/>
  <c r="AD1505" i="3"/>
  <c r="Z1505" i="3"/>
  <c r="V1505" i="3"/>
  <c r="R1505" i="3"/>
  <c r="N1505" i="3"/>
  <c r="BJ1505" i="3" s="1"/>
  <c r="BF1503" i="3"/>
  <c r="BB1503" i="3"/>
  <c r="AX1503" i="3"/>
  <c r="AT1503" i="3"/>
  <c r="AP1503" i="3"/>
  <c r="AL1503" i="3"/>
  <c r="AH1503" i="3"/>
  <c r="AD1503" i="3"/>
  <c r="Z1503" i="3"/>
  <c r="V1503" i="3"/>
  <c r="R1503" i="3"/>
  <c r="N1503" i="3"/>
  <c r="BJ1503" i="3" s="1"/>
  <c r="M1490" i="3"/>
  <c r="Q1490" i="3"/>
  <c r="BJ1490" i="3" s="1"/>
  <c r="U1490" i="3"/>
  <c r="Y1490" i="3"/>
  <c r="AC1490" i="3"/>
  <c r="AG1490" i="3"/>
  <c r="AK1490" i="3"/>
  <c r="AO1490" i="3"/>
  <c r="AS1490" i="3"/>
  <c r="AW1490" i="3"/>
  <c r="BA1490" i="3"/>
  <c r="BE1490" i="3"/>
  <c r="BI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O1488" i="3"/>
  <c r="BL1488" i="3" s="1"/>
  <c r="S1488" i="3"/>
  <c r="BM1488" i="3" s="1"/>
  <c r="W1488" i="3"/>
  <c r="AA1488" i="3"/>
  <c r="AE1488" i="3"/>
  <c r="AI1488" i="3"/>
  <c r="AM1488" i="3"/>
  <c r="AQ1488" i="3"/>
  <c r="AU1488" i="3"/>
  <c r="AY1488" i="3"/>
  <c r="BC1488" i="3"/>
  <c r="BG1488" i="3"/>
  <c r="M1486" i="3"/>
  <c r="Q1486" i="3"/>
  <c r="BJ1486" i="3" s="1"/>
  <c r="U1486" i="3"/>
  <c r="Y1486" i="3"/>
  <c r="AC1486" i="3"/>
  <c r="AG1486" i="3"/>
  <c r="AK1486" i="3"/>
  <c r="AO1486" i="3"/>
  <c r="AS1486" i="3"/>
  <c r="AW1486" i="3"/>
  <c r="BA1486" i="3"/>
  <c r="BE1486" i="3"/>
  <c r="BI1486" i="3"/>
  <c r="O1486" i="3"/>
  <c r="S1486" i="3"/>
  <c r="W1486" i="3"/>
  <c r="AA1486" i="3"/>
  <c r="AE1486" i="3"/>
  <c r="AI1486" i="3"/>
  <c r="AM1486" i="3"/>
  <c r="AQ1486" i="3"/>
  <c r="AU1486" i="3"/>
  <c r="AY1486" i="3"/>
  <c r="BC1486" i="3"/>
  <c r="BG1486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Q1478" i="3"/>
  <c r="AG1478" i="3"/>
  <c r="AW1478" i="3"/>
  <c r="Y1478" i="3"/>
  <c r="AO1478" i="3"/>
  <c r="BE1478" i="3"/>
  <c r="M1478" i="3"/>
  <c r="AC1478" i="3"/>
  <c r="AS1478" i="3"/>
  <c r="BI1478" i="3"/>
  <c r="BN1472" i="3"/>
  <c r="BK1472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Q1470" i="3"/>
  <c r="AG1470" i="3"/>
  <c r="AW1470" i="3"/>
  <c r="Y1470" i="3"/>
  <c r="AO1470" i="3"/>
  <c r="BE1470" i="3"/>
  <c r="M1470" i="3"/>
  <c r="AC1470" i="3"/>
  <c r="AS1470" i="3"/>
  <c r="BI1470" i="3"/>
  <c r="BI1505" i="3"/>
  <c r="BE1505" i="3"/>
  <c r="BA1505" i="3"/>
  <c r="AW1505" i="3"/>
  <c r="AS1505" i="3"/>
  <c r="AO1505" i="3"/>
  <c r="AK1505" i="3"/>
  <c r="AG1505" i="3"/>
  <c r="AC1505" i="3"/>
  <c r="Y1505" i="3"/>
  <c r="U1505" i="3"/>
  <c r="Q1505" i="3"/>
  <c r="BI1503" i="3"/>
  <c r="BE1503" i="3"/>
  <c r="BA1503" i="3"/>
  <c r="AW1503" i="3"/>
  <c r="AS1503" i="3"/>
  <c r="AO1503" i="3"/>
  <c r="AK1503" i="3"/>
  <c r="AG1503" i="3"/>
  <c r="AC1503" i="3"/>
  <c r="Y1503" i="3"/>
  <c r="U1503" i="3"/>
  <c r="Q1503" i="3"/>
  <c r="BD1490" i="3"/>
  <c r="AV1490" i="3"/>
  <c r="AN1490" i="3"/>
  <c r="AF1490" i="3"/>
  <c r="X1490" i="3"/>
  <c r="P1490" i="3"/>
  <c r="BD1488" i="3"/>
  <c r="AV1488" i="3"/>
  <c r="AN1488" i="3"/>
  <c r="AF1488" i="3"/>
  <c r="X1488" i="3"/>
  <c r="P1488" i="3"/>
  <c r="BD1486" i="3"/>
  <c r="AV1486" i="3"/>
  <c r="AN1486" i="3"/>
  <c r="AF1486" i="3"/>
  <c r="X1486" i="3"/>
  <c r="P1486" i="3"/>
  <c r="BD1485" i="3"/>
  <c r="AN1485" i="3"/>
  <c r="O1485" i="3"/>
  <c r="BL1485" i="3" s="1"/>
  <c r="S1485" i="3"/>
  <c r="BM1485" i="3" s="1"/>
  <c r="W1485" i="3"/>
  <c r="AA1485" i="3"/>
  <c r="AE1485" i="3"/>
  <c r="AI1485" i="3"/>
  <c r="AM1485" i="3"/>
  <c r="AQ1485" i="3"/>
  <c r="AU1485" i="3"/>
  <c r="AY1485" i="3"/>
  <c r="BC1485" i="3"/>
  <c r="BG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5" i="3"/>
  <c r="BJ1485" i="3" s="1"/>
  <c r="R1485" i="3"/>
  <c r="V1485" i="3"/>
  <c r="Z1485" i="3"/>
  <c r="AD1485" i="3"/>
  <c r="AH1485" i="3"/>
  <c r="AL1485" i="3"/>
  <c r="AP1485" i="3"/>
  <c r="AT1485" i="3"/>
  <c r="AX1485" i="3"/>
  <c r="BB1485" i="3"/>
  <c r="BF1485" i="3"/>
  <c r="AK1478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S1475" i="3"/>
  <c r="AI1475" i="3"/>
  <c r="AY1475" i="3"/>
  <c r="AA1475" i="3"/>
  <c r="AQ1475" i="3"/>
  <c r="BG1475" i="3"/>
  <c r="O1475" i="3"/>
  <c r="AE1475" i="3"/>
  <c r="AU1475" i="3"/>
  <c r="AK1470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BL1479" i="3" s="1"/>
  <c r="V1479" i="3"/>
  <c r="Z1479" i="3"/>
  <c r="AD1479" i="3"/>
  <c r="AH1479" i="3"/>
  <c r="AL1479" i="3"/>
  <c r="AP1479" i="3"/>
  <c r="AT1479" i="3"/>
  <c r="AX1479" i="3"/>
  <c r="BB1479" i="3"/>
  <c r="BF1479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BK1474" i="3" s="1"/>
  <c r="T1474" i="3"/>
  <c r="X1474" i="3"/>
  <c r="AB1474" i="3"/>
  <c r="AF1474" i="3"/>
  <c r="AJ1474" i="3"/>
  <c r="AN1474" i="3"/>
  <c r="AR1474" i="3"/>
  <c r="AV1474" i="3"/>
  <c r="AZ1474" i="3"/>
  <c r="BD1474" i="3"/>
  <c r="BH1474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BL1471" i="3" s="1"/>
  <c r="V1471" i="3"/>
  <c r="Z1471" i="3"/>
  <c r="AD1471" i="3"/>
  <c r="AH1471" i="3"/>
  <c r="AL1471" i="3"/>
  <c r="AP1471" i="3"/>
  <c r="AT1471" i="3"/>
  <c r="AX1471" i="3"/>
  <c r="BB1471" i="3"/>
  <c r="BF1471" i="3"/>
  <c r="N1466" i="3"/>
  <c r="BJ1466" i="3" s="1"/>
  <c r="R1466" i="3"/>
  <c r="V1466" i="3"/>
  <c r="Z1466" i="3"/>
  <c r="AD1466" i="3"/>
  <c r="AH1466" i="3"/>
  <c r="AL1466" i="3"/>
  <c r="AP1466" i="3"/>
  <c r="AT1466" i="3"/>
  <c r="AX1466" i="3"/>
  <c r="BB1466" i="3"/>
  <c r="BF1466" i="3"/>
  <c r="O1466" i="3"/>
  <c r="BL1466" i="3" s="1"/>
  <c r="S1466" i="3"/>
  <c r="BM1466" i="3" s="1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P1460" i="3"/>
  <c r="U1460" i="3"/>
  <c r="AA1460" i="3"/>
  <c r="AF1460" i="3"/>
  <c r="AK1460" i="3"/>
  <c r="AQ1460" i="3"/>
  <c r="AV1460" i="3"/>
  <c r="BA1460" i="3"/>
  <c r="BG146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AE1420" i="3"/>
  <c r="AU1420" i="3"/>
  <c r="W1420" i="3"/>
  <c r="AM1420" i="3"/>
  <c r="BC1420" i="3"/>
  <c r="S1420" i="3"/>
  <c r="AY1420" i="3"/>
  <c r="AA1420" i="3"/>
  <c r="BG1420" i="3"/>
  <c r="AI1420" i="3"/>
  <c r="AQ1420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AF1399" i="3"/>
  <c r="AV1399" i="3"/>
  <c r="T1399" i="3"/>
  <c r="AJ1399" i="3"/>
  <c r="AZ1399" i="3"/>
  <c r="X1399" i="3"/>
  <c r="AN1399" i="3"/>
  <c r="BD1399" i="3"/>
  <c r="AB1399" i="3"/>
  <c r="AR1399" i="3"/>
  <c r="BH1399" i="3"/>
  <c r="K1484" i="3"/>
  <c r="K1482" i="3"/>
  <c r="BD1481" i="3"/>
  <c r="AY1481" i="3"/>
  <c r="AQ1481" i="3"/>
  <c r="AI1481" i="3"/>
  <c r="AA1481" i="3"/>
  <c r="M1481" i="3"/>
  <c r="Q1481" i="3"/>
  <c r="U1481" i="3"/>
  <c r="BM1481" i="3" s="1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BJ1480" i="3" s="1"/>
  <c r="X1480" i="3"/>
  <c r="AB1480" i="3"/>
  <c r="AF1480" i="3"/>
  <c r="AJ1480" i="3"/>
  <c r="AN1480" i="3"/>
  <c r="AR1480" i="3"/>
  <c r="AV1480" i="3"/>
  <c r="AZ1480" i="3"/>
  <c r="BD1480" i="3"/>
  <c r="BH1480" i="3"/>
  <c r="AY1479" i="3"/>
  <c r="AI1479" i="3"/>
  <c r="S1479" i="3"/>
  <c r="P1477" i="3"/>
  <c r="T1477" i="3"/>
  <c r="BM1477" i="3" s="1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AW1474" i="3"/>
  <c r="AG1474" i="3"/>
  <c r="Q1474" i="3"/>
  <c r="N1472" i="3"/>
  <c r="BJ1472" i="3" s="1"/>
  <c r="R1472" i="3"/>
  <c r="V1472" i="3"/>
  <c r="Z1472" i="3"/>
  <c r="AD1472" i="3"/>
  <c r="AH1472" i="3"/>
  <c r="AL1472" i="3"/>
  <c r="AP1472" i="3"/>
  <c r="AT1472" i="3"/>
  <c r="AX1472" i="3"/>
  <c r="BB1472" i="3"/>
  <c r="BF1472" i="3"/>
  <c r="O1472" i="3"/>
  <c r="BL1472" i="3" s="1"/>
  <c r="S1472" i="3"/>
  <c r="BM1472" i="3" s="1"/>
  <c r="W1472" i="3"/>
  <c r="AA1472" i="3"/>
  <c r="AE1472" i="3"/>
  <c r="AI1472" i="3"/>
  <c r="AM1472" i="3"/>
  <c r="AQ1472" i="3"/>
  <c r="AU1472" i="3"/>
  <c r="AY1472" i="3"/>
  <c r="BC1472" i="3"/>
  <c r="BG1472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AY1471" i="3"/>
  <c r="AI1471" i="3"/>
  <c r="S1471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BJ1469" i="3" s="1"/>
  <c r="R1469" i="3"/>
  <c r="V1469" i="3"/>
  <c r="Z1469" i="3"/>
  <c r="AD1469" i="3"/>
  <c r="AH1469" i="3"/>
  <c r="AL1469" i="3"/>
  <c r="AP1469" i="3"/>
  <c r="AT1469" i="3"/>
  <c r="AX1469" i="3"/>
  <c r="BB1469" i="3"/>
  <c r="BF1469" i="3"/>
  <c r="BI1468" i="3"/>
  <c r="AS1468" i="3"/>
  <c r="AC1468" i="3"/>
  <c r="BG1467" i="3"/>
  <c r="AQ1467" i="3"/>
  <c r="AW1466" i="3"/>
  <c r="AG1466" i="3"/>
  <c r="Q1466" i="3"/>
  <c r="AU1464" i="3"/>
  <c r="AZ1462" i="3"/>
  <c r="Q1462" i="3"/>
  <c r="BE1460" i="3"/>
  <c r="AJ1460" i="3"/>
  <c r="O1460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BL1467" i="3" s="1"/>
  <c r="V1467" i="3"/>
  <c r="Z1467" i="3"/>
  <c r="AD1467" i="3"/>
  <c r="AH1467" i="3"/>
  <c r="AL1467" i="3"/>
  <c r="AP1467" i="3"/>
  <c r="AT1467" i="3"/>
  <c r="AX1467" i="3"/>
  <c r="BB1467" i="3"/>
  <c r="BF1467" i="3"/>
  <c r="BI1466" i="3"/>
  <c r="AS1466" i="3"/>
  <c r="AC1466" i="3"/>
  <c r="M1466" i="3"/>
  <c r="P1464" i="3"/>
  <c r="U1464" i="3"/>
  <c r="AA1464" i="3"/>
  <c r="AF1464" i="3"/>
  <c r="AK1464" i="3"/>
  <c r="AQ1464" i="3"/>
  <c r="AV1464" i="3"/>
  <c r="BA1464" i="3"/>
  <c r="BG1464" i="3"/>
  <c r="AZ1460" i="3"/>
  <c r="AE1460" i="3"/>
  <c r="Q1460" i="3"/>
  <c r="P1448" i="3"/>
  <c r="U1448" i="3"/>
  <c r="AA1448" i="3"/>
  <c r="AF1448" i="3"/>
  <c r="AK1448" i="3"/>
  <c r="AQ1448" i="3"/>
  <c r="AV1448" i="3"/>
  <c r="BA1448" i="3"/>
  <c r="BG1448" i="3"/>
  <c r="Q1448" i="3"/>
  <c r="AM1448" i="3"/>
  <c r="BH1448" i="3"/>
  <c r="W1448" i="3"/>
  <c r="AR1448" i="3"/>
  <c r="AB1448" i="3"/>
  <c r="AW144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Q1428" i="3"/>
  <c r="Y1428" i="3"/>
  <c r="AG1428" i="3"/>
  <c r="AO1428" i="3"/>
  <c r="AW1428" i="3"/>
  <c r="BE1428" i="3"/>
  <c r="S1428" i="3"/>
  <c r="AA1428" i="3"/>
  <c r="AI1428" i="3"/>
  <c r="AQ1428" i="3"/>
  <c r="AY1428" i="3"/>
  <c r="BG1428" i="3"/>
  <c r="M1428" i="3"/>
  <c r="U1428" i="3"/>
  <c r="AC1428" i="3"/>
  <c r="AK1428" i="3"/>
  <c r="AS1428" i="3"/>
  <c r="BA1428" i="3"/>
  <c r="BI1428" i="3"/>
  <c r="AM1428" i="3"/>
  <c r="O1428" i="3"/>
  <c r="AU1428" i="3"/>
  <c r="W1428" i="3"/>
  <c r="BC1428" i="3"/>
  <c r="AE1428" i="3"/>
  <c r="BG1481" i="3"/>
  <c r="BB1481" i="3"/>
  <c r="AU1481" i="3"/>
  <c r="AM1481" i="3"/>
  <c r="AE1481" i="3"/>
  <c r="W1481" i="3"/>
  <c r="O1481" i="3"/>
  <c r="BL1481" i="3" s="1"/>
  <c r="BI1480" i="3"/>
  <c r="BA1480" i="3"/>
  <c r="AS1480" i="3"/>
  <c r="AK1480" i="3"/>
  <c r="AC1480" i="3"/>
  <c r="U1480" i="3"/>
  <c r="M1480" i="3"/>
  <c r="BG1479" i="3"/>
  <c r="AQ1479" i="3"/>
  <c r="AA1479" i="3"/>
  <c r="AU1477" i="3"/>
  <c r="AE1477" i="3"/>
  <c r="O1477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BK1476" i="3" s="1"/>
  <c r="T1476" i="3"/>
  <c r="X1476" i="3"/>
  <c r="AB1476" i="3"/>
  <c r="AF1476" i="3"/>
  <c r="AJ1476" i="3"/>
  <c r="AN1476" i="3"/>
  <c r="AR1476" i="3"/>
  <c r="AV1476" i="3"/>
  <c r="AZ1476" i="3"/>
  <c r="BD1476" i="3"/>
  <c r="BH1476" i="3"/>
  <c r="BE1474" i="3"/>
  <c r="AO1474" i="3"/>
  <c r="Y1474" i="3"/>
  <c r="P1473" i="3"/>
  <c r="T1473" i="3"/>
  <c r="BM1473" i="3" s="1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BL1473" i="3" s="1"/>
  <c r="V1473" i="3"/>
  <c r="Z1473" i="3"/>
  <c r="AD1473" i="3"/>
  <c r="AH1473" i="3"/>
  <c r="AL1473" i="3"/>
  <c r="AP1473" i="3"/>
  <c r="AT1473" i="3"/>
  <c r="AX1473" i="3"/>
  <c r="BB1473" i="3"/>
  <c r="BF1473" i="3"/>
  <c r="BI1472" i="3"/>
  <c r="AS1472" i="3"/>
  <c r="AC1472" i="3"/>
  <c r="BG1471" i="3"/>
  <c r="AQ1471" i="3"/>
  <c r="AA1471" i="3"/>
  <c r="N1468" i="3"/>
  <c r="BJ1468" i="3" s="1"/>
  <c r="R1468" i="3"/>
  <c r="V1468" i="3"/>
  <c r="Z1468" i="3"/>
  <c r="AD1468" i="3"/>
  <c r="AH1468" i="3"/>
  <c r="AL1468" i="3"/>
  <c r="AP1468" i="3"/>
  <c r="AT1468" i="3"/>
  <c r="AX1468" i="3"/>
  <c r="BB1468" i="3"/>
  <c r="BF1468" i="3"/>
  <c r="O1468" i="3"/>
  <c r="BL1468" i="3" s="1"/>
  <c r="S1468" i="3"/>
  <c r="BM1468" i="3" s="1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AY1467" i="3"/>
  <c r="AI1467" i="3"/>
  <c r="S1467" i="3"/>
  <c r="BE1466" i="3"/>
  <c r="AO1466" i="3"/>
  <c r="Y1466" i="3"/>
  <c r="BE1464" i="3"/>
  <c r="AJ1464" i="3"/>
  <c r="O1464" i="3"/>
  <c r="P1462" i="3"/>
  <c r="U1462" i="3"/>
  <c r="AA1462" i="3"/>
  <c r="AF1462" i="3"/>
  <c r="AK1462" i="3"/>
  <c r="AQ1462" i="3"/>
  <c r="AV1462" i="3"/>
  <c r="BA1462" i="3"/>
  <c r="BG1462" i="3"/>
  <c r="AU1460" i="3"/>
  <c r="Y1460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M1453" i="3"/>
  <c r="Q1453" i="3"/>
  <c r="U1453" i="3"/>
  <c r="Y1453" i="3"/>
  <c r="AC1453" i="3"/>
  <c r="AG1453" i="3"/>
  <c r="AK1453" i="3"/>
  <c r="AO1453" i="3"/>
  <c r="AS1453" i="3"/>
  <c r="AW1453" i="3"/>
  <c r="BA1453" i="3"/>
  <c r="BE1453" i="3"/>
  <c r="BI1453" i="3"/>
  <c r="Z1453" i="3"/>
  <c r="AP1453" i="3"/>
  <c r="BF1453" i="3"/>
  <c r="N1453" i="3"/>
  <c r="AD1453" i="3"/>
  <c r="AT1453" i="3"/>
  <c r="R1453" i="3"/>
  <c r="AH1453" i="3"/>
  <c r="AX1453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S1444" i="3"/>
  <c r="AA1444" i="3"/>
  <c r="AI1444" i="3"/>
  <c r="AQ1444" i="3"/>
  <c r="AY1444" i="3"/>
  <c r="BG1444" i="3"/>
  <c r="M1444" i="3"/>
  <c r="U1444" i="3"/>
  <c r="AC1444" i="3"/>
  <c r="AK1444" i="3"/>
  <c r="AS1444" i="3"/>
  <c r="BA1444" i="3"/>
  <c r="BI1444" i="3"/>
  <c r="O1444" i="3"/>
  <c r="W1444" i="3"/>
  <c r="AE1444" i="3"/>
  <c r="AM1444" i="3"/>
  <c r="AU1444" i="3"/>
  <c r="BC1444" i="3"/>
  <c r="AO1444" i="3"/>
  <c r="Q1444" i="3"/>
  <c r="AW1444" i="3"/>
  <c r="Y1444" i="3"/>
  <c r="BE1444" i="3"/>
  <c r="L1465" i="3"/>
  <c r="T1465" i="3" s="1"/>
  <c r="BI1464" i="3"/>
  <c r="BD1464" i="3"/>
  <c r="AY1464" i="3"/>
  <c r="AS1464" i="3"/>
  <c r="AN1464" i="3"/>
  <c r="AI1464" i="3"/>
  <c r="AC1464" i="3"/>
  <c r="X1464" i="3"/>
  <c r="S1464" i="3"/>
  <c r="M1464" i="3"/>
  <c r="L1463" i="3"/>
  <c r="X1463" i="3" s="1"/>
  <c r="BI1462" i="3"/>
  <c r="BD1462" i="3"/>
  <c r="AY1462" i="3"/>
  <c r="AS1462" i="3"/>
  <c r="AN1462" i="3"/>
  <c r="AI1462" i="3"/>
  <c r="AC1462" i="3"/>
  <c r="X1462" i="3"/>
  <c r="S1462" i="3"/>
  <c r="M1462" i="3"/>
  <c r="L1461" i="3"/>
  <c r="BI1460" i="3"/>
  <c r="BD1460" i="3"/>
  <c r="AY1460" i="3"/>
  <c r="AS1460" i="3"/>
  <c r="AN1460" i="3"/>
  <c r="AI1460" i="3"/>
  <c r="AC1460" i="3"/>
  <c r="X1460" i="3"/>
  <c r="S1460" i="3"/>
  <c r="M1460" i="3"/>
  <c r="BI1459" i="3"/>
  <c r="BA1459" i="3"/>
  <c r="AS1459" i="3"/>
  <c r="AK1459" i="3"/>
  <c r="AC1459" i="3"/>
  <c r="U1459" i="3"/>
  <c r="M1459" i="3"/>
  <c r="BC1458" i="3"/>
  <c r="AU1458" i="3"/>
  <c r="AM1458" i="3"/>
  <c r="AE1458" i="3"/>
  <c r="W1458" i="3"/>
  <c r="O1458" i="3"/>
  <c r="BI1457" i="3"/>
  <c r="BA1457" i="3"/>
  <c r="AS1457" i="3"/>
  <c r="AK1457" i="3"/>
  <c r="AC1457" i="3"/>
  <c r="U1457" i="3"/>
  <c r="M1457" i="3"/>
  <c r="O1454" i="3"/>
  <c r="S1454" i="3"/>
  <c r="W1454" i="3"/>
  <c r="AA1454" i="3"/>
  <c r="AE1454" i="3"/>
  <c r="AI1454" i="3"/>
  <c r="AM1454" i="3"/>
  <c r="AQ1454" i="3"/>
  <c r="AU1454" i="3"/>
  <c r="AY1454" i="3"/>
  <c r="BC1454" i="3"/>
  <c r="BG1454" i="3"/>
  <c r="L1451" i="3"/>
  <c r="K1451" i="3"/>
  <c r="P1446" i="3"/>
  <c r="U1446" i="3"/>
  <c r="AA1446" i="3"/>
  <c r="AF1446" i="3"/>
  <c r="AK1446" i="3"/>
  <c r="AQ1446" i="3"/>
  <c r="AV1446" i="3"/>
  <c r="BA1446" i="3"/>
  <c r="BG1446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S1442" i="3"/>
  <c r="AA1442" i="3"/>
  <c r="AI1442" i="3"/>
  <c r="AQ1442" i="3"/>
  <c r="AY1442" i="3"/>
  <c r="BG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Q1424" i="3"/>
  <c r="Y1424" i="3"/>
  <c r="AG1424" i="3"/>
  <c r="AO1424" i="3"/>
  <c r="AW1424" i="3"/>
  <c r="BE1424" i="3"/>
  <c r="S1424" i="3"/>
  <c r="AA1424" i="3"/>
  <c r="AI1424" i="3"/>
  <c r="AQ1424" i="3"/>
  <c r="AY1424" i="3"/>
  <c r="BG1424" i="3"/>
  <c r="M1424" i="3"/>
  <c r="U1424" i="3"/>
  <c r="AC1424" i="3"/>
  <c r="AK1424" i="3"/>
  <c r="AS1424" i="3"/>
  <c r="BA1424" i="3"/>
  <c r="BI1424" i="3"/>
  <c r="AM1424" i="3"/>
  <c r="O1424" i="3"/>
  <c r="AU1424" i="3"/>
  <c r="W1424" i="3"/>
  <c r="BC1424" i="3"/>
  <c r="BH1464" i="3"/>
  <c r="BC1464" i="3"/>
  <c r="AW1464" i="3"/>
  <c r="AR1464" i="3"/>
  <c r="AM1464" i="3"/>
  <c r="AG1464" i="3"/>
  <c r="AB1464" i="3"/>
  <c r="W1464" i="3"/>
  <c r="BH1462" i="3"/>
  <c r="BC1462" i="3"/>
  <c r="AW1462" i="3"/>
  <c r="AR1462" i="3"/>
  <c r="AM1462" i="3"/>
  <c r="AG1462" i="3"/>
  <c r="AB1462" i="3"/>
  <c r="W1462" i="3"/>
  <c r="BH1460" i="3"/>
  <c r="BC1460" i="3"/>
  <c r="AW1460" i="3"/>
  <c r="AR1460" i="3"/>
  <c r="AM1460" i="3"/>
  <c r="AG1460" i="3"/>
  <c r="AB1460" i="3"/>
  <c r="W1460" i="3"/>
  <c r="BF1459" i="3"/>
  <c r="AX1459" i="3"/>
  <c r="AP1459" i="3"/>
  <c r="AH1459" i="3"/>
  <c r="Z1459" i="3"/>
  <c r="BH1458" i="3"/>
  <c r="AZ1458" i="3"/>
  <c r="AR1458" i="3"/>
  <c r="AJ1458" i="3"/>
  <c r="AB1458" i="3"/>
  <c r="BF1457" i="3"/>
  <c r="AX1457" i="3"/>
  <c r="AP1457" i="3"/>
  <c r="AH1457" i="3"/>
  <c r="Z1457" i="3"/>
  <c r="BD1454" i="3"/>
  <c r="AN1454" i="3"/>
  <c r="X1454" i="3"/>
  <c r="M1454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AW1446" i="3"/>
  <c r="AB1446" i="3"/>
  <c r="BE1442" i="3"/>
  <c r="Y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S1440" i="3"/>
  <c r="AA1440" i="3"/>
  <c r="AI1440" i="3"/>
  <c r="AQ1440" i="3"/>
  <c r="AY1440" i="3"/>
  <c r="BG1440" i="3"/>
  <c r="M1440" i="3"/>
  <c r="U1440" i="3"/>
  <c r="AC1440" i="3"/>
  <c r="AK1440" i="3"/>
  <c r="AS1440" i="3"/>
  <c r="BA1440" i="3"/>
  <c r="BI1440" i="3"/>
  <c r="O1440" i="3"/>
  <c r="W1440" i="3"/>
  <c r="AE1440" i="3"/>
  <c r="AM1440" i="3"/>
  <c r="AU1440" i="3"/>
  <c r="BC1440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N1462" i="3"/>
  <c r="R1462" i="3"/>
  <c r="BL1462" i="3" s="1"/>
  <c r="V1462" i="3"/>
  <c r="Z1462" i="3"/>
  <c r="AD1462" i="3"/>
  <c r="AH1462" i="3"/>
  <c r="AL1462" i="3"/>
  <c r="AP1462" i="3"/>
  <c r="AT1462" i="3"/>
  <c r="AX1462" i="3"/>
  <c r="BB1462" i="3"/>
  <c r="BF1462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BM1458" i="3" s="1"/>
  <c r="Z1458" i="3"/>
  <c r="AD1458" i="3"/>
  <c r="AH1458" i="3"/>
  <c r="AL1458" i="3"/>
  <c r="AP1458" i="3"/>
  <c r="AT1458" i="3"/>
  <c r="AX1458" i="3"/>
  <c r="BB1458" i="3"/>
  <c r="BF1458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BG1456" i="3"/>
  <c r="AY1456" i="3"/>
  <c r="AQ1456" i="3"/>
  <c r="AI1456" i="3"/>
  <c r="AA1456" i="3"/>
  <c r="M1456" i="3"/>
  <c r="Q1456" i="3"/>
  <c r="U1456" i="3"/>
  <c r="BM1456" i="3" s="1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L1455" i="3"/>
  <c r="K1455" i="3"/>
  <c r="AZ1454" i="3"/>
  <c r="AJ1454" i="3"/>
  <c r="T1454" i="3"/>
  <c r="BD1452" i="3"/>
  <c r="AN1452" i="3"/>
  <c r="X1452" i="3"/>
  <c r="M1452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AR1446" i="3"/>
  <c r="W1446" i="3"/>
  <c r="AW1442" i="3"/>
  <c r="Q144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R1432" i="3"/>
  <c r="V1432" i="3"/>
  <c r="Z1432" i="3"/>
  <c r="AD1432" i="3"/>
  <c r="AH1432" i="3"/>
  <c r="AL1432" i="3"/>
  <c r="AP1432" i="3"/>
  <c r="AT1432" i="3"/>
  <c r="Q1432" i="3"/>
  <c r="Y1432" i="3"/>
  <c r="AG1432" i="3"/>
  <c r="AO1432" i="3"/>
  <c r="AW1432" i="3"/>
  <c r="BB1432" i="3"/>
  <c r="BG1432" i="3"/>
  <c r="S1432" i="3"/>
  <c r="AA1432" i="3"/>
  <c r="AI1432" i="3"/>
  <c r="AQ1432" i="3"/>
  <c r="AX1432" i="3"/>
  <c r="BC1432" i="3"/>
  <c r="BI1432" i="3"/>
  <c r="M1432" i="3"/>
  <c r="U1432" i="3"/>
  <c r="AC1432" i="3"/>
  <c r="AK1432" i="3"/>
  <c r="AS1432" i="3"/>
  <c r="AY1432" i="3"/>
  <c r="BE1432" i="3"/>
  <c r="AM1432" i="3"/>
  <c r="O1432" i="3"/>
  <c r="AU1432" i="3"/>
  <c r="W1432" i="3"/>
  <c r="BA1432" i="3"/>
  <c r="AE1424" i="3"/>
  <c r="P1449" i="3"/>
  <c r="BK1449" i="3" s="1"/>
  <c r="T1449" i="3"/>
  <c r="X1449" i="3"/>
  <c r="AB1449" i="3"/>
  <c r="AF1449" i="3"/>
  <c r="AJ1449" i="3"/>
  <c r="AN1449" i="3"/>
  <c r="AR1449" i="3"/>
  <c r="AV1449" i="3"/>
  <c r="AZ1449" i="3"/>
  <c r="BD1449" i="3"/>
  <c r="BH1449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7" i="3"/>
  <c r="BK1447" i="3" s="1"/>
  <c r="T1447" i="3"/>
  <c r="X1447" i="3"/>
  <c r="AB1447" i="3"/>
  <c r="AF1447" i="3"/>
  <c r="AJ1447" i="3"/>
  <c r="AN1447" i="3"/>
  <c r="AR1447" i="3"/>
  <c r="AV1447" i="3"/>
  <c r="AZ1447" i="3"/>
  <c r="BD1447" i="3"/>
  <c r="BH1447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5" i="3"/>
  <c r="BK1445" i="3" s="1"/>
  <c r="T1445" i="3"/>
  <c r="X1445" i="3"/>
  <c r="AB1445" i="3"/>
  <c r="AF1445" i="3"/>
  <c r="AJ1445" i="3"/>
  <c r="AN1445" i="3"/>
  <c r="AR1445" i="3"/>
  <c r="AV1445" i="3"/>
  <c r="AZ1445" i="3"/>
  <c r="BD1445" i="3"/>
  <c r="BH1445" i="3"/>
  <c r="P1443" i="3"/>
  <c r="BK1443" i="3" s="1"/>
  <c r="T1443" i="3"/>
  <c r="BM1443" i="3" s="1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P1441" i="3"/>
  <c r="BK1441" i="3" s="1"/>
  <c r="T1441" i="3"/>
  <c r="BM1441" i="3" s="1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N1439" i="3"/>
  <c r="R1439" i="3"/>
  <c r="BL1439" i="3" s="1"/>
  <c r="V1439" i="3"/>
  <c r="Z1439" i="3"/>
  <c r="AD1439" i="3"/>
  <c r="AH1439" i="3"/>
  <c r="AL1439" i="3"/>
  <c r="AP1439" i="3"/>
  <c r="AT1439" i="3"/>
  <c r="AX1439" i="3"/>
  <c r="BB1439" i="3"/>
  <c r="BF1439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M1437" i="3"/>
  <c r="Q1437" i="3"/>
  <c r="U1437" i="3"/>
  <c r="Y1437" i="3"/>
  <c r="AC1437" i="3"/>
  <c r="AG1437" i="3"/>
  <c r="AK1437" i="3"/>
  <c r="AO1437" i="3"/>
  <c r="AS1437" i="3"/>
  <c r="AW1437" i="3"/>
  <c r="BA1437" i="3"/>
  <c r="BE1437" i="3"/>
  <c r="BI1437" i="3"/>
  <c r="N1437" i="3"/>
  <c r="R1437" i="3"/>
  <c r="BL1437" i="3" s="1"/>
  <c r="V1437" i="3"/>
  <c r="Z1437" i="3"/>
  <c r="AD1437" i="3"/>
  <c r="AH1437" i="3"/>
  <c r="AL1437" i="3"/>
  <c r="AP1437" i="3"/>
  <c r="AT1437" i="3"/>
  <c r="AX1437" i="3"/>
  <c r="BB1437" i="3"/>
  <c r="BF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5" i="3"/>
  <c r="Q1435" i="3"/>
  <c r="U1435" i="3"/>
  <c r="Y1435" i="3"/>
  <c r="AC1435" i="3"/>
  <c r="AG1435" i="3"/>
  <c r="AK1435" i="3"/>
  <c r="AO1435" i="3"/>
  <c r="AS1435" i="3"/>
  <c r="AW1435" i="3"/>
  <c r="BA1435" i="3"/>
  <c r="BE1435" i="3"/>
  <c r="BI1435" i="3"/>
  <c r="N1435" i="3"/>
  <c r="R1435" i="3"/>
  <c r="BL1435" i="3" s="1"/>
  <c r="V1435" i="3"/>
  <c r="Z1435" i="3"/>
  <c r="AD1435" i="3"/>
  <c r="AH1435" i="3"/>
  <c r="AL1435" i="3"/>
  <c r="AP1435" i="3"/>
  <c r="AT1435" i="3"/>
  <c r="AX1435" i="3"/>
  <c r="BB1435" i="3"/>
  <c r="BF1435" i="3"/>
  <c r="K1434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P1429" i="3"/>
  <c r="T1429" i="3"/>
  <c r="BM1429" i="3" s="1"/>
  <c r="X1429" i="3"/>
  <c r="AB1429" i="3"/>
  <c r="AF1429" i="3"/>
  <c r="AJ1429" i="3"/>
  <c r="AN1429" i="3"/>
  <c r="AR1429" i="3"/>
  <c r="AV1429" i="3"/>
  <c r="AZ1429" i="3"/>
  <c r="BD1429" i="3"/>
  <c r="BH1429" i="3"/>
  <c r="M1429" i="3"/>
  <c r="U1429" i="3"/>
  <c r="AC1429" i="3"/>
  <c r="AK1429" i="3"/>
  <c r="AS1429" i="3"/>
  <c r="BA1429" i="3"/>
  <c r="BI1429" i="3"/>
  <c r="O1429" i="3"/>
  <c r="W1429" i="3"/>
  <c r="AE1429" i="3"/>
  <c r="AM1429" i="3"/>
  <c r="AU1429" i="3"/>
  <c r="BC1429" i="3"/>
  <c r="Q1429" i="3"/>
  <c r="Y1429" i="3"/>
  <c r="AG1429" i="3"/>
  <c r="AO1429" i="3"/>
  <c r="AW1429" i="3"/>
  <c r="BE1429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U1425" i="3"/>
  <c r="AC1425" i="3"/>
  <c r="AK1425" i="3"/>
  <c r="AS1425" i="3"/>
  <c r="BA1425" i="3"/>
  <c r="BI1425" i="3"/>
  <c r="O1425" i="3"/>
  <c r="BL1425" i="3" s="1"/>
  <c r="W1425" i="3"/>
  <c r="AE1425" i="3"/>
  <c r="AM1425" i="3"/>
  <c r="AU1425" i="3"/>
  <c r="BC1425" i="3"/>
  <c r="Q1425" i="3"/>
  <c r="Y1425" i="3"/>
  <c r="AG1425" i="3"/>
  <c r="AO1425" i="3"/>
  <c r="AW1425" i="3"/>
  <c r="BE1425" i="3"/>
  <c r="BG1423" i="3"/>
  <c r="P1423" i="3"/>
  <c r="AA1422" i="3"/>
  <c r="AQ1422" i="3"/>
  <c r="BG1422" i="3"/>
  <c r="O1422" i="3"/>
  <c r="AE1422" i="3"/>
  <c r="AU1422" i="3"/>
  <c r="BN1417" i="3"/>
  <c r="BK1417" i="3"/>
  <c r="BF1454" i="3"/>
  <c r="BB1454" i="3"/>
  <c r="AX1454" i="3"/>
  <c r="AT1454" i="3"/>
  <c r="AP1454" i="3"/>
  <c r="AL1454" i="3"/>
  <c r="AH1454" i="3"/>
  <c r="AD1454" i="3"/>
  <c r="Z1454" i="3"/>
  <c r="V1454" i="3"/>
  <c r="R1454" i="3"/>
  <c r="N1454" i="3"/>
  <c r="BF1452" i="3"/>
  <c r="BB1452" i="3"/>
  <c r="AX1452" i="3"/>
  <c r="AT1452" i="3"/>
  <c r="AP1452" i="3"/>
  <c r="AL1452" i="3"/>
  <c r="AH1452" i="3"/>
  <c r="AD1452" i="3"/>
  <c r="Z1452" i="3"/>
  <c r="V1452" i="3"/>
  <c r="R1452" i="3"/>
  <c r="N1452" i="3"/>
  <c r="BF1450" i="3"/>
  <c r="BB1450" i="3"/>
  <c r="AX1450" i="3"/>
  <c r="AT1450" i="3"/>
  <c r="AP1450" i="3"/>
  <c r="AL1450" i="3"/>
  <c r="AH1450" i="3"/>
  <c r="AD1450" i="3"/>
  <c r="Z1450" i="3"/>
  <c r="V1450" i="3"/>
  <c r="R1450" i="3"/>
  <c r="N1450" i="3"/>
  <c r="BF1449" i="3"/>
  <c r="BA1449" i="3"/>
  <c r="AU1449" i="3"/>
  <c r="AP1449" i="3"/>
  <c r="AK1449" i="3"/>
  <c r="AE1449" i="3"/>
  <c r="Z1449" i="3"/>
  <c r="U1449" i="3"/>
  <c r="O1449" i="3"/>
  <c r="BE1448" i="3"/>
  <c r="AZ1448" i="3"/>
  <c r="AU1448" i="3"/>
  <c r="AO1448" i="3"/>
  <c r="AJ1448" i="3"/>
  <c r="AE1448" i="3"/>
  <c r="Y1448" i="3"/>
  <c r="T1448" i="3"/>
  <c r="O1448" i="3"/>
  <c r="BF1447" i="3"/>
  <c r="BA1447" i="3"/>
  <c r="AU1447" i="3"/>
  <c r="AP1447" i="3"/>
  <c r="AK1447" i="3"/>
  <c r="AE1447" i="3"/>
  <c r="Z1447" i="3"/>
  <c r="U1447" i="3"/>
  <c r="O1447" i="3"/>
  <c r="BE1446" i="3"/>
  <c r="AZ1446" i="3"/>
  <c r="AU1446" i="3"/>
  <c r="AO1446" i="3"/>
  <c r="AJ1446" i="3"/>
  <c r="AE1446" i="3"/>
  <c r="Y1446" i="3"/>
  <c r="T1446" i="3"/>
  <c r="O1446" i="3"/>
  <c r="BL1446" i="3" s="1"/>
  <c r="BF1445" i="3"/>
  <c r="BA1445" i="3"/>
  <c r="AU1445" i="3"/>
  <c r="AP1445" i="3"/>
  <c r="AK1445" i="3"/>
  <c r="AE1445" i="3"/>
  <c r="Z1445" i="3"/>
  <c r="U1445" i="3"/>
  <c r="O1445" i="3"/>
  <c r="BE1443" i="3"/>
  <c r="AW1443" i="3"/>
  <c r="AO1443" i="3"/>
  <c r="AG1443" i="3"/>
  <c r="Y1443" i="3"/>
  <c r="Q1443" i="3"/>
  <c r="BE1441" i="3"/>
  <c r="AW1441" i="3"/>
  <c r="AO1441" i="3"/>
  <c r="AG1441" i="3"/>
  <c r="Y1441" i="3"/>
  <c r="Q1441" i="3"/>
  <c r="BC1439" i="3"/>
  <c r="AM1439" i="3"/>
  <c r="W1439" i="3"/>
  <c r="BE1438" i="3"/>
  <c r="AO1438" i="3"/>
  <c r="BC1437" i="3"/>
  <c r="AM1437" i="3"/>
  <c r="W1437" i="3"/>
  <c r="BE1436" i="3"/>
  <c r="AO1436" i="3"/>
  <c r="BC1435" i="3"/>
  <c r="AM1435" i="3"/>
  <c r="W1435" i="3"/>
  <c r="N1433" i="3"/>
  <c r="R1433" i="3"/>
  <c r="BL1433" i="3" s="1"/>
  <c r="V1433" i="3"/>
  <c r="Z1433" i="3"/>
  <c r="AD1433" i="3"/>
  <c r="AH1433" i="3"/>
  <c r="AL1433" i="3"/>
  <c r="AP1433" i="3"/>
  <c r="AT1433" i="3"/>
  <c r="AX1433" i="3"/>
  <c r="BB1433" i="3"/>
  <c r="BF1433" i="3"/>
  <c r="P1433" i="3"/>
  <c r="U1433" i="3"/>
  <c r="AA1433" i="3"/>
  <c r="AF1433" i="3"/>
  <c r="AK1433" i="3"/>
  <c r="AQ1433" i="3"/>
  <c r="AV1433" i="3"/>
  <c r="BA1433" i="3"/>
  <c r="BG1433" i="3"/>
  <c r="Q1433" i="3"/>
  <c r="W1433" i="3"/>
  <c r="AB1433" i="3"/>
  <c r="AG1433" i="3"/>
  <c r="AM1433" i="3"/>
  <c r="AR1433" i="3"/>
  <c r="AW1433" i="3"/>
  <c r="BC1433" i="3"/>
  <c r="BH1433" i="3"/>
  <c r="M1433" i="3"/>
  <c r="S1433" i="3"/>
  <c r="X1433" i="3"/>
  <c r="AC1433" i="3"/>
  <c r="AI1433" i="3"/>
  <c r="AN1433" i="3"/>
  <c r="AS1433" i="3"/>
  <c r="AY1433" i="3"/>
  <c r="BD1433" i="3"/>
  <c r="BI1433" i="3"/>
  <c r="AY1431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R1430" i="3"/>
  <c r="BL1430" i="3" s="1"/>
  <c r="V1430" i="3"/>
  <c r="Z1430" i="3"/>
  <c r="AD1430" i="3"/>
  <c r="AH1430" i="3"/>
  <c r="AL1430" i="3"/>
  <c r="AP1430" i="3"/>
  <c r="AT1430" i="3"/>
  <c r="AX1430" i="3"/>
  <c r="BB1430" i="3"/>
  <c r="BF1430" i="3"/>
  <c r="Q1430" i="3"/>
  <c r="Y1430" i="3"/>
  <c r="AG1430" i="3"/>
  <c r="AO1430" i="3"/>
  <c r="AW1430" i="3"/>
  <c r="BE1430" i="3"/>
  <c r="S1430" i="3"/>
  <c r="AA1430" i="3"/>
  <c r="AI1430" i="3"/>
  <c r="AQ1430" i="3"/>
  <c r="AY1430" i="3"/>
  <c r="BG1430" i="3"/>
  <c r="M1430" i="3"/>
  <c r="U1430" i="3"/>
  <c r="AC1430" i="3"/>
  <c r="AK1430" i="3"/>
  <c r="AS1430" i="3"/>
  <c r="BA1430" i="3"/>
  <c r="BI1430" i="3"/>
  <c r="AI1429" i="3"/>
  <c r="AY1427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N1426" i="3"/>
  <c r="R1426" i="3"/>
  <c r="BL1426" i="3" s="1"/>
  <c r="V1426" i="3"/>
  <c r="Z1426" i="3"/>
  <c r="AD1426" i="3"/>
  <c r="AH1426" i="3"/>
  <c r="AL1426" i="3"/>
  <c r="AP1426" i="3"/>
  <c r="AT1426" i="3"/>
  <c r="AX1426" i="3"/>
  <c r="BB1426" i="3"/>
  <c r="BF1426" i="3"/>
  <c r="Q1426" i="3"/>
  <c r="Y1426" i="3"/>
  <c r="AG1426" i="3"/>
  <c r="AO1426" i="3"/>
  <c r="AW1426" i="3"/>
  <c r="BE1426" i="3"/>
  <c r="S1426" i="3"/>
  <c r="AA1426" i="3"/>
  <c r="AI1426" i="3"/>
  <c r="AQ1426" i="3"/>
  <c r="AY1426" i="3"/>
  <c r="BG1426" i="3"/>
  <c r="M1426" i="3"/>
  <c r="U1426" i="3"/>
  <c r="AC1426" i="3"/>
  <c r="AK1426" i="3"/>
  <c r="AS1426" i="3"/>
  <c r="BA1426" i="3"/>
  <c r="BI1426" i="3"/>
  <c r="AI1425" i="3"/>
  <c r="S1422" i="3"/>
  <c r="BI1454" i="3"/>
  <c r="BE1454" i="3"/>
  <c r="BA1454" i="3"/>
  <c r="AW1454" i="3"/>
  <c r="AS1454" i="3"/>
  <c r="AO1454" i="3"/>
  <c r="AK1454" i="3"/>
  <c r="AG1454" i="3"/>
  <c r="AC1454" i="3"/>
  <c r="Y1454" i="3"/>
  <c r="U1454" i="3"/>
  <c r="Q1454" i="3"/>
  <c r="BI1452" i="3"/>
  <c r="BE1452" i="3"/>
  <c r="BA1452" i="3"/>
  <c r="AW1452" i="3"/>
  <c r="AS1452" i="3"/>
  <c r="AO1452" i="3"/>
  <c r="AK1452" i="3"/>
  <c r="AG1452" i="3"/>
  <c r="AC1452" i="3"/>
  <c r="Y1452" i="3"/>
  <c r="U1452" i="3"/>
  <c r="Q1452" i="3"/>
  <c r="BI1450" i="3"/>
  <c r="BE1450" i="3"/>
  <c r="BA1450" i="3"/>
  <c r="AW1450" i="3"/>
  <c r="AS1450" i="3"/>
  <c r="AO1450" i="3"/>
  <c r="AK1450" i="3"/>
  <c r="AG1450" i="3"/>
  <c r="AC1450" i="3"/>
  <c r="Y1450" i="3"/>
  <c r="U1450" i="3"/>
  <c r="Q1450" i="3"/>
  <c r="BE1449" i="3"/>
  <c r="AY1449" i="3"/>
  <c r="AT1449" i="3"/>
  <c r="AO1449" i="3"/>
  <c r="AI1449" i="3"/>
  <c r="AD1449" i="3"/>
  <c r="Y1449" i="3"/>
  <c r="S1449" i="3"/>
  <c r="N1449" i="3"/>
  <c r="BI1448" i="3"/>
  <c r="BD1448" i="3"/>
  <c r="AY1448" i="3"/>
  <c r="AS1448" i="3"/>
  <c r="AN1448" i="3"/>
  <c r="AI1448" i="3"/>
  <c r="AC1448" i="3"/>
  <c r="X1448" i="3"/>
  <c r="S1448" i="3"/>
  <c r="M1448" i="3"/>
  <c r="BE1447" i="3"/>
  <c r="AY1447" i="3"/>
  <c r="AT1447" i="3"/>
  <c r="AO1447" i="3"/>
  <c r="AI1447" i="3"/>
  <c r="AD1447" i="3"/>
  <c r="Y1447" i="3"/>
  <c r="S1447" i="3"/>
  <c r="BM1447" i="3" s="1"/>
  <c r="N1447" i="3"/>
  <c r="BI1446" i="3"/>
  <c r="BD1446" i="3"/>
  <c r="AY1446" i="3"/>
  <c r="AS1446" i="3"/>
  <c r="AN1446" i="3"/>
  <c r="AI1446" i="3"/>
  <c r="AC1446" i="3"/>
  <c r="X1446" i="3"/>
  <c r="S1446" i="3"/>
  <c r="M1446" i="3"/>
  <c r="BE1445" i="3"/>
  <c r="AY1445" i="3"/>
  <c r="AT1445" i="3"/>
  <c r="AO1445" i="3"/>
  <c r="AI1445" i="3"/>
  <c r="AD1445" i="3"/>
  <c r="Y1445" i="3"/>
  <c r="S1445" i="3"/>
  <c r="N1445" i="3"/>
  <c r="BJ1445" i="3" s="1"/>
  <c r="BC1443" i="3"/>
  <c r="AU1443" i="3"/>
  <c r="AM1443" i="3"/>
  <c r="AE1443" i="3"/>
  <c r="W1443" i="3"/>
  <c r="O1443" i="3"/>
  <c r="BC1441" i="3"/>
  <c r="AU1441" i="3"/>
  <c r="AM1441" i="3"/>
  <c r="AE1441" i="3"/>
  <c r="W1441" i="3"/>
  <c r="O1441" i="3"/>
  <c r="BL1441" i="3" s="1"/>
  <c r="AY1439" i="3"/>
  <c r="AI1439" i="3"/>
  <c r="S1439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BK1438" i="3" s="1"/>
  <c r="T1438" i="3"/>
  <c r="X1438" i="3"/>
  <c r="AB1438" i="3"/>
  <c r="AF1438" i="3"/>
  <c r="AJ1438" i="3"/>
  <c r="AN1438" i="3"/>
  <c r="AR1438" i="3"/>
  <c r="AV1438" i="3"/>
  <c r="AZ1438" i="3"/>
  <c r="BD1438" i="3"/>
  <c r="BH1438" i="3"/>
  <c r="AY1437" i="3"/>
  <c r="AI1437" i="3"/>
  <c r="S1437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O1436" i="3"/>
  <c r="S1436" i="3"/>
  <c r="W1436" i="3"/>
  <c r="AA1436" i="3"/>
  <c r="AE1436" i="3"/>
  <c r="AI1436" i="3"/>
  <c r="AM1436" i="3"/>
  <c r="AQ1436" i="3"/>
  <c r="AU1436" i="3"/>
  <c r="AY1436" i="3"/>
  <c r="BC1436" i="3"/>
  <c r="BG1436" i="3"/>
  <c r="P1436" i="3"/>
  <c r="BK1436" i="3" s="1"/>
  <c r="T1436" i="3"/>
  <c r="X1436" i="3"/>
  <c r="AB1436" i="3"/>
  <c r="AF1436" i="3"/>
  <c r="AJ1436" i="3"/>
  <c r="AN1436" i="3"/>
  <c r="AR1436" i="3"/>
  <c r="AV1436" i="3"/>
  <c r="AZ1436" i="3"/>
  <c r="BD1436" i="3"/>
  <c r="BH1436" i="3"/>
  <c r="AY1435" i="3"/>
  <c r="AI1435" i="3"/>
  <c r="S1435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P1431" i="3"/>
  <c r="T1431" i="3"/>
  <c r="BM1431" i="3" s="1"/>
  <c r="X1431" i="3"/>
  <c r="AB1431" i="3"/>
  <c r="AF1431" i="3"/>
  <c r="AJ1431" i="3"/>
  <c r="AN1431" i="3"/>
  <c r="AR1431" i="3"/>
  <c r="AV1431" i="3"/>
  <c r="AZ1431" i="3"/>
  <c r="BD1431" i="3"/>
  <c r="BH1431" i="3"/>
  <c r="M1431" i="3"/>
  <c r="U1431" i="3"/>
  <c r="AC1431" i="3"/>
  <c r="AK1431" i="3"/>
  <c r="AS1431" i="3"/>
  <c r="BA1431" i="3"/>
  <c r="BI1431" i="3"/>
  <c r="O1431" i="3"/>
  <c r="W1431" i="3"/>
  <c r="AE1431" i="3"/>
  <c r="AM1431" i="3"/>
  <c r="AU1431" i="3"/>
  <c r="BC1431" i="3"/>
  <c r="Q1431" i="3"/>
  <c r="Y1431" i="3"/>
  <c r="AG1431" i="3"/>
  <c r="AO1431" i="3"/>
  <c r="AW1431" i="3"/>
  <c r="BE1431" i="3"/>
  <c r="BG1429" i="3"/>
  <c r="AA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P1427" i="3"/>
  <c r="T1427" i="3"/>
  <c r="BM1427" i="3" s="1"/>
  <c r="X1427" i="3"/>
  <c r="AB1427" i="3"/>
  <c r="AF1427" i="3"/>
  <c r="AJ1427" i="3"/>
  <c r="AN1427" i="3"/>
  <c r="AR1427" i="3"/>
  <c r="AV1427" i="3"/>
  <c r="AZ1427" i="3"/>
  <c r="BD1427" i="3"/>
  <c r="BH1427" i="3"/>
  <c r="M1427" i="3"/>
  <c r="U1427" i="3"/>
  <c r="AC1427" i="3"/>
  <c r="AK1427" i="3"/>
  <c r="AS1427" i="3"/>
  <c r="BA1427" i="3"/>
  <c r="BI1427" i="3"/>
  <c r="O1427" i="3"/>
  <c r="W1427" i="3"/>
  <c r="AE1427" i="3"/>
  <c r="AM1427" i="3"/>
  <c r="AU1427" i="3"/>
  <c r="BC1427" i="3"/>
  <c r="Q1427" i="3"/>
  <c r="Y1427" i="3"/>
  <c r="AG1427" i="3"/>
  <c r="AO1427" i="3"/>
  <c r="AW1427" i="3"/>
  <c r="BE1427" i="3"/>
  <c r="BG1425" i="3"/>
  <c r="AA1425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T1423" i="3"/>
  <c r="Y1423" i="3"/>
  <c r="AE1423" i="3"/>
  <c r="AJ1423" i="3"/>
  <c r="AO1423" i="3"/>
  <c r="AU1423" i="3"/>
  <c r="AZ1423" i="3"/>
  <c r="BE1423" i="3"/>
  <c r="Q1423" i="3"/>
  <c r="W1423" i="3"/>
  <c r="AB1423" i="3"/>
  <c r="AG1423" i="3"/>
  <c r="AM1423" i="3"/>
  <c r="AR1423" i="3"/>
  <c r="AW1423" i="3"/>
  <c r="BC1423" i="3"/>
  <c r="BH1423" i="3"/>
  <c r="S1423" i="3"/>
  <c r="AC1423" i="3"/>
  <c r="AN1423" i="3"/>
  <c r="AY1423" i="3"/>
  <c r="BI1423" i="3"/>
  <c r="U1423" i="3"/>
  <c r="AF1423" i="3"/>
  <c r="AQ1423" i="3"/>
  <c r="BA1423" i="3"/>
  <c r="M1423" i="3"/>
  <c r="X1423" i="3"/>
  <c r="AI1423" i="3"/>
  <c r="AS1423" i="3"/>
  <c r="BD1423" i="3"/>
  <c r="L1434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AG1421" i="3"/>
  <c r="AW1421" i="3"/>
  <c r="Y1421" i="3"/>
  <c r="AO1421" i="3"/>
  <c r="BE1421" i="3"/>
  <c r="AS1419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M1414" i="3"/>
  <c r="Q1414" i="3"/>
  <c r="U1414" i="3"/>
  <c r="Y1414" i="3"/>
  <c r="AC1414" i="3"/>
  <c r="AG1414" i="3"/>
  <c r="AK1414" i="3"/>
  <c r="AO1414" i="3"/>
  <c r="AS1414" i="3"/>
  <c r="AW1414" i="3"/>
  <c r="BA1414" i="3"/>
  <c r="BE1414" i="3"/>
  <c r="BI1414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AE1414" i="3"/>
  <c r="AU1414" i="3"/>
  <c r="S1414" i="3"/>
  <c r="AI1414" i="3"/>
  <c r="AY1414" i="3"/>
  <c r="W1414" i="3"/>
  <c r="AM1414" i="3"/>
  <c r="BC1414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M1422" i="3"/>
  <c r="U1422" i="3"/>
  <c r="AC1422" i="3"/>
  <c r="AK1422" i="3"/>
  <c r="AS1422" i="3"/>
  <c r="BA1422" i="3"/>
  <c r="BI1422" i="3"/>
  <c r="Q1422" i="3"/>
  <c r="Y1422" i="3"/>
  <c r="AG1422" i="3"/>
  <c r="AO1422" i="3"/>
  <c r="AW1422" i="3"/>
  <c r="BE1422" i="3"/>
  <c r="BA1421" i="3"/>
  <c r="U1421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M1416" i="3"/>
  <c r="Q1416" i="3"/>
  <c r="U1416" i="3"/>
  <c r="Y1416" i="3"/>
  <c r="AC1416" i="3"/>
  <c r="AG1416" i="3"/>
  <c r="AK1416" i="3"/>
  <c r="AO1416" i="3"/>
  <c r="AS1416" i="3"/>
  <c r="AW1416" i="3"/>
  <c r="BA1416" i="3"/>
  <c r="BE1416" i="3"/>
  <c r="BI1416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AE1416" i="3"/>
  <c r="AU1416" i="3"/>
  <c r="S1416" i="3"/>
  <c r="AI1416" i="3"/>
  <c r="AY1416" i="3"/>
  <c r="W1416" i="3"/>
  <c r="AM1416" i="3"/>
  <c r="BC1416" i="3"/>
  <c r="N1407" i="3"/>
  <c r="Z1407" i="3"/>
  <c r="AD1407" i="3"/>
  <c r="AP1407" i="3"/>
  <c r="AT1407" i="3"/>
  <c r="BF1407" i="3"/>
  <c r="O1407" i="3"/>
  <c r="AA1407" i="3"/>
  <c r="AE1407" i="3"/>
  <c r="AQ1407" i="3"/>
  <c r="AU1407" i="3"/>
  <c r="BG1407" i="3"/>
  <c r="Q1407" i="3"/>
  <c r="AO1407" i="3"/>
  <c r="AW1407" i="3"/>
  <c r="AB1407" i="3"/>
  <c r="AJ1407" i="3"/>
  <c r="BH1407" i="3"/>
  <c r="M1407" i="3"/>
  <c r="AK1407" i="3"/>
  <c r="AS1407" i="3"/>
  <c r="AN1407" i="3"/>
  <c r="P1407" i="3"/>
  <c r="BD1407" i="3"/>
  <c r="AF1407" i="3"/>
  <c r="BC1422" i="3"/>
  <c r="AM1422" i="3"/>
  <c r="W1422" i="3"/>
  <c r="AS1421" i="3"/>
  <c r="M1421" i="3"/>
  <c r="Y1419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M1418" i="3"/>
  <c r="Q1418" i="3"/>
  <c r="U1418" i="3"/>
  <c r="Y1418" i="3"/>
  <c r="AC1418" i="3"/>
  <c r="AG1418" i="3"/>
  <c r="AK1418" i="3"/>
  <c r="AO1418" i="3"/>
  <c r="AS1418" i="3"/>
  <c r="AW1418" i="3"/>
  <c r="BA1418" i="3"/>
  <c r="BE1418" i="3"/>
  <c r="BI1418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AE1418" i="3"/>
  <c r="AU1418" i="3"/>
  <c r="S1418" i="3"/>
  <c r="AI1418" i="3"/>
  <c r="AY1418" i="3"/>
  <c r="W1418" i="3"/>
  <c r="AM1418" i="3"/>
  <c r="BC1418" i="3"/>
  <c r="BG1416" i="3"/>
  <c r="N1413" i="3"/>
  <c r="R1413" i="3"/>
  <c r="Q1413" i="3"/>
  <c r="V1413" i="3"/>
  <c r="Z1413" i="3"/>
  <c r="AD1413" i="3"/>
  <c r="AH1413" i="3"/>
  <c r="AL1413" i="3"/>
  <c r="AP1413" i="3"/>
  <c r="AT1413" i="3"/>
  <c r="AX1413" i="3"/>
  <c r="BB1413" i="3"/>
  <c r="BF1413" i="3"/>
  <c r="M1413" i="3"/>
  <c r="S1413" i="3"/>
  <c r="W1413" i="3"/>
  <c r="AA1413" i="3"/>
  <c r="AE1413" i="3"/>
  <c r="AI1413" i="3"/>
  <c r="AM1413" i="3"/>
  <c r="AQ1413" i="3"/>
  <c r="AU1413" i="3"/>
  <c r="AY1413" i="3"/>
  <c r="BC1413" i="3"/>
  <c r="BG1413" i="3"/>
  <c r="O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P1413" i="3"/>
  <c r="AG1413" i="3"/>
  <c r="AW1413" i="3"/>
  <c r="U1413" i="3"/>
  <c r="AK1413" i="3"/>
  <c r="BA1413" i="3"/>
  <c r="Y1413" i="3"/>
  <c r="AO1413" i="3"/>
  <c r="BE1413" i="3"/>
  <c r="BE1419" i="3"/>
  <c r="AO1419" i="3"/>
  <c r="BE1417" i="3"/>
  <c r="AO1417" i="3"/>
  <c r="BE1415" i="3"/>
  <c r="AO1415" i="3"/>
  <c r="P1412" i="3"/>
  <c r="AB1412" i="3"/>
  <c r="AF1412" i="3"/>
  <c r="AR1412" i="3"/>
  <c r="AV1412" i="3"/>
  <c r="BH1412" i="3"/>
  <c r="M1412" i="3"/>
  <c r="AC1412" i="3"/>
  <c r="AH1412" i="3"/>
  <c r="AX1412" i="3"/>
  <c r="BC1412" i="3"/>
  <c r="S1412" i="3"/>
  <c r="Y1412" i="3"/>
  <c r="AO1412" i="3"/>
  <c r="AT1412" i="3"/>
  <c r="O1412" i="3"/>
  <c r="U1412" i="3"/>
  <c r="AK1412" i="3"/>
  <c r="AP1412" i="3"/>
  <c r="BF1412" i="3"/>
  <c r="R1404" i="3"/>
  <c r="Z1404" i="3"/>
  <c r="AH1404" i="3"/>
  <c r="AP1404" i="3"/>
  <c r="AX1404" i="3"/>
  <c r="BF1404" i="3"/>
  <c r="N1404" i="3"/>
  <c r="V1404" i="3"/>
  <c r="AD1404" i="3"/>
  <c r="AL1404" i="3"/>
  <c r="AT1404" i="3"/>
  <c r="BB1404" i="3"/>
  <c r="AF1404" i="3"/>
  <c r="AN1404" i="3"/>
  <c r="P1404" i="3"/>
  <c r="AV1404" i="3"/>
  <c r="X1404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P1419" i="3"/>
  <c r="BK1419" i="3" s="1"/>
  <c r="T1419" i="3"/>
  <c r="X1419" i="3"/>
  <c r="AB1419" i="3"/>
  <c r="AF1419" i="3"/>
  <c r="AJ1419" i="3"/>
  <c r="AN1419" i="3"/>
  <c r="AR1419" i="3"/>
  <c r="AV1419" i="3"/>
  <c r="AZ1419" i="3"/>
  <c r="BD1419" i="3"/>
  <c r="BH1419" i="3"/>
  <c r="N1417" i="3"/>
  <c r="BJ1417" i="3" s="1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BL1417" i="3" s="1"/>
  <c r="S1417" i="3"/>
  <c r="BM1417" i="3" s="1"/>
  <c r="W1417" i="3"/>
  <c r="AA1417" i="3"/>
  <c r="AE1417" i="3"/>
  <c r="AI1417" i="3"/>
  <c r="AM1417" i="3"/>
  <c r="AQ1417" i="3"/>
  <c r="AU1417" i="3"/>
  <c r="AY1417" i="3"/>
  <c r="BC1417" i="3"/>
  <c r="BG1417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S1415" i="3"/>
  <c r="W1415" i="3"/>
  <c r="AA1415" i="3"/>
  <c r="AE1415" i="3"/>
  <c r="AI1415" i="3"/>
  <c r="AM1415" i="3"/>
  <c r="AQ1415" i="3"/>
  <c r="AU1415" i="3"/>
  <c r="AY1415" i="3"/>
  <c r="BC1415" i="3"/>
  <c r="BG1415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AA1412" i="3"/>
  <c r="BD1404" i="3"/>
  <c r="AW1419" i="3"/>
  <c r="AG1419" i="3"/>
  <c r="Q1419" i="3"/>
  <c r="AW1417" i="3"/>
  <c r="AG1417" i="3"/>
  <c r="Q1417" i="3"/>
  <c r="AW1415" i="3"/>
  <c r="AG1415" i="3"/>
  <c r="Q1415" i="3"/>
  <c r="AQ1412" i="3"/>
  <c r="V1412" i="3"/>
  <c r="O1410" i="3"/>
  <c r="S1410" i="3"/>
  <c r="W1410" i="3"/>
  <c r="AA1410" i="3"/>
  <c r="AE1410" i="3"/>
  <c r="AI1410" i="3"/>
  <c r="AM1410" i="3"/>
  <c r="AQ1410" i="3"/>
  <c r="AU1410" i="3"/>
  <c r="AY1410" i="3"/>
  <c r="BC1410" i="3"/>
  <c r="BG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M1410" i="3"/>
  <c r="Q1410" i="3"/>
  <c r="U1410" i="3"/>
  <c r="Y1410" i="3"/>
  <c r="AC1410" i="3"/>
  <c r="AG1410" i="3"/>
  <c r="AK1410" i="3"/>
  <c r="AO1410" i="3"/>
  <c r="AS1410" i="3"/>
  <c r="AW1410" i="3"/>
  <c r="BA1410" i="3"/>
  <c r="BE1410" i="3"/>
  <c r="BI1410" i="3"/>
  <c r="Z1410" i="3"/>
  <c r="AP1410" i="3"/>
  <c r="BF1410" i="3"/>
  <c r="N1410" i="3"/>
  <c r="AD1410" i="3"/>
  <c r="AT1410" i="3"/>
  <c r="R1410" i="3"/>
  <c r="AH1410" i="3"/>
  <c r="AX1410" i="3"/>
  <c r="AV1409" i="3"/>
  <c r="AF1409" i="3"/>
  <c r="P1408" i="3"/>
  <c r="T1408" i="3"/>
  <c r="BM1408" i="3" s="1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08" i="3"/>
  <c r="V1408" i="3"/>
  <c r="AD1408" i="3"/>
  <c r="AL1408" i="3"/>
  <c r="AT1408" i="3"/>
  <c r="BB1408" i="3"/>
  <c r="O1408" i="3"/>
  <c r="W1408" i="3"/>
  <c r="AE1408" i="3"/>
  <c r="AM1408" i="3"/>
  <c r="AU1408" i="3"/>
  <c r="BC1408" i="3"/>
  <c r="R1408" i="3"/>
  <c r="Z1408" i="3"/>
  <c r="AH1408" i="3"/>
  <c r="AP1408" i="3"/>
  <c r="AX1408" i="3"/>
  <c r="BF1408" i="3"/>
  <c r="L1407" i="3"/>
  <c r="R1407" i="3" s="1"/>
  <c r="BG1406" i="3"/>
  <c r="AA1406" i="3"/>
  <c r="L1412" i="3"/>
  <c r="X1412" i="3" s="1"/>
  <c r="BG1411" i="3"/>
  <c r="AY1411" i="3"/>
  <c r="AQ1411" i="3"/>
  <c r="AI1411" i="3"/>
  <c r="AA1411" i="3"/>
  <c r="M1411" i="3"/>
  <c r="Q1411" i="3"/>
  <c r="U1411" i="3"/>
  <c r="BM1411" i="3" s="1"/>
  <c r="Y1411" i="3"/>
  <c r="AC1411" i="3"/>
  <c r="AG1411" i="3"/>
  <c r="AK1411" i="3"/>
  <c r="AO1411" i="3"/>
  <c r="AS1411" i="3"/>
  <c r="AW1411" i="3"/>
  <c r="BA1411" i="3"/>
  <c r="BE1411" i="3"/>
  <c r="BI1411" i="3"/>
  <c r="N1411" i="3"/>
  <c r="BJ1411" i="3" s="1"/>
  <c r="R1411" i="3"/>
  <c r="V1411" i="3"/>
  <c r="Z1411" i="3"/>
  <c r="AD1411" i="3"/>
  <c r="AH1411" i="3"/>
  <c r="AL1411" i="3"/>
  <c r="AP1411" i="3"/>
  <c r="AT1411" i="3"/>
  <c r="BL1411" i="3" s="1"/>
  <c r="AX1411" i="3"/>
  <c r="BB1411" i="3"/>
  <c r="BF1411" i="3"/>
  <c r="O1409" i="3"/>
  <c r="BL1409" i="3" s="1"/>
  <c r="S1409" i="3"/>
  <c r="BM1409" i="3" s="1"/>
  <c r="W1409" i="3"/>
  <c r="AA1409" i="3"/>
  <c r="AE1409" i="3"/>
  <c r="AI1409" i="3"/>
  <c r="AM1409" i="3"/>
  <c r="AQ1409" i="3"/>
  <c r="AU1409" i="3"/>
  <c r="AY1409" i="3"/>
  <c r="BC1409" i="3"/>
  <c r="BG1409" i="3"/>
  <c r="AI1408" i="3"/>
  <c r="AY1406" i="3"/>
  <c r="BN1409" i="3"/>
  <c r="BK1409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BM1406" i="3" s="1"/>
  <c r="AC1406" i="3"/>
  <c r="AG1406" i="3"/>
  <c r="AK1406" i="3"/>
  <c r="AO1406" i="3"/>
  <c r="AS1406" i="3"/>
  <c r="AW1406" i="3"/>
  <c r="BA1406" i="3"/>
  <c r="BE1406" i="3"/>
  <c r="BI1406" i="3"/>
  <c r="N1406" i="3"/>
  <c r="V1406" i="3"/>
  <c r="AD1406" i="3"/>
  <c r="AL1406" i="3"/>
  <c r="AT1406" i="3"/>
  <c r="BB1406" i="3"/>
  <c r="O1406" i="3"/>
  <c r="BL1406" i="3" s="1"/>
  <c r="W1406" i="3"/>
  <c r="AE1406" i="3"/>
  <c r="AM1406" i="3"/>
  <c r="AU1406" i="3"/>
  <c r="BC1406" i="3"/>
  <c r="R1406" i="3"/>
  <c r="Z1406" i="3"/>
  <c r="AH1406" i="3"/>
  <c r="AP1406" i="3"/>
  <c r="AX1406" i="3"/>
  <c r="BF1406" i="3"/>
  <c r="P1401" i="3"/>
  <c r="AF1401" i="3"/>
  <c r="AV1401" i="3"/>
  <c r="T1401" i="3"/>
  <c r="AJ1401" i="3"/>
  <c r="AZ1401" i="3"/>
  <c r="X1401" i="3"/>
  <c r="AN1401" i="3"/>
  <c r="BD1401" i="3"/>
  <c r="BF1409" i="3"/>
  <c r="BB1409" i="3"/>
  <c r="AX1409" i="3"/>
  <c r="AT1409" i="3"/>
  <c r="AP1409" i="3"/>
  <c r="AL1409" i="3"/>
  <c r="AH1409" i="3"/>
  <c r="AD1409" i="3"/>
  <c r="Z1409" i="3"/>
  <c r="V1409" i="3"/>
  <c r="R1409" i="3"/>
  <c r="N1409" i="3"/>
  <c r="BJ1409" i="3" s="1"/>
  <c r="T1404" i="3"/>
  <c r="N1403" i="3"/>
  <c r="V1403" i="3"/>
  <c r="AD1403" i="3"/>
  <c r="AL1403" i="3"/>
  <c r="AT1403" i="3"/>
  <c r="BB1403" i="3"/>
  <c r="P1403" i="3"/>
  <c r="X1403" i="3"/>
  <c r="AF1403" i="3"/>
  <c r="AN1403" i="3"/>
  <c r="AV1403" i="3"/>
  <c r="BD1403" i="3"/>
  <c r="R1403" i="3"/>
  <c r="Z1403" i="3"/>
  <c r="AH1403" i="3"/>
  <c r="AP1403" i="3"/>
  <c r="AX1403" i="3"/>
  <c r="BF1403" i="3"/>
  <c r="BI1409" i="3"/>
  <c r="BE1409" i="3"/>
  <c r="BA1409" i="3"/>
  <c r="AW1409" i="3"/>
  <c r="AS1409" i="3"/>
  <c r="AO1409" i="3"/>
  <c r="AK1409" i="3"/>
  <c r="AG1409" i="3"/>
  <c r="AC1409" i="3"/>
  <c r="Y1409" i="3"/>
  <c r="U1409" i="3"/>
  <c r="Q1409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BJ1402" i="3" s="1"/>
  <c r="U1402" i="3"/>
  <c r="Y1402" i="3"/>
  <c r="AC1402" i="3"/>
  <c r="AG1402" i="3"/>
  <c r="AK1402" i="3"/>
  <c r="AO1402" i="3"/>
  <c r="AS1402" i="3"/>
  <c r="AW1402" i="3"/>
  <c r="BA1402" i="3"/>
  <c r="BE1402" i="3"/>
  <c r="BI1402" i="3"/>
  <c r="O1400" i="3"/>
  <c r="S1400" i="3"/>
  <c r="W1400" i="3"/>
  <c r="AA1400" i="3"/>
  <c r="AE1400" i="3"/>
  <c r="AI1400" i="3"/>
  <c r="AM1400" i="3"/>
  <c r="AQ1400" i="3"/>
  <c r="AU1400" i="3"/>
  <c r="AY1400" i="3"/>
  <c r="BC1400" i="3"/>
  <c r="BG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K1405" i="3"/>
  <c r="BH1404" i="3"/>
  <c r="AZ1404" i="3"/>
  <c r="AR1404" i="3"/>
  <c r="AJ1404" i="3"/>
  <c r="AB1404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BB1402" i="3"/>
  <c r="AL1402" i="3"/>
  <c r="V1402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BJ1401" i="3" s="1"/>
  <c r="R1401" i="3"/>
  <c r="V1401" i="3"/>
  <c r="Z1401" i="3"/>
  <c r="AD1401" i="3"/>
  <c r="AH1401" i="3"/>
  <c r="AL1401" i="3"/>
  <c r="AP1401" i="3"/>
  <c r="AT1401" i="3"/>
  <c r="AX1401" i="3"/>
  <c r="BB1401" i="3"/>
  <c r="BF1401" i="3"/>
  <c r="O1401" i="3"/>
  <c r="BL1401" i="3" s="1"/>
  <c r="S1401" i="3"/>
  <c r="BM1401" i="3" s="1"/>
  <c r="W1401" i="3"/>
  <c r="AA1401" i="3"/>
  <c r="AE1401" i="3"/>
  <c r="AI1401" i="3"/>
  <c r="AM1401" i="3"/>
  <c r="AQ1401" i="3"/>
  <c r="AU1401" i="3"/>
  <c r="AY1401" i="3"/>
  <c r="BC1401" i="3"/>
  <c r="BG1401" i="3"/>
  <c r="BB1400" i="3"/>
  <c r="AL1400" i="3"/>
  <c r="V1400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AX1402" i="3"/>
  <c r="AH1402" i="3"/>
  <c r="R1402" i="3"/>
  <c r="AX1400" i="3"/>
  <c r="AH1400" i="3"/>
  <c r="R1400" i="3"/>
  <c r="E1351" i="3"/>
  <c r="F1351" i="3"/>
  <c r="K1351" i="3" s="1"/>
  <c r="G1351" i="3"/>
  <c r="H1351" i="3"/>
  <c r="L1351" i="3" s="1"/>
  <c r="I1351" i="3"/>
  <c r="J1351" i="3"/>
  <c r="E1352" i="3"/>
  <c r="F1352" i="3"/>
  <c r="K1352" i="3" s="1"/>
  <c r="N1352" i="3" s="1"/>
  <c r="G1352" i="3"/>
  <c r="H1352" i="3"/>
  <c r="I1352" i="3"/>
  <c r="J1352" i="3"/>
  <c r="L1352" i="3" s="1"/>
  <c r="R1352" i="3"/>
  <c r="Z1352" i="3"/>
  <c r="AH1352" i="3"/>
  <c r="AP1352" i="3"/>
  <c r="AX1352" i="3"/>
  <c r="BF1352" i="3"/>
  <c r="E1353" i="3"/>
  <c r="F1353" i="3"/>
  <c r="K1353" i="3" s="1"/>
  <c r="G1353" i="3"/>
  <c r="H1353" i="3"/>
  <c r="L1353" i="3" s="1"/>
  <c r="I1353" i="3"/>
  <c r="J1353" i="3"/>
  <c r="AF1353" i="3"/>
  <c r="AV1353" i="3"/>
  <c r="E1354" i="3"/>
  <c r="F1354" i="3"/>
  <c r="K1354" i="3" s="1"/>
  <c r="N1354" i="3" s="1"/>
  <c r="G1354" i="3"/>
  <c r="H1354" i="3"/>
  <c r="I1354" i="3"/>
  <c r="J1354" i="3"/>
  <c r="L1354" i="3" s="1"/>
  <c r="R1354" i="3"/>
  <c r="Z1354" i="3"/>
  <c r="AH1354" i="3"/>
  <c r="AP1354" i="3"/>
  <c r="AX1354" i="3"/>
  <c r="BF1354" i="3"/>
  <c r="E1355" i="3"/>
  <c r="F1355" i="3"/>
  <c r="K1355" i="3" s="1"/>
  <c r="BF1355" i="3" s="1"/>
  <c r="G1355" i="3"/>
  <c r="H1355" i="3"/>
  <c r="L1355" i="3" s="1"/>
  <c r="I1355" i="3"/>
  <c r="J1355" i="3"/>
  <c r="AN1355" i="3"/>
  <c r="E1356" i="3"/>
  <c r="F1356" i="3"/>
  <c r="K1356" i="3" s="1"/>
  <c r="G1356" i="3"/>
  <c r="H1356" i="3"/>
  <c r="I1356" i="3"/>
  <c r="J1356" i="3"/>
  <c r="E1357" i="3"/>
  <c r="F1357" i="3"/>
  <c r="K1357" i="3" s="1"/>
  <c r="G1357" i="3"/>
  <c r="H1357" i="3"/>
  <c r="I1357" i="3"/>
  <c r="J1357" i="3"/>
  <c r="E1358" i="3"/>
  <c r="K1358" i="3" s="1"/>
  <c r="AM1358" i="3" s="1"/>
  <c r="F1358" i="3"/>
  <c r="G1358" i="3"/>
  <c r="H1358" i="3"/>
  <c r="I1358" i="3"/>
  <c r="L1358" i="3" s="1"/>
  <c r="J1358" i="3"/>
  <c r="W1358" i="3"/>
  <c r="AE1358" i="3"/>
  <c r="BC1358" i="3"/>
  <c r="E1359" i="3"/>
  <c r="F1359" i="3"/>
  <c r="G1359" i="3"/>
  <c r="H1359" i="3"/>
  <c r="I1359" i="3"/>
  <c r="L1359" i="3" s="1"/>
  <c r="J1359" i="3"/>
  <c r="K1359" i="3"/>
  <c r="E1360" i="3"/>
  <c r="K1360" i="3" s="1"/>
  <c r="F1360" i="3"/>
  <c r="G1360" i="3"/>
  <c r="H1360" i="3"/>
  <c r="I1360" i="3"/>
  <c r="L1360" i="3" s="1"/>
  <c r="J1360" i="3"/>
  <c r="O1360" i="3"/>
  <c r="W1360" i="3"/>
  <c r="AE1360" i="3"/>
  <c r="AM1360" i="3"/>
  <c r="AU1360" i="3"/>
  <c r="BC1360" i="3"/>
  <c r="E1361" i="3"/>
  <c r="F1361" i="3"/>
  <c r="G1361" i="3"/>
  <c r="H1361" i="3"/>
  <c r="I1361" i="3"/>
  <c r="L1361" i="3" s="1"/>
  <c r="J1361" i="3"/>
  <c r="K1361" i="3"/>
  <c r="Q1361" i="3" s="1"/>
  <c r="W1361" i="3"/>
  <c r="AB1361" i="3"/>
  <c r="AG1361" i="3"/>
  <c r="AO1361" i="3"/>
  <c r="AS1361" i="3"/>
  <c r="AW1361" i="3"/>
  <c r="BE1361" i="3"/>
  <c r="BI1361" i="3"/>
  <c r="E1362" i="3"/>
  <c r="F1362" i="3"/>
  <c r="G1362" i="3"/>
  <c r="H1362" i="3"/>
  <c r="I1362" i="3"/>
  <c r="L1362" i="3" s="1"/>
  <c r="J1362" i="3"/>
  <c r="K1362" i="3"/>
  <c r="O1362" i="3" s="1"/>
  <c r="W1362" i="3"/>
  <c r="AA1362" i="3"/>
  <c r="AM1362" i="3"/>
  <c r="AQ1362" i="3"/>
  <c r="BC1362" i="3"/>
  <c r="BG1362" i="3"/>
  <c r="E1363" i="3"/>
  <c r="K1363" i="3" s="1"/>
  <c r="F1363" i="3"/>
  <c r="G1363" i="3"/>
  <c r="H1363" i="3"/>
  <c r="I1363" i="3"/>
  <c r="L1363" i="3" s="1"/>
  <c r="J1363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E1364" i="3"/>
  <c r="F1364" i="3"/>
  <c r="G1364" i="3"/>
  <c r="H1364" i="3"/>
  <c r="I1364" i="3"/>
  <c r="L1364" i="3" s="1"/>
  <c r="J1364" i="3"/>
  <c r="K1364" i="3"/>
  <c r="O1364" i="3" s="1"/>
  <c r="W1364" i="3"/>
  <c r="AA1364" i="3"/>
  <c r="AG1364" i="3"/>
  <c r="AI1364" i="3"/>
  <c r="AO1364" i="3"/>
  <c r="AQ1364" i="3"/>
  <c r="AW1364" i="3"/>
  <c r="AY1364" i="3"/>
  <c r="BE1364" i="3"/>
  <c r="BG1364" i="3"/>
  <c r="E1365" i="3"/>
  <c r="K1365" i="3" s="1"/>
  <c r="F1365" i="3"/>
  <c r="G1365" i="3"/>
  <c r="H1365" i="3"/>
  <c r="I1365" i="3"/>
  <c r="L1365" i="3" s="1"/>
  <c r="J1365" i="3"/>
  <c r="AC1365" i="3"/>
  <c r="AK1365" i="3"/>
  <c r="BI1365" i="3"/>
  <c r="E1366" i="3"/>
  <c r="F1366" i="3"/>
  <c r="G1366" i="3"/>
  <c r="H1366" i="3"/>
  <c r="I1366" i="3"/>
  <c r="L1366" i="3" s="1"/>
  <c r="J1366" i="3"/>
  <c r="K1366" i="3"/>
  <c r="M1366" i="3" s="1"/>
  <c r="Q1366" i="3"/>
  <c r="S1366" i="3"/>
  <c r="Y1366" i="3"/>
  <c r="AA1366" i="3"/>
  <c r="AG1366" i="3"/>
  <c r="AI1366" i="3"/>
  <c r="AO1366" i="3"/>
  <c r="AQ1366" i="3"/>
  <c r="AW1366" i="3"/>
  <c r="AY1366" i="3"/>
  <c r="BE1366" i="3"/>
  <c r="BG1366" i="3"/>
  <c r="E1367" i="3"/>
  <c r="K1367" i="3" s="1"/>
  <c r="F1367" i="3"/>
  <c r="G1367" i="3"/>
  <c r="H1367" i="3"/>
  <c r="I1367" i="3"/>
  <c r="L1367" i="3" s="1"/>
  <c r="J1367" i="3"/>
  <c r="E1368" i="3"/>
  <c r="F1368" i="3"/>
  <c r="G1368" i="3"/>
  <c r="H1368" i="3"/>
  <c r="I1368" i="3"/>
  <c r="J1368" i="3"/>
  <c r="K1368" i="3"/>
  <c r="E1369" i="3"/>
  <c r="F1369" i="3"/>
  <c r="G1369" i="3"/>
  <c r="H1369" i="3"/>
  <c r="I1369" i="3"/>
  <c r="J1369" i="3"/>
  <c r="K1369" i="3"/>
  <c r="E1370" i="3"/>
  <c r="K1370" i="3" s="1"/>
  <c r="F1370" i="3"/>
  <c r="G1370" i="3"/>
  <c r="H1370" i="3"/>
  <c r="L1370" i="3" s="1"/>
  <c r="I1370" i="3"/>
  <c r="J1370" i="3"/>
  <c r="X1370" i="3"/>
  <c r="AN1370" i="3"/>
  <c r="BD1370" i="3"/>
  <c r="E1371" i="3"/>
  <c r="F1371" i="3"/>
  <c r="K1371" i="3" s="1"/>
  <c r="G1371" i="3"/>
  <c r="H1371" i="3"/>
  <c r="I1371" i="3"/>
  <c r="J1371" i="3"/>
  <c r="E1372" i="3"/>
  <c r="K1372" i="3" s="1"/>
  <c r="F1372" i="3"/>
  <c r="G1372" i="3"/>
  <c r="H1372" i="3"/>
  <c r="L1372" i="3" s="1"/>
  <c r="I1372" i="3"/>
  <c r="J1372" i="3"/>
  <c r="X1372" i="3"/>
  <c r="AN1372" i="3"/>
  <c r="BD1372" i="3"/>
  <c r="E1373" i="3"/>
  <c r="F1373" i="3"/>
  <c r="K1373" i="3" s="1"/>
  <c r="G1373" i="3"/>
  <c r="H1373" i="3"/>
  <c r="I1373" i="3"/>
  <c r="J1373" i="3"/>
  <c r="E1374" i="3"/>
  <c r="K1374" i="3" s="1"/>
  <c r="F1374" i="3"/>
  <c r="G1374" i="3"/>
  <c r="H1374" i="3"/>
  <c r="L1374" i="3" s="1"/>
  <c r="I1374" i="3"/>
  <c r="J1374" i="3"/>
  <c r="X1374" i="3"/>
  <c r="AN1374" i="3"/>
  <c r="BD1374" i="3"/>
  <c r="E1375" i="3"/>
  <c r="F1375" i="3"/>
  <c r="K1375" i="3" s="1"/>
  <c r="O1375" i="3" s="1"/>
  <c r="G1375" i="3"/>
  <c r="H1375" i="3"/>
  <c r="I1375" i="3"/>
  <c r="J1375" i="3"/>
  <c r="L1375" i="3" s="1"/>
  <c r="T1375" i="3"/>
  <c r="AE1375" i="3"/>
  <c r="AP1375" i="3"/>
  <c r="AZ1375" i="3"/>
  <c r="E1376" i="3"/>
  <c r="F1376" i="3"/>
  <c r="G1376" i="3"/>
  <c r="H1376" i="3"/>
  <c r="L1376" i="3" s="1"/>
  <c r="I1376" i="3"/>
  <c r="J1376" i="3"/>
  <c r="E1377" i="3"/>
  <c r="F1377" i="3"/>
  <c r="K1377" i="3" s="1"/>
  <c r="O1377" i="3" s="1"/>
  <c r="G1377" i="3"/>
  <c r="H1377" i="3"/>
  <c r="I1377" i="3"/>
  <c r="J1377" i="3"/>
  <c r="L1377" i="3" s="1"/>
  <c r="T1377" i="3"/>
  <c r="AE1377" i="3"/>
  <c r="AM1377" i="3"/>
  <c r="AU1377" i="3"/>
  <c r="BC1377" i="3"/>
  <c r="E1378" i="3"/>
  <c r="K1378" i="3" s="1"/>
  <c r="F1378" i="3"/>
  <c r="G1378" i="3"/>
  <c r="H1378" i="3"/>
  <c r="I1378" i="3"/>
  <c r="L1378" i="3" s="1"/>
  <c r="J1378" i="3"/>
  <c r="Q1378" i="3"/>
  <c r="U1378" i="3"/>
  <c r="Y1378" i="3"/>
  <c r="AG1378" i="3"/>
  <c r="AK1378" i="3"/>
  <c r="AO1378" i="3"/>
  <c r="AW1378" i="3"/>
  <c r="BA1378" i="3"/>
  <c r="BE1378" i="3"/>
  <c r="E1379" i="3"/>
  <c r="F1379" i="3"/>
  <c r="G1379" i="3"/>
  <c r="H1379" i="3"/>
  <c r="I1379" i="3"/>
  <c r="L1379" i="3" s="1"/>
  <c r="AA1379" i="3" s="1"/>
  <c r="J1379" i="3"/>
  <c r="K1379" i="3"/>
  <c r="O1379" i="3"/>
  <c r="S1379" i="3"/>
  <c r="W1379" i="3"/>
  <c r="AE1379" i="3"/>
  <c r="AI1379" i="3"/>
  <c r="AM1379" i="3"/>
  <c r="AU1379" i="3"/>
  <c r="AY1379" i="3"/>
  <c r="BC1379" i="3"/>
  <c r="E1380" i="3"/>
  <c r="K1380" i="3" s="1"/>
  <c r="F1380" i="3"/>
  <c r="G1380" i="3"/>
  <c r="H1380" i="3"/>
  <c r="I1380" i="3"/>
  <c r="L1380" i="3" s="1"/>
  <c r="J1380" i="3"/>
  <c r="Q1380" i="3"/>
  <c r="U1380" i="3"/>
  <c r="Y1380" i="3"/>
  <c r="AG1380" i="3"/>
  <c r="AK1380" i="3"/>
  <c r="AO1380" i="3"/>
  <c r="AW1380" i="3"/>
  <c r="BA1380" i="3"/>
  <c r="BE1380" i="3"/>
  <c r="E1381" i="3"/>
  <c r="F1381" i="3"/>
  <c r="G1381" i="3"/>
  <c r="H1381" i="3"/>
  <c r="I1381" i="3"/>
  <c r="L1381" i="3" s="1"/>
  <c r="S1381" i="3" s="1"/>
  <c r="J1381" i="3"/>
  <c r="K1381" i="3"/>
  <c r="M1381" i="3"/>
  <c r="O1381" i="3"/>
  <c r="Q1381" i="3"/>
  <c r="U1381" i="3"/>
  <c r="W1381" i="3"/>
  <c r="Y1381" i="3"/>
  <c r="AC1381" i="3"/>
  <c r="AE1381" i="3"/>
  <c r="AG1381" i="3"/>
  <c r="AK1381" i="3"/>
  <c r="AM1381" i="3"/>
  <c r="AO1381" i="3"/>
  <c r="AS1381" i="3"/>
  <c r="AU1381" i="3"/>
  <c r="AW1381" i="3"/>
  <c r="BA1381" i="3"/>
  <c r="BC1381" i="3"/>
  <c r="BE1381" i="3"/>
  <c r="BI1381" i="3"/>
  <c r="E1382" i="3"/>
  <c r="F1382" i="3"/>
  <c r="G1382" i="3"/>
  <c r="H1382" i="3"/>
  <c r="I1382" i="3"/>
  <c r="L1382" i="3" s="1"/>
  <c r="J1382" i="3"/>
  <c r="K1382" i="3"/>
  <c r="M1382" i="3"/>
  <c r="BN1382" i="3" s="1"/>
  <c r="Q1382" i="3"/>
  <c r="S1382" i="3"/>
  <c r="U1382" i="3"/>
  <c r="Y1382" i="3"/>
  <c r="AA1382" i="3"/>
  <c r="AC1382" i="3"/>
  <c r="AG1382" i="3"/>
  <c r="AI1382" i="3"/>
  <c r="AK1382" i="3"/>
  <c r="AO1382" i="3"/>
  <c r="AQ1382" i="3"/>
  <c r="AS1382" i="3"/>
  <c r="AW1382" i="3"/>
  <c r="AY1382" i="3"/>
  <c r="BA1382" i="3"/>
  <c r="BE1382" i="3"/>
  <c r="BG1382" i="3"/>
  <c r="BI1382" i="3"/>
  <c r="BM1382" i="3"/>
  <c r="E1383" i="3"/>
  <c r="K1383" i="3" s="1"/>
  <c r="F1383" i="3"/>
  <c r="G1383" i="3"/>
  <c r="H1383" i="3"/>
  <c r="I1383" i="3"/>
  <c r="L1383" i="3" s="1"/>
  <c r="J1383" i="3"/>
  <c r="E1384" i="3"/>
  <c r="F1384" i="3"/>
  <c r="G1384" i="3"/>
  <c r="H1384" i="3"/>
  <c r="I1384" i="3"/>
  <c r="L1384" i="3" s="1"/>
  <c r="J1384" i="3"/>
  <c r="K1384" i="3"/>
  <c r="M1384" i="3"/>
  <c r="Q1384" i="3"/>
  <c r="S1384" i="3"/>
  <c r="U1384" i="3"/>
  <c r="Y1384" i="3"/>
  <c r="AA1384" i="3"/>
  <c r="AC1384" i="3"/>
  <c r="AG1384" i="3"/>
  <c r="AI1384" i="3"/>
  <c r="AK1384" i="3"/>
  <c r="AO1384" i="3"/>
  <c r="AQ1384" i="3"/>
  <c r="AS1384" i="3"/>
  <c r="AW1384" i="3"/>
  <c r="AY1384" i="3"/>
  <c r="BA1384" i="3"/>
  <c r="BE1384" i="3"/>
  <c r="BG1384" i="3"/>
  <c r="BI1384" i="3"/>
  <c r="E1385" i="3"/>
  <c r="K1385" i="3" s="1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L1387" i="3" s="1"/>
  <c r="I1387" i="3"/>
  <c r="J1387" i="3"/>
  <c r="K1387" i="3"/>
  <c r="E1388" i="3"/>
  <c r="K1388" i="3" s="1"/>
  <c r="Z1388" i="3" s="1"/>
  <c r="F1388" i="3"/>
  <c r="G1388" i="3"/>
  <c r="H1388" i="3"/>
  <c r="I1388" i="3"/>
  <c r="J1388" i="3"/>
  <c r="L1388" i="3" s="1"/>
  <c r="N1388" i="3"/>
  <c r="V1388" i="3"/>
  <c r="AD1388" i="3"/>
  <c r="AL1388" i="3"/>
  <c r="AT1388" i="3"/>
  <c r="BB1388" i="3"/>
  <c r="E1389" i="3"/>
  <c r="F1389" i="3"/>
  <c r="K1389" i="3" s="1"/>
  <c r="G1389" i="3"/>
  <c r="H1389" i="3"/>
  <c r="I1389" i="3"/>
  <c r="J1389" i="3"/>
  <c r="L1389" i="3"/>
  <c r="T1389" i="3" s="1"/>
  <c r="AB1389" i="3"/>
  <c r="AR1389" i="3"/>
  <c r="BH1389" i="3"/>
  <c r="E1390" i="3"/>
  <c r="K1390" i="3" s="1"/>
  <c r="F1390" i="3"/>
  <c r="G1390" i="3"/>
  <c r="H1390" i="3"/>
  <c r="I1390" i="3"/>
  <c r="J1390" i="3"/>
  <c r="L1390" i="3" s="1"/>
  <c r="V1390" i="3" s="1"/>
  <c r="N1390" i="3"/>
  <c r="Z1390" i="3"/>
  <c r="AD1390" i="3"/>
  <c r="AP1390" i="3"/>
  <c r="AT1390" i="3"/>
  <c r="BF1390" i="3"/>
  <c r="E1391" i="3"/>
  <c r="F1391" i="3"/>
  <c r="K1391" i="3" s="1"/>
  <c r="G1391" i="3"/>
  <c r="H1391" i="3"/>
  <c r="I1391" i="3"/>
  <c r="J1391" i="3"/>
  <c r="L1391" i="3"/>
  <c r="X1391" i="3" s="1"/>
  <c r="AB1391" i="3"/>
  <c r="AR1391" i="3"/>
  <c r="BH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K1393" i="3"/>
  <c r="M1393" i="3" s="1"/>
  <c r="L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K1395" i="3"/>
  <c r="L1395" i="3"/>
  <c r="P1395" i="3"/>
  <c r="T1395" i="3"/>
  <c r="AB1395" i="3"/>
  <c r="AF1395" i="3"/>
  <c r="AJ1395" i="3"/>
  <c r="AR1395" i="3"/>
  <c r="AV1395" i="3"/>
  <c r="AZ1395" i="3"/>
  <c r="BH1395" i="3"/>
  <c r="E1396" i="3"/>
  <c r="K1396" i="3" s="1"/>
  <c r="F1396" i="3"/>
  <c r="G1396" i="3"/>
  <c r="H1396" i="3"/>
  <c r="L1396" i="3" s="1"/>
  <c r="I1396" i="3"/>
  <c r="J1396" i="3"/>
  <c r="BB1396" i="3"/>
  <c r="E1397" i="3"/>
  <c r="F1397" i="3"/>
  <c r="G1397" i="3"/>
  <c r="K1397" i="3" s="1"/>
  <c r="H1397" i="3"/>
  <c r="L1397" i="3" s="1"/>
  <c r="I1397" i="3"/>
  <c r="J1397" i="3"/>
  <c r="E1398" i="3"/>
  <c r="K1398" i="3" s="1"/>
  <c r="AX1398" i="3" s="1"/>
  <c r="F1398" i="3"/>
  <c r="G1398" i="3"/>
  <c r="H1398" i="3"/>
  <c r="L1398" i="3" s="1"/>
  <c r="I1398" i="3"/>
  <c r="J1398" i="3"/>
  <c r="E1350" i="3"/>
  <c r="BJ1606" i="3" l="1"/>
  <c r="BL1606" i="3"/>
  <c r="BJ1604" i="3"/>
  <c r="BM1604" i="3"/>
  <c r="BM1636" i="3"/>
  <c r="BL1604" i="3"/>
  <c r="BK1606" i="3"/>
  <c r="BN1606" i="3"/>
  <c r="BM1606" i="3"/>
  <c r="BK1636" i="3"/>
  <c r="BN1636" i="3"/>
  <c r="BL1636" i="3"/>
  <c r="BK1604" i="3"/>
  <c r="BN1604" i="3"/>
  <c r="BJ1413" i="3"/>
  <c r="BL1418" i="3"/>
  <c r="BJ1418" i="3"/>
  <c r="BN1407" i="3"/>
  <c r="BN1423" i="3"/>
  <c r="BK1423" i="3"/>
  <c r="BN1427" i="3"/>
  <c r="BK1427" i="3"/>
  <c r="BJ1427" i="3"/>
  <c r="BM1436" i="3"/>
  <c r="BL1438" i="3"/>
  <c r="BJ1438" i="3"/>
  <c r="BN1448" i="3"/>
  <c r="BK1448" i="3"/>
  <c r="BN1430" i="3"/>
  <c r="BK1430" i="3"/>
  <c r="BJ1430" i="3"/>
  <c r="BJ1450" i="3"/>
  <c r="BJ1452" i="3"/>
  <c r="BJ1454" i="3"/>
  <c r="BN1438" i="3"/>
  <c r="BJ1439" i="3"/>
  <c r="BN1439" i="3"/>
  <c r="BK1439" i="3"/>
  <c r="BJ1441" i="3"/>
  <c r="BJ1443" i="3"/>
  <c r="BJ1446" i="3"/>
  <c r="BJ1448" i="3"/>
  <c r="BM1432" i="3"/>
  <c r="BJ1432" i="3"/>
  <c r="BN1456" i="3"/>
  <c r="BK1456" i="3"/>
  <c r="BJ1457" i="3"/>
  <c r="BM1457" i="3"/>
  <c r="BN1440" i="3"/>
  <c r="BK1440" i="3"/>
  <c r="BN1441" i="3"/>
  <c r="BM1452" i="3"/>
  <c r="BL1424" i="3"/>
  <c r="BN1424" i="3"/>
  <c r="BK1424" i="3"/>
  <c r="BJ1424" i="3"/>
  <c r="BM1442" i="3"/>
  <c r="BJ1442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AD1451" i="3"/>
  <c r="AT1451" i="3"/>
  <c r="R1451" i="3"/>
  <c r="AH1451" i="3"/>
  <c r="AX1451" i="3"/>
  <c r="V1451" i="3"/>
  <c r="AL1451" i="3"/>
  <c r="BB1451" i="3"/>
  <c r="Z1451" i="3"/>
  <c r="AP1451" i="3"/>
  <c r="BF1451" i="3"/>
  <c r="BM1454" i="3"/>
  <c r="AE1461" i="3"/>
  <c r="BA1461" i="3"/>
  <c r="U1461" i="3"/>
  <c r="AP1461" i="3"/>
  <c r="BN1464" i="3"/>
  <c r="BK1464" i="3"/>
  <c r="BM1444" i="3"/>
  <c r="BJ1444" i="3"/>
  <c r="BJ1453" i="3"/>
  <c r="BK1453" i="3"/>
  <c r="BN1453" i="3"/>
  <c r="BL1453" i="3"/>
  <c r="Z1461" i="3"/>
  <c r="BC1465" i="3"/>
  <c r="BM1467" i="3"/>
  <c r="BJ1473" i="3"/>
  <c r="BL1476" i="3"/>
  <c r="BJ1476" i="3"/>
  <c r="AO1461" i="3"/>
  <c r="S1461" i="3"/>
  <c r="AX1461" i="3"/>
  <c r="AC1461" i="3"/>
  <c r="BG1461" i="3"/>
  <c r="AL1461" i="3"/>
  <c r="Q1461" i="3"/>
  <c r="AV1461" i="3"/>
  <c r="AF1461" i="3"/>
  <c r="P1461" i="3"/>
  <c r="BG1465" i="3"/>
  <c r="BJ1467" i="3"/>
  <c r="AO1463" i="3"/>
  <c r="S1463" i="3"/>
  <c r="AX1463" i="3"/>
  <c r="AC1463" i="3"/>
  <c r="BG1463" i="3"/>
  <c r="AL1463" i="3"/>
  <c r="Q1463" i="3"/>
  <c r="AV1463" i="3"/>
  <c r="AF1463" i="3"/>
  <c r="P1463" i="3"/>
  <c r="BN1469" i="3"/>
  <c r="BK1469" i="3"/>
  <c r="BM1480" i="3"/>
  <c r="BK1481" i="3"/>
  <c r="BN1481" i="3"/>
  <c r="BN1399" i="3"/>
  <c r="BK1399" i="3"/>
  <c r="BL1420" i="3"/>
  <c r="BJ1420" i="3"/>
  <c r="BN1445" i="3"/>
  <c r="BF1465" i="3"/>
  <c r="AO1465" i="3"/>
  <c r="S1465" i="3"/>
  <c r="BA1465" i="3"/>
  <c r="AH1465" i="3"/>
  <c r="M1465" i="3"/>
  <c r="AV1465" i="3"/>
  <c r="AA1465" i="3"/>
  <c r="AN1465" i="3"/>
  <c r="X1465" i="3"/>
  <c r="BN1471" i="3"/>
  <c r="BK1471" i="3"/>
  <c r="BM1474" i="3"/>
  <c r="BM1475" i="3"/>
  <c r="BJ1475" i="3"/>
  <c r="BK1485" i="3"/>
  <c r="BN1485" i="3"/>
  <c r="BL1486" i="3"/>
  <c r="BL1483" i="3"/>
  <c r="BM1483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Q1493" i="3"/>
  <c r="V1493" i="3"/>
  <c r="AB1493" i="3"/>
  <c r="AG1493" i="3"/>
  <c r="AL1493" i="3"/>
  <c r="AR1493" i="3"/>
  <c r="AW1493" i="3"/>
  <c r="BB1493" i="3"/>
  <c r="BH1493" i="3"/>
  <c r="M1493" i="3"/>
  <c r="R1493" i="3"/>
  <c r="X1493" i="3"/>
  <c r="AC1493" i="3"/>
  <c r="AH1493" i="3"/>
  <c r="AN1493" i="3"/>
  <c r="AS1493" i="3"/>
  <c r="AX1493" i="3"/>
  <c r="BD1493" i="3"/>
  <c r="BI1493" i="3"/>
  <c r="N1493" i="3"/>
  <c r="T1493" i="3"/>
  <c r="Y1493" i="3"/>
  <c r="AD1493" i="3"/>
  <c r="AJ1493" i="3"/>
  <c r="AO1493" i="3"/>
  <c r="AT1493" i="3"/>
  <c r="AZ1493" i="3"/>
  <c r="BE1493" i="3"/>
  <c r="P1493" i="3"/>
  <c r="AK1493" i="3"/>
  <c r="BF1493" i="3"/>
  <c r="U1493" i="3"/>
  <c r="AP1493" i="3"/>
  <c r="Z1493" i="3"/>
  <c r="AV1493" i="3"/>
  <c r="AF1493" i="3"/>
  <c r="BA1493" i="3"/>
  <c r="BN1507" i="3"/>
  <c r="BK1507" i="3"/>
  <c r="O1512" i="3"/>
  <c r="N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M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H1512" i="3"/>
  <c r="AP1512" i="3"/>
  <c r="R1512" i="3"/>
  <c r="AX1512" i="3"/>
  <c r="Z1512" i="3"/>
  <c r="BF1512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AD1496" i="3"/>
  <c r="AT1496" i="3"/>
  <c r="R1496" i="3"/>
  <c r="AH1496" i="3"/>
  <c r="AX1496" i="3"/>
  <c r="V1496" i="3"/>
  <c r="AL1496" i="3"/>
  <c r="BB1496" i="3"/>
  <c r="Z1496" i="3"/>
  <c r="AP1496" i="3"/>
  <c r="BF1496" i="3"/>
  <c r="BK1494" i="3"/>
  <c r="BN1494" i="3"/>
  <c r="BL1494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B1515" i="3"/>
  <c r="AJ1515" i="3"/>
  <c r="AR1515" i="3"/>
  <c r="AZ1515" i="3"/>
  <c r="BH1515" i="3"/>
  <c r="AL1515" i="3"/>
  <c r="N1515" i="3"/>
  <c r="AT1515" i="3"/>
  <c r="V1515" i="3"/>
  <c r="BB1515" i="3"/>
  <c r="AD1515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X1523" i="3"/>
  <c r="AF1523" i="3"/>
  <c r="AN1523" i="3"/>
  <c r="AV1523" i="3"/>
  <c r="BD1523" i="3"/>
  <c r="R1523" i="3"/>
  <c r="Z1523" i="3"/>
  <c r="AH1523" i="3"/>
  <c r="AP1523" i="3"/>
  <c r="AX1523" i="3"/>
  <c r="BF1523" i="3"/>
  <c r="T1523" i="3"/>
  <c r="AB1523" i="3"/>
  <c r="AJ1523" i="3"/>
  <c r="AR1523" i="3"/>
  <c r="AZ1523" i="3"/>
  <c r="BH1523" i="3"/>
  <c r="AL1523" i="3"/>
  <c r="N1523" i="3"/>
  <c r="AT1523" i="3"/>
  <c r="V1523" i="3"/>
  <c r="BB1523" i="3"/>
  <c r="AD1523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X1531" i="3"/>
  <c r="AF1531" i="3"/>
  <c r="AN1531" i="3"/>
  <c r="AV1531" i="3"/>
  <c r="BD1531" i="3"/>
  <c r="R1531" i="3"/>
  <c r="Z1531" i="3"/>
  <c r="AH1531" i="3"/>
  <c r="AP1531" i="3"/>
  <c r="AX1531" i="3"/>
  <c r="BF1531" i="3"/>
  <c r="T1531" i="3"/>
  <c r="AB1531" i="3"/>
  <c r="AJ1531" i="3"/>
  <c r="AR1531" i="3"/>
  <c r="AZ1531" i="3"/>
  <c r="BH1531" i="3"/>
  <c r="AL1531" i="3"/>
  <c r="N1531" i="3"/>
  <c r="AT1531" i="3"/>
  <c r="V1531" i="3"/>
  <c r="BB1531" i="3"/>
  <c r="AD153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N1539" i="3"/>
  <c r="T1539" i="3"/>
  <c r="Y1539" i="3"/>
  <c r="AD1539" i="3"/>
  <c r="AJ1539" i="3"/>
  <c r="AO1539" i="3"/>
  <c r="AT1539" i="3"/>
  <c r="AZ1539" i="3"/>
  <c r="BE1539" i="3"/>
  <c r="P1539" i="3"/>
  <c r="U1539" i="3"/>
  <c r="Z1539" i="3"/>
  <c r="AF1539" i="3"/>
  <c r="AK1539" i="3"/>
  <c r="AP1539" i="3"/>
  <c r="AV1539" i="3"/>
  <c r="BA1539" i="3"/>
  <c r="BF1539" i="3"/>
  <c r="Q1539" i="3"/>
  <c r="V1539" i="3"/>
  <c r="AB1539" i="3"/>
  <c r="AG1539" i="3"/>
  <c r="AL1539" i="3"/>
  <c r="AR1539" i="3"/>
  <c r="AW1539" i="3"/>
  <c r="BB1539" i="3"/>
  <c r="BH1539" i="3"/>
  <c r="AC1539" i="3"/>
  <c r="AX1539" i="3"/>
  <c r="M1539" i="3"/>
  <c r="AH1539" i="3"/>
  <c r="BD1539" i="3"/>
  <c r="R1539" i="3"/>
  <c r="AN1539" i="3"/>
  <c r="BI1539" i="3"/>
  <c r="X1539" i="3"/>
  <c r="AS1539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N1547" i="3"/>
  <c r="T1547" i="3"/>
  <c r="Y1547" i="3"/>
  <c r="AD1547" i="3"/>
  <c r="AJ1547" i="3"/>
  <c r="AO1547" i="3"/>
  <c r="AT1547" i="3"/>
  <c r="AZ1547" i="3"/>
  <c r="BE1547" i="3"/>
  <c r="Q1547" i="3"/>
  <c r="V1547" i="3"/>
  <c r="AB1547" i="3"/>
  <c r="AG1547" i="3"/>
  <c r="AL1547" i="3"/>
  <c r="AR1547" i="3"/>
  <c r="AW1547" i="3"/>
  <c r="BB1547" i="3"/>
  <c r="BH1547" i="3"/>
  <c r="P1547" i="3"/>
  <c r="Z1547" i="3"/>
  <c r="AK1547" i="3"/>
  <c r="AV1547" i="3"/>
  <c r="BF1547" i="3"/>
  <c r="R1547" i="3"/>
  <c r="AC1547" i="3"/>
  <c r="AN1547" i="3"/>
  <c r="AX1547" i="3"/>
  <c r="BI1547" i="3"/>
  <c r="U1547" i="3"/>
  <c r="AF1547" i="3"/>
  <c r="AP1547" i="3"/>
  <c r="BA1547" i="3"/>
  <c r="M1547" i="3"/>
  <c r="X1547" i="3"/>
  <c r="AH1547" i="3"/>
  <c r="AS1547" i="3"/>
  <c r="BD1547" i="3"/>
  <c r="BN1495" i="3"/>
  <c r="BK1495" i="3"/>
  <c r="BJ1509" i="3"/>
  <c r="BK1511" i="3"/>
  <c r="BN1511" i="3"/>
  <c r="BJ1516" i="3"/>
  <c r="BM1520" i="3"/>
  <c r="BJ1524" i="3"/>
  <c r="BJ1532" i="3"/>
  <c r="BM1536" i="3"/>
  <c r="BL1546" i="3"/>
  <c r="BL1550" i="3"/>
  <c r="BM1552" i="3"/>
  <c r="BM1554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Q1555" i="3"/>
  <c r="V1555" i="3"/>
  <c r="AB1555" i="3"/>
  <c r="AG1555" i="3"/>
  <c r="AL1555" i="3"/>
  <c r="AR1555" i="3"/>
  <c r="AW1555" i="3"/>
  <c r="BB1555" i="3"/>
  <c r="BH1555" i="3"/>
  <c r="M1555" i="3"/>
  <c r="R1555" i="3"/>
  <c r="X1555" i="3"/>
  <c r="AC1555" i="3"/>
  <c r="AH1555" i="3"/>
  <c r="AN1555" i="3"/>
  <c r="AS1555" i="3"/>
  <c r="AX1555" i="3"/>
  <c r="BD1555" i="3"/>
  <c r="BI1555" i="3"/>
  <c r="N1555" i="3"/>
  <c r="T1555" i="3"/>
  <c r="Y1555" i="3"/>
  <c r="AD1555" i="3"/>
  <c r="AJ1555" i="3"/>
  <c r="AO1555" i="3"/>
  <c r="AT1555" i="3"/>
  <c r="AZ1555" i="3"/>
  <c r="BE1555" i="3"/>
  <c r="P1555" i="3"/>
  <c r="U1555" i="3"/>
  <c r="Z1555" i="3"/>
  <c r="AF1555" i="3"/>
  <c r="AK1555" i="3"/>
  <c r="AP1555" i="3"/>
  <c r="AV1555" i="3"/>
  <c r="BA1555" i="3"/>
  <c r="BF155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Q1563" i="3"/>
  <c r="V1563" i="3"/>
  <c r="AB1563" i="3"/>
  <c r="AG1563" i="3"/>
  <c r="AL1563" i="3"/>
  <c r="AR1563" i="3"/>
  <c r="AW1563" i="3"/>
  <c r="BB1563" i="3"/>
  <c r="BH1563" i="3"/>
  <c r="M1563" i="3"/>
  <c r="R1563" i="3"/>
  <c r="X1563" i="3"/>
  <c r="AC1563" i="3"/>
  <c r="AH1563" i="3"/>
  <c r="AN1563" i="3"/>
  <c r="AS1563" i="3"/>
  <c r="AX1563" i="3"/>
  <c r="BD1563" i="3"/>
  <c r="BI1563" i="3"/>
  <c r="N1563" i="3"/>
  <c r="T1563" i="3"/>
  <c r="Y1563" i="3"/>
  <c r="AD1563" i="3"/>
  <c r="AJ1563" i="3"/>
  <c r="AO1563" i="3"/>
  <c r="AT1563" i="3"/>
  <c r="AZ1563" i="3"/>
  <c r="BE1563" i="3"/>
  <c r="U1563" i="3"/>
  <c r="AP1563" i="3"/>
  <c r="Z1563" i="3"/>
  <c r="AV1563" i="3"/>
  <c r="AF1563" i="3"/>
  <c r="BA1563" i="3"/>
  <c r="P1563" i="3"/>
  <c r="AK1563" i="3"/>
  <c r="BF1563" i="3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Q1571" i="3"/>
  <c r="V1571" i="3"/>
  <c r="AB1571" i="3"/>
  <c r="AG1571" i="3"/>
  <c r="AL1571" i="3"/>
  <c r="AR1571" i="3"/>
  <c r="AW1571" i="3"/>
  <c r="BB1571" i="3"/>
  <c r="BH1571" i="3"/>
  <c r="M1571" i="3"/>
  <c r="R1571" i="3"/>
  <c r="X1571" i="3"/>
  <c r="AC1571" i="3"/>
  <c r="AH1571" i="3"/>
  <c r="AN1571" i="3"/>
  <c r="AS1571" i="3"/>
  <c r="AX1571" i="3"/>
  <c r="BD1571" i="3"/>
  <c r="BI1571" i="3"/>
  <c r="N1571" i="3"/>
  <c r="T1571" i="3"/>
  <c r="Y1571" i="3"/>
  <c r="AD1571" i="3"/>
  <c r="AJ1571" i="3"/>
  <c r="AO1571" i="3"/>
  <c r="AT1571" i="3"/>
  <c r="AZ1571" i="3"/>
  <c r="BE1571" i="3"/>
  <c r="U1571" i="3"/>
  <c r="AP1571" i="3"/>
  <c r="BA1571" i="3"/>
  <c r="Z1571" i="3"/>
  <c r="AV1571" i="3"/>
  <c r="AF1571" i="3"/>
  <c r="P1571" i="3"/>
  <c r="AK1571" i="3"/>
  <c r="BF1571" i="3"/>
  <c r="AN1514" i="3"/>
  <c r="BB1514" i="3"/>
  <c r="V1514" i="3"/>
  <c r="AR1514" i="3"/>
  <c r="BI1514" i="3"/>
  <c r="AS1514" i="3"/>
  <c r="AC1514" i="3"/>
  <c r="M1514" i="3"/>
  <c r="AU1514" i="3"/>
  <c r="AE1514" i="3"/>
  <c r="O1514" i="3"/>
  <c r="AF1518" i="3"/>
  <c r="AT1518" i="3"/>
  <c r="N1518" i="3"/>
  <c r="AJ1518" i="3"/>
  <c r="BE1518" i="3"/>
  <c r="AO1518" i="3"/>
  <c r="Y1518" i="3"/>
  <c r="BG1518" i="3"/>
  <c r="AQ1518" i="3"/>
  <c r="AA1518" i="3"/>
  <c r="BD1522" i="3"/>
  <c r="X1522" i="3"/>
  <c r="AL1522" i="3"/>
  <c r="BH1522" i="3"/>
  <c r="AB1522" i="3"/>
  <c r="BA1522" i="3"/>
  <c r="AK1522" i="3"/>
  <c r="U1522" i="3"/>
  <c r="BC1522" i="3"/>
  <c r="AM1522" i="3"/>
  <c r="W1522" i="3"/>
  <c r="AV1526" i="3"/>
  <c r="P1526" i="3"/>
  <c r="AD1526" i="3"/>
  <c r="AZ1526" i="3"/>
  <c r="T1526" i="3"/>
  <c r="AW1526" i="3"/>
  <c r="AG1526" i="3"/>
  <c r="Q1526" i="3"/>
  <c r="AY1526" i="3"/>
  <c r="AI1526" i="3"/>
  <c r="S1526" i="3"/>
  <c r="AN1530" i="3"/>
  <c r="BB1530" i="3"/>
  <c r="V1530" i="3"/>
  <c r="AR1530" i="3"/>
  <c r="BI1530" i="3"/>
  <c r="AS1530" i="3"/>
  <c r="AC1530" i="3"/>
  <c r="M1530" i="3"/>
  <c r="AU1530" i="3"/>
  <c r="AE1530" i="3"/>
  <c r="O1530" i="3"/>
  <c r="AF1534" i="3"/>
  <c r="AT1534" i="3"/>
  <c r="N1534" i="3"/>
  <c r="AJ1534" i="3"/>
  <c r="BE1534" i="3"/>
  <c r="AO1534" i="3"/>
  <c r="Y1534" i="3"/>
  <c r="BG1534" i="3"/>
  <c r="AQ1534" i="3"/>
  <c r="AA1534" i="3"/>
  <c r="BD1538" i="3"/>
  <c r="X1538" i="3"/>
  <c r="AL1538" i="3"/>
  <c r="BH1538" i="3"/>
  <c r="AB1538" i="3"/>
  <c r="BA1538" i="3"/>
  <c r="AK1538" i="3"/>
  <c r="U1538" i="3"/>
  <c r="BC1538" i="3"/>
  <c r="AM1538" i="3"/>
  <c r="W1538" i="3"/>
  <c r="BN1546" i="3"/>
  <c r="BK1546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P1584" i="3"/>
  <c r="X1584" i="3"/>
  <c r="AF1584" i="3"/>
  <c r="AN1584" i="3"/>
  <c r="AV1584" i="3"/>
  <c r="BD1584" i="3"/>
  <c r="R1584" i="3"/>
  <c r="AH1584" i="3"/>
  <c r="AX1584" i="3"/>
  <c r="T1584" i="3"/>
  <c r="AB1584" i="3"/>
  <c r="AJ1584" i="3"/>
  <c r="BH1584" i="3"/>
  <c r="Z1584" i="3"/>
  <c r="AP1584" i="3"/>
  <c r="BF1584" i="3"/>
  <c r="AZ1584" i="3"/>
  <c r="AR1584" i="3"/>
  <c r="N1584" i="3"/>
  <c r="V1584" i="3"/>
  <c r="AD1584" i="3"/>
  <c r="AL1584" i="3"/>
  <c r="AT1584" i="3"/>
  <c r="BB158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P1592" i="3"/>
  <c r="X1592" i="3"/>
  <c r="AF1592" i="3"/>
  <c r="AN1592" i="3"/>
  <c r="AV1592" i="3"/>
  <c r="BD1592" i="3"/>
  <c r="T1592" i="3"/>
  <c r="AB1592" i="3"/>
  <c r="AJ1592" i="3"/>
  <c r="BH1592" i="3"/>
  <c r="R1592" i="3"/>
  <c r="Z1592" i="3"/>
  <c r="AH1592" i="3"/>
  <c r="AP1592" i="3"/>
  <c r="AX1592" i="3"/>
  <c r="BF1592" i="3"/>
  <c r="AZ1592" i="3"/>
  <c r="AR1592" i="3"/>
  <c r="N1592" i="3"/>
  <c r="BJ1592" i="3" s="1"/>
  <c r="V1592" i="3"/>
  <c r="AD1592" i="3"/>
  <c r="AL1592" i="3"/>
  <c r="AT1592" i="3"/>
  <c r="BB1592" i="3"/>
  <c r="BM1566" i="3"/>
  <c r="BN1566" i="3"/>
  <c r="BK1566" i="3"/>
  <c r="V1578" i="3"/>
  <c r="AL1578" i="3"/>
  <c r="BB1578" i="3"/>
  <c r="BJ1583" i="3"/>
  <c r="BJ1568" i="3"/>
  <c r="BM1572" i="3"/>
  <c r="BN1572" i="3"/>
  <c r="BK1572" i="3"/>
  <c r="BK1574" i="3"/>
  <c r="BN1574" i="3"/>
  <c r="BA1578" i="3"/>
  <c r="AK1578" i="3"/>
  <c r="U1578" i="3"/>
  <c r="BD1578" i="3"/>
  <c r="AN1578" i="3"/>
  <c r="X1578" i="3"/>
  <c r="BC1578" i="3"/>
  <c r="AM1578" i="3"/>
  <c r="W1578" i="3"/>
  <c r="AL1580" i="3"/>
  <c r="BL1544" i="3"/>
  <c r="BJ1560" i="3"/>
  <c r="BJ1564" i="3"/>
  <c r="BL1574" i="3"/>
  <c r="BM1577" i="3"/>
  <c r="BN1579" i="3"/>
  <c r="BK1579" i="3"/>
  <c r="BK1581" i="3"/>
  <c r="BN1581" i="3"/>
  <c r="BL1583" i="3"/>
  <c r="BM1585" i="3"/>
  <c r="BK1589" i="3"/>
  <c r="BN1589" i="3"/>
  <c r="BM1593" i="3"/>
  <c r="BL1404" i="3"/>
  <c r="BN1401" i="3"/>
  <c r="BK1401" i="3"/>
  <c r="BK1402" i="3"/>
  <c r="BN1402" i="3"/>
  <c r="BJ1408" i="3"/>
  <c r="BN1411" i="3"/>
  <c r="BK1411" i="3"/>
  <c r="BK1408" i="3"/>
  <c r="BN1408" i="3"/>
  <c r="BM1410" i="3"/>
  <c r="BM1415" i="3"/>
  <c r="BM1419" i="3"/>
  <c r="BJ1404" i="3"/>
  <c r="BK1415" i="3"/>
  <c r="BM1418" i="3"/>
  <c r="BN1418" i="3"/>
  <c r="BK1418" i="3"/>
  <c r="BL1416" i="3"/>
  <c r="BJ1416" i="3"/>
  <c r="BN1422" i="3"/>
  <c r="BK1422" i="3"/>
  <c r="BJ1422" i="3"/>
  <c r="BM1421" i="3"/>
  <c r="BM1423" i="3"/>
  <c r="BL1427" i="3"/>
  <c r="BN1431" i="3"/>
  <c r="BK1431" i="3"/>
  <c r="BJ1431" i="3"/>
  <c r="BL1436" i="3"/>
  <c r="BJ1436" i="3"/>
  <c r="BM1439" i="3"/>
  <c r="BM1445" i="3"/>
  <c r="BN1446" i="3"/>
  <c r="BK1446" i="3"/>
  <c r="BM1448" i="3"/>
  <c r="BM1426" i="3"/>
  <c r="BJ1433" i="3"/>
  <c r="BL1447" i="3"/>
  <c r="BN1429" i="3"/>
  <c r="BK1429" i="3"/>
  <c r="BJ1429" i="3"/>
  <c r="BN1436" i="3"/>
  <c r="BJ1437" i="3"/>
  <c r="BL1432" i="3"/>
  <c r="BN1432" i="3"/>
  <c r="BK1432" i="3"/>
  <c r="BM1450" i="3"/>
  <c r="BL1457" i="3"/>
  <c r="BJ1458" i="3"/>
  <c r="BL1440" i="3"/>
  <c r="BL1452" i="3"/>
  <c r="BL1454" i="3"/>
  <c r="BL1458" i="3"/>
  <c r="BN1462" i="3"/>
  <c r="BK1462" i="3"/>
  <c r="BM1464" i="3"/>
  <c r="BK1450" i="3"/>
  <c r="AU1461" i="3"/>
  <c r="BN1473" i="3"/>
  <c r="BK1473" i="3"/>
  <c r="BL1477" i="3"/>
  <c r="BL1428" i="3"/>
  <c r="BN1428" i="3"/>
  <c r="BK1428" i="3"/>
  <c r="BJ1428" i="3"/>
  <c r="BE1461" i="3"/>
  <c r="AI1461" i="3"/>
  <c r="N1461" i="3"/>
  <c r="AS1461" i="3"/>
  <c r="W1461" i="3"/>
  <c r="BB1461" i="3"/>
  <c r="AG1461" i="3"/>
  <c r="BH1461" i="3"/>
  <c r="AR1461" i="3"/>
  <c r="AB1461" i="3"/>
  <c r="BN1466" i="3"/>
  <c r="BK1466" i="3"/>
  <c r="BN1467" i="3"/>
  <c r="BK1467" i="3"/>
  <c r="AK1461" i="3"/>
  <c r="BE1463" i="3"/>
  <c r="AI1463" i="3"/>
  <c r="N1463" i="3"/>
  <c r="AS1463" i="3"/>
  <c r="W1463" i="3"/>
  <c r="BB1463" i="3"/>
  <c r="AG1463" i="3"/>
  <c r="BH1463" i="3"/>
  <c r="AR1463" i="3"/>
  <c r="AB1463" i="3"/>
  <c r="BM1471" i="3"/>
  <c r="BN1476" i="3"/>
  <c r="BJ1477" i="3"/>
  <c r="BL1480" i="3"/>
  <c r="BN1420" i="3"/>
  <c r="BK1420" i="3"/>
  <c r="BB1465" i="3"/>
  <c r="AI1465" i="3"/>
  <c r="N1465" i="3"/>
  <c r="AW1465" i="3"/>
  <c r="AC1465" i="3"/>
  <c r="BH1465" i="3"/>
  <c r="AQ1465" i="3"/>
  <c r="V1465" i="3"/>
  <c r="AJ1465" i="3"/>
  <c r="BL1474" i="3"/>
  <c r="BJ1474" i="3"/>
  <c r="BJ1479" i="3"/>
  <c r="BN1475" i="3"/>
  <c r="BK1475" i="3"/>
  <c r="O1461" i="3"/>
  <c r="BN1470" i="3"/>
  <c r="BK1470" i="3"/>
  <c r="BN1478" i="3"/>
  <c r="BK1478" i="3"/>
  <c r="BK1486" i="3"/>
  <c r="BN1486" i="3"/>
  <c r="BM1490" i="3"/>
  <c r="BJ1483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T1489" i="3"/>
  <c r="AB1489" i="3"/>
  <c r="AJ1489" i="3"/>
  <c r="AR1489" i="3"/>
  <c r="AZ1489" i="3"/>
  <c r="BH1489" i="3"/>
  <c r="N1489" i="3"/>
  <c r="V1489" i="3"/>
  <c r="AD1489" i="3"/>
  <c r="AL1489" i="3"/>
  <c r="AT1489" i="3"/>
  <c r="BB1489" i="3"/>
  <c r="P1489" i="3"/>
  <c r="X1489" i="3"/>
  <c r="AF1489" i="3"/>
  <c r="AN1489" i="3"/>
  <c r="AV1489" i="3"/>
  <c r="BD1489" i="3"/>
  <c r="AH1489" i="3"/>
  <c r="AP1489" i="3"/>
  <c r="R1489" i="3"/>
  <c r="AX1489" i="3"/>
  <c r="BF1489" i="3"/>
  <c r="Z1489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AD1498" i="3"/>
  <c r="AT1498" i="3"/>
  <c r="R1498" i="3"/>
  <c r="AH1498" i="3"/>
  <c r="AX1498" i="3"/>
  <c r="V1498" i="3"/>
  <c r="AL1498" i="3"/>
  <c r="BB1498" i="3"/>
  <c r="BF1498" i="3"/>
  <c r="Z1498" i="3"/>
  <c r="AP1498" i="3"/>
  <c r="BN1501" i="3"/>
  <c r="BK1501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T1517" i="3"/>
  <c r="AB1517" i="3"/>
  <c r="AJ1517" i="3"/>
  <c r="AR1517" i="3"/>
  <c r="AZ1517" i="3"/>
  <c r="BH1517" i="3"/>
  <c r="V1517" i="3"/>
  <c r="BB1517" i="3"/>
  <c r="AD1517" i="3"/>
  <c r="AL1517" i="3"/>
  <c r="N1517" i="3"/>
  <c r="AT1517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O1525" i="3"/>
  <c r="BL1525" i="3" s="1"/>
  <c r="S1525" i="3"/>
  <c r="BM1525" i="3" s="1"/>
  <c r="W1525" i="3"/>
  <c r="AA1525" i="3"/>
  <c r="AE1525" i="3"/>
  <c r="AI1525" i="3"/>
  <c r="AM1525" i="3"/>
  <c r="AQ1525" i="3"/>
  <c r="AU1525" i="3"/>
  <c r="AY1525" i="3"/>
  <c r="BC1525" i="3"/>
  <c r="BG1525" i="3"/>
  <c r="P1525" i="3"/>
  <c r="X1525" i="3"/>
  <c r="AF1525" i="3"/>
  <c r="AN1525" i="3"/>
  <c r="AV1525" i="3"/>
  <c r="BD1525" i="3"/>
  <c r="R1525" i="3"/>
  <c r="Z1525" i="3"/>
  <c r="AH1525" i="3"/>
  <c r="AP1525" i="3"/>
  <c r="AX1525" i="3"/>
  <c r="BF1525" i="3"/>
  <c r="T1525" i="3"/>
  <c r="AB1525" i="3"/>
  <c r="AJ1525" i="3"/>
  <c r="AR1525" i="3"/>
  <c r="AZ1525" i="3"/>
  <c r="BH1525" i="3"/>
  <c r="V1525" i="3"/>
  <c r="BB1525" i="3"/>
  <c r="AD1525" i="3"/>
  <c r="AL1525" i="3"/>
  <c r="N1525" i="3"/>
  <c r="BJ1525" i="3" s="1"/>
  <c r="AT152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X1533" i="3"/>
  <c r="AF1533" i="3"/>
  <c r="AN1533" i="3"/>
  <c r="AV1533" i="3"/>
  <c r="BD1533" i="3"/>
  <c r="R1533" i="3"/>
  <c r="Z1533" i="3"/>
  <c r="AH1533" i="3"/>
  <c r="AP1533" i="3"/>
  <c r="AX1533" i="3"/>
  <c r="BF1533" i="3"/>
  <c r="T1533" i="3"/>
  <c r="AB1533" i="3"/>
  <c r="AJ1533" i="3"/>
  <c r="AR1533" i="3"/>
  <c r="AZ1533" i="3"/>
  <c r="BH1533" i="3"/>
  <c r="V1533" i="3"/>
  <c r="BB1533" i="3"/>
  <c r="AD1533" i="3"/>
  <c r="AL1533" i="3"/>
  <c r="N1533" i="3"/>
  <c r="AT1533" i="3"/>
  <c r="O1541" i="3"/>
  <c r="S1541" i="3"/>
  <c r="W1541" i="3"/>
  <c r="AA1541" i="3"/>
  <c r="AE1541" i="3"/>
  <c r="AI1541" i="3"/>
  <c r="AM1541" i="3"/>
  <c r="AQ1541" i="3"/>
  <c r="AU1541" i="3"/>
  <c r="AY1541" i="3"/>
  <c r="BC1541" i="3"/>
  <c r="BG1541" i="3"/>
  <c r="N1541" i="3"/>
  <c r="T1541" i="3"/>
  <c r="Y1541" i="3"/>
  <c r="AD1541" i="3"/>
  <c r="AJ1541" i="3"/>
  <c r="AO1541" i="3"/>
  <c r="AT1541" i="3"/>
  <c r="AZ1541" i="3"/>
  <c r="BE1541" i="3"/>
  <c r="Q1541" i="3"/>
  <c r="V1541" i="3"/>
  <c r="AB1541" i="3"/>
  <c r="AG1541" i="3"/>
  <c r="AL1541" i="3"/>
  <c r="AR1541" i="3"/>
  <c r="AW1541" i="3"/>
  <c r="BB1541" i="3"/>
  <c r="BH1541" i="3"/>
  <c r="U1541" i="3"/>
  <c r="AF1541" i="3"/>
  <c r="AP1541" i="3"/>
  <c r="BA1541" i="3"/>
  <c r="M1541" i="3"/>
  <c r="X1541" i="3"/>
  <c r="AH1541" i="3"/>
  <c r="AS1541" i="3"/>
  <c r="BD1541" i="3"/>
  <c r="P1541" i="3"/>
  <c r="Z1541" i="3"/>
  <c r="AK1541" i="3"/>
  <c r="AV1541" i="3"/>
  <c r="BF1541" i="3"/>
  <c r="R1541" i="3"/>
  <c r="AC1541" i="3"/>
  <c r="AN1541" i="3"/>
  <c r="AX1541" i="3"/>
  <c r="BI154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N1549" i="3"/>
  <c r="T1549" i="3"/>
  <c r="Y1549" i="3"/>
  <c r="AD1549" i="3"/>
  <c r="AJ1549" i="3"/>
  <c r="AO1549" i="3"/>
  <c r="AT1549" i="3"/>
  <c r="AZ1549" i="3"/>
  <c r="BE1549" i="3"/>
  <c r="Q1549" i="3"/>
  <c r="V1549" i="3"/>
  <c r="AB1549" i="3"/>
  <c r="AG1549" i="3"/>
  <c r="AL1549" i="3"/>
  <c r="AR1549" i="3"/>
  <c r="AW1549" i="3"/>
  <c r="BB1549" i="3"/>
  <c r="BH1549" i="3"/>
  <c r="U1549" i="3"/>
  <c r="AF1549" i="3"/>
  <c r="AP1549" i="3"/>
  <c r="BA1549" i="3"/>
  <c r="M1549" i="3"/>
  <c r="X1549" i="3"/>
  <c r="AH1549" i="3"/>
  <c r="AS1549" i="3"/>
  <c r="BD1549" i="3"/>
  <c r="P1549" i="3"/>
  <c r="Z1549" i="3"/>
  <c r="AK1549" i="3"/>
  <c r="AV1549" i="3"/>
  <c r="BF1549" i="3"/>
  <c r="R1549" i="3"/>
  <c r="AC1549" i="3"/>
  <c r="AN1549" i="3"/>
  <c r="AX1549" i="3"/>
  <c r="BI1549" i="3"/>
  <c r="BK1509" i="3"/>
  <c r="BN1509" i="3"/>
  <c r="Z1518" i="3"/>
  <c r="BK1520" i="3"/>
  <c r="BN1520" i="3"/>
  <c r="BL1520" i="3"/>
  <c r="Z1526" i="3"/>
  <c r="BK1528" i="3"/>
  <c r="BN1528" i="3"/>
  <c r="Z1534" i="3"/>
  <c r="BK1536" i="3"/>
  <c r="BN1536" i="3"/>
  <c r="BL1536" i="3"/>
  <c r="BM1544" i="3"/>
  <c r="BM1548" i="3"/>
  <c r="BJ1552" i="3"/>
  <c r="BK1552" i="3"/>
  <c r="BN1552" i="3"/>
  <c r="BL1554" i="3"/>
  <c r="AH1514" i="3"/>
  <c r="AH1522" i="3"/>
  <c r="AH1530" i="3"/>
  <c r="AH1538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Q1557" i="3"/>
  <c r="V1557" i="3"/>
  <c r="AB1557" i="3"/>
  <c r="AG1557" i="3"/>
  <c r="AL1557" i="3"/>
  <c r="AR1557" i="3"/>
  <c r="AW1557" i="3"/>
  <c r="BB1557" i="3"/>
  <c r="BH1557" i="3"/>
  <c r="M1557" i="3"/>
  <c r="R1557" i="3"/>
  <c r="X1557" i="3"/>
  <c r="AC1557" i="3"/>
  <c r="AH1557" i="3"/>
  <c r="AN1557" i="3"/>
  <c r="AS1557" i="3"/>
  <c r="AX1557" i="3"/>
  <c r="BD1557" i="3"/>
  <c r="BI1557" i="3"/>
  <c r="N1557" i="3"/>
  <c r="T1557" i="3"/>
  <c r="Y1557" i="3"/>
  <c r="AD1557" i="3"/>
  <c r="AJ1557" i="3"/>
  <c r="AO1557" i="3"/>
  <c r="AT1557" i="3"/>
  <c r="AZ1557" i="3"/>
  <c r="BE1557" i="3"/>
  <c r="P1557" i="3"/>
  <c r="U1557" i="3"/>
  <c r="Z1557" i="3"/>
  <c r="AF1557" i="3"/>
  <c r="AK1557" i="3"/>
  <c r="AP1557" i="3"/>
  <c r="AV1557" i="3"/>
  <c r="BA1557" i="3"/>
  <c r="BF1557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Q1565" i="3"/>
  <c r="V1565" i="3"/>
  <c r="AB1565" i="3"/>
  <c r="AG1565" i="3"/>
  <c r="AL1565" i="3"/>
  <c r="AR1565" i="3"/>
  <c r="AW1565" i="3"/>
  <c r="BB1565" i="3"/>
  <c r="BH1565" i="3"/>
  <c r="M1565" i="3"/>
  <c r="R1565" i="3"/>
  <c r="X1565" i="3"/>
  <c r="AC1565" i="3"/>
  <c r="AH1565" i="3"/>
  <c r="AN1565" i="3"/>
  <c r="AS1565" i="3"/>
  <c r="AX1565" i="3"/>
  <c r="BD1565" i="3"/>
  <c r="BI1565" i="3"/>
  <c r="N1565" i="3"/>
  <c r="T1565" i="3"/>
  <c r="Y1565" i="3"/>
  <c r="AD1565" i="3"/>
  <c r="AJ1565" i="3"/>
  <c r="AO1565" i="3"/>
  <c r="AT1565" i="3"/>
  <c r="AZ1565" i="3"/>
  <c r="BE1565" i="3"/>
  <c r="U1565" i="3"/>
  <c r="AP1565" i="3"/>
  <c r="BA1565" i="3"/>
  <c r="Z1565" i="3"/>
  <c r="AV1565" i="3"/>
  <c r="AF1565" i="3"/>
  <c r="P1565" i="3"/>
  <c r="AK1565" i="3"/>
  <c r="BF156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Q1573" i="3"/>
  <c r="V1573" i="3"/>
  <c r="AB1573" i="3"/>
  <c r="AG1573" i="3"/>
  <c r="AL1573" i="3"/>
  <c r="AR1573" i="3"/>
  <c r="AW1573" i="3"/>
  <c r="BB1573" i="3"/>
  <c r="BH1573" i="3"/>
  <c r="M1573" i="3"/>
  <c r="R1573" i="3"/>
  <c r="X1573" i="3"/>
  <c r="AC1573" i="3"/>
  <c r="AH1573" i="3"/>
  <c r="AN1573" i="3"/>
  <c r="AS1573" i="3"/>
  <c r="AX1573" i="3"/>
  <c r="BD1573" i="3"/>
  <c r="BI1573" i="3"/>
  <c r="N1573" i="3"/>
  <c r="BJ1573" i="3" s="1"/>
  <c r="T1573" i="3"/>
  <c r="Y1573" i="3"/>
  <c r="AD1573" i="3"/>
  <c r="AJ1573" i="3"/>
  <c r="AO1573" i="3"/>
  <c r="AT1573" i="3"/>
  <c r="AZ1573" i="3"/>
  <c r="BE1573" i="3"/>
  <c r="U1573" i="3"/>
  <c r="AP1573" i="3"/>
  <c r="BA1573" i="3"/>
  <c r="Z1573" i="3"/>
  <c r="AV1573" i="3"/>
  <c r="AF1573" i="3"/>
  <c r="P1573" i="3"/>
  <c r="AK1573" i="3"/>
  <c r="BF1573" i="3"/>
  <c r="BM1504" i="3"/>
  <c r="AF1514" i="3"/>
  <c r="AT1514" i="3"/>
  <c r="N1514" i="3"/>
  <c r="AJ1514" i="3"/>
  <c r="BE1514" i="3"/>
  <c r="AO1514" i="3"/>
  <c r="Y1514" i="3"/>
  <c r="BG1514" i="3"/>
  <c r="AQ1514" i="3"/>
  <c r="AA1514" i="3"/>
  <c r="BD1518" i="3"/>
  <c r="X1518" i="3"/>
  <c r="AL1518" i="3"/>
  <c r="BH1518" i="3"/>
  <c r="AB1518" i="3"/>
  <c r="BA1518" i="3"/>
  <c r="AK1518" i="3"/>
  <c r="U1518" i="3"/>
  <c r="BC1518" i="3"/>
  <c r="AM1518" i="3"/>
  <c r="W1518" i="3"/>
  <c r="AV1522" i="3"/>
  <c r="P1522" i="3"/>
  <c r="AD1522" i="3"/>
  <c r="AZ1522" i="3"/>
  <c r="T1522" i="3"/>
  <c r="AW1522" i="3"/>
  <c r="AG1522" i="3"/>
  <c r="Q1522" i="3"/>
  <c r="AY1522" i="3"/>
  <c r="AI1522" i="3"/>
  <c r="S1522" i="3"/>
  <c r="AN1526" i="3"/>
  <c r="BB1526" i="3"/>
  <c r="V1526" i="3"/>
  <c r="AR1526" i="3"/>
  <c r="BI1526" i="3"/>
  <c r="AS1526" i="3"/>
  <c r="AC1526" i="3"/>
  <c r="M1526" i="3"/>
  <c r="AU1526" i="3"/>
  <c r="AE1526" i="3"/>
  <c r="O1526" i="3"/>
  <c r="AF1530" i="3"/>
  <c r="AT1530" i="3"/>
  <c r="N1530" i="3"/>
  <c r="AJ1530" i="3"/>
  <c r="BE1530" i="3"/>
  <c r="AO1530" i="3"/>
  <c r="Y1530" i="3"/>
  <c r="BG1530" i="3"/>
  <c r="AQ1530" i="3"/>
  <c r="AA1530" i="3"/>
  <c r="BD1534" i="3"/>
  <c r="X1534" i="3"/>
  <c r="AL1534" i="3"/>
  <c r="BH1534" i="3"/>
  <c r="AB1534" i="3"/>
  <c r="BA1534" i="3"/>
  <c r="AK1534" i="3"/>
  <c r="U1534" i="3"/>
  <c r="BC1534" i="3"/>
  <c r="AM1534" i="3"/>
  <c r="W1534" i="3"/>
  <c r="AV1538" i="3"/>
  <c r="P1538" i="3"/>
  <c r="AD1538" i="3"/>
  <c r="AZ1538" i="3"/>
  <c r="T1538" i="3"/>
  <c r="AW1538" i="3"/>
  <c r="AG1538" i="3"/>
  <c r="Q1538" i="3"/>
  <c r="AY1538" i="3"/>
  <c r="AI1538" i="3"/>
  <c r="S1538" i="3"/>
  <c r="BN1542" i="3"/>
  <c r="BK1542" i="3"/>
  <c r="BM1550" i="3"/>
  <c r="BL1556" i="3"/>
  <c r="BM1556" i="3"/>
  <c r="BN1556" i="3"/>
  <c r="BK1556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P1582" i="3"/>
  <c r="X1582" i="3"/>
  <c r="AF1582" i="3"/>
  <c r="AN1582" i="3"/>
  <c r="AV1582" i="3"/>
  <c r="BD1582" i="3"/>
  <c r="R1582" i="3"/>
  <c r="Z1582" i="3"/>
  <c r="AH1582" i="3"/>
  <c r="AP1582" i="3"/>
  <c r="AX1582" i="3"/>
  <c r="BF1582" i="3"/>
  <c r="T1582" i="3"/>
  <c r="AB1582" i="3"/>
  <c r="AR1582" i="3"/>
  <c r="BH1582" i="3"/>
  <c r="AJ1582" i="3"/>
  <c r="AZ1582" i="3"/>
  <c r="N1582" i="3"/>
  <c r="V1582" i="3"/>
  <c r="AD1582" i="3"/>
  <c r="AL1582" i="3"/>
  <c r="AT1582" i="3"/>
  <c r="BB1582" i="3"/>
  <c r="O1590" i="3"/>
  <c r="BL1590" i="3" s="1"/>
  <c r="S1590" i="3"/>
  <c r="BM1590" i="3" s="1"/>
  <c r="W1590" i="3"/>
  <c r="AA1590" i="3"/>
  <c r="AE1590" i="3"/>
  <c r="AI1590" i="3"/>
  <c r="AM1590" i="3"/>
  <c r="AQ1590" i="3"/>
  <c r="AU1590" i="3"/>
  <c r="AY1590" i="3"/>
  <c r="BC1590" i="3"/>
  <c r="BG1590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P1590" i="3"/>
  <c r="X1590" i="3"/>
  <c r="AF1590" i="3"/>
  <c r="AN1590" i="3"/>
  <c r="AV1590" i="3"/>
  <c r="BD1590" i="3"/>
  <c r="R1590" i="3"/>
  <c r="Z1590" i="3"/>
  <c r="AH1590" i="3"/>
  <c r="AP1590" i="3"/>
  <c r="AX1590" i="3"/>
  <c r="BF1590" i="3"/>
  <c r="T1590" i="3"/>
  <c r="AB1590" i="3"/>
  <c r="AJ1590" i="3"/>
  <c r="AR1590" i="3"/>
  <c r="AZ1590" i="3"/>
  <c r="BH1590" i="3"/>
  <c r="N1590" i="3"/>
  <c r="BJ1590" i="3" s="1"/>
  <c r="V1590" i="3"/>
  <c r="AD1590" i="3"/>
  <c r="AL1590" i="3"/>
  <c r="AT1590" i="3"/>
  <c r="BB1590" i="3"/>
  <c r="BJ1589" i="3"/>
  <c r="BJ1566" i="3"/>
  <c r="R1578" i="3"/>
  <c r="BJ1572" i="3"/>
  <c r="BM1574" i="3"/>
  <c r="AW1578" i="3"/>
  <c r="AG1578" i="3"/>
  <c r="Q1578" i="3"/>
  <c r="AZ1578" i="3"/>
  <c r="AJ1578" i="3"/>
  <c r="T1578" i="3"/>
  <c r="AY1578" i="3"/>
  <c r="AI1578" i="3"/>
  <c r="S1578" i="3"/>
  <c r="BL1548" i="3"/>
  <c r="BJ1554" i="3"/>
  <c r="BM1570" i="3"/>
  <c r="BN1570" i="3"/>
  <c r="BK1570" i="3"/>
  <c r="BL1572" i="3"/>
  <c r="BM1575" i="3"/>
  <c r="BL1577" i="3"/>
  <c r="BJ1577" i="3"/>
  <c r="Z1580" i="3"/>
  <c r="BK1583" i="3"/>
  <c r="BN1583" i="3"/>
  <c r="BL1585" i="3"/>
  <c r="BM1587" i="3"/>
  <c r="BK1591" i="3"/>
  <c r="BN1591" i="3"/>
  <c r="BL1593" i="3"/>
  <c r="BM1595" i="3"/>
  <c r="BK1404" i="3"/>
  <c r="BN1404" i="3"/>
  <c r="BL1402" i="3"/>
  <c r="BM1403" i="3"/>
  <c r="O1405" i="3"/>
  <c r="M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N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X1405" i="3"/>
  <c r="AB1405" i="3"/>
  <c r="AF1405" i="3"/>
  <c r="AJ1405" i="3"/>
  <c r="AN1405" i="3"/>
  <c r="AR1405" i="3"/>
  <c r="AV1405" i="3"/>
  <c r="AZ1405" i="3"/>
  <c r="BD1405" i="3"/>
  <c r="BH1405" i="3"/>
  <c r="Q1405" i="3"/>
  <c r="AG1405" i="3"/>
  <c r="AW1405" i="3"/>
  <c r="U1405" i="3"/>
  <c r="AK1405" i="3"/>
  <c r="BA1405" i="3"/>
  <c r="Y1405" i="3"/>
  <c r="AO1405" i="3"/>
  <c r="BE1405" i="3"/>
  <c r="AS1405" i="3"/>
  <c r="BI1405" i="3"/>
  <c r="AC1405" i="3"/>
  <c r="BJ1400" i="3"/>
  <c r="BM1400" i="3"/>
  <c r="BJ1403" i="3"/>
  <c r="BJ1406" i="3"/>
  <c r="BL1408" i="3"/>
  <c r="BJ1410" i="3"/>
  <c r="BK1410" i="3"/>
  <c r="BN1410" i="3"/>
  <c r="BL1410" i="3"/>
  <c r="AW1412" i="3"/>
  <c r="BL1415" i="3"/>
  <c r="BJ1415" i="3"/>
  <c r="BL1419" i="3"/>
  <c r="BJ1419" i="3"/>
  <c r="BA1412" i="3"/>
  <c r="AE1412" i="3"/>
  <c r="BE1412" i="3"/>
  <c r="AI1412" i="3"/>
  <c r="N1412" i="3"/>
  <c r="BN1412" i="3" s="1"/>
  <c r="AS1412" i="3"/>
  <c r="W1412" i="3"/>
  <c r="BD1412" i="3"/>
  <c r="AN1412" i="3"/>
  <c r="BM1413" i="3"/>
  <c r="BN1415" i="3"/>
  <c r="X1407" i="3"/>
  <c r="BI1407" i="3"/>
  <c r="AC1407" i="3"/>
  <c r="AZ1407" i="3"/>
  <c r="T1407" i="3"/>
  <c r="BJ1407" i="3" s="1"/>
  <c r="AG1407" i="3"/>
  <c r="BC1407" i="3"/>
  <c r="AM1407" i="3"/>
  <c r="W1407" i="3"/>
  <c r="BB1407" i="3"/>
  <c r="AL1407" i="3"/>
  <c r="V1407" i="3"/>
  <c r="BM1416" i="3"/>
  <c r="BN1416" i="3"/>
  <c r="BK1416" i="3"/>
  <c r="BL1414" i="3"/>
  <c r="BJ1414" i="3"/>
  <c r="BL1421" i="3"/>
  <c r="BJ1421" i="3"/>
  <c r="BL1431" i="3"/>
  <c r="BM1437" i="3"/>
  <c r="BL1443" i="3"/>
  <c r="BM1446" i="3"/>
  <c r="BJ1449" i="3"/>
  <c r="BN1449" i="3"/>
  <c r="BM1430" i="3"/>
  <c r="BM1433" i="3"/>
  <c r="BL1448" i="3"/>
  <c r="BL1422" i="3"/>
  <c r="BN1425" i="3"/>
  <c r="BK1425" i="3"/>
  <c r="BL1429" i="3"/>
  <c r="P1434" i="3"/>
  <c r="T1434" i="3"/>
  <c r="X1434" i="3"/>
  <c r="AB1434" i="3"/>
  <c r="AF1434" i="3"/>
  <c r="AJ1434" i="3"/>
  <c r="Q1434" i="3"/>
  <c r="V1434" i="3"/>
  <c r="AA1434" i="3"/>
  <c r="AG1434" i="3"/>
  <c r="AL1434" i="3"/>
  <c r="AP1434" i="3"/>
  <c r="AT1434" i="3"/>
  <c r="AX1434" i="3"/>
  <c r="BB1434" i="3"/>
  <c r="BF1434" i="3"/>
  <c r="M1434" i="3"/>
  <c r="R1434" i="3"/>
  <c r="W1434" i="3"/>
  <c r="AC1434" i="3"/>
  <c r="AH1434" i="3"/>
  <c r="AM1434" i="3"/>
  <c r="AQ1434" i="3"/>
  <c r="AU1434" i="3"/>
  <c r="AY1434" i="3"/>
  <c r="BC1434" i="3"/>
  <c r="BG1434" i="3"/>
  <c r="N1434" i="3"/>
  <c r="S1434" i="3"/>
  <c r="Y1434" i="3"/>
  <c r="AD1434" i="3"/>
  <c r="AI1434" i="3"/>
  <c r="AN1434" i="3"/>
  <c r="AR1434" i="3"/>
  <c r="AV1434" i="3"/>
  <c r="AZ1434" i="3"/>
  <c r="BD1434" i="3"/>
  <c r="BH1434" i="3"/>
  <c r="O1434" i="3"/>
  <c r="AK1434" i="3"/>
  <c r="BA1434" i="3"/>
  <c r="U1434" i="3"/>
  <c r="AO1434" i="3"/>
  <c r="BE1434" i="3"/>
  <c r="Z1434" i="3"/>
  <c r="AS1434" i="3"/>
  <c r="BI1434" i="3"/>
  <c r="AE1434" i="3"/>
  <c r="AW1434" i="3"/>
  <c r="BJ1435" i="3"/>
  <c r="BN1437" i="3"/>
  <c r="BK1437" i="3"/>
  <c r="BL1450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Q1455" i="3"/>
  <c r="Y1455" i="3"/>
  <c r="AG1455" i="3"/>
  <c r="AO1455" i="3"/>
  <c r="AW1455" i="3"/>
  <c r="BE1455" i="3"/>
  <c r="R1455" i="3"/>
  <c r="Z1455" i="3"/>
  <c r="AH1455" i="3"/>
  <c r="AP1455" i="3"/>
  <c r="AX1455" i="3"/>
  <c r="BF1455" i="3"/>
  <c r="M1455" i="3"/>
  <c r="U1455" i="3"/>
  <c r="AC1455" i="3"/>
  <c r="AK1455" i="3"/>
  <c r="AS1455" i="3"/>
  <c r="BA1455" i="3"/>
  <c r="BI1455" i="3"/>
  <c r="AD1455" i="3"/>
  <c r="AL1455" i="3"/>
  <c r="N1455" i="3"/>
  <c r="AT1455" i="3"/>
  <c r="V1455" i="3"/>
  <c r="BB1455" i="3"/>
  <c r="BL1456" i="3"/>
  <c r="BN1458" i="3"/>
  <c r="BK1458" i="3"/>
  <c r="BJ1459" i="3"/>
  <c r="BM1459" i="3"/>
  <c r="BM1440" i="3"/>
  <c r="BJ1440" i="3"/>
  <c r="BN1454" i="3"/>
  <c r="BK1454" i="3"/>
  <c r="BM1424" i="3"/>
  <c r="BN1442" i="3"/>
  <c r="BK1442" i="3"/>
  <c r="BN1443" i="3"/>
  <c r="BK1457" i="3"/>
  <c r="BN1457" i="3"/>
  <c r="BN1460" i="3"/>
  <c r="BK1460" i="3"/>
  <c r="BM1462" i="3"/>
  <c r="AE1465" i="3"/>
  <c r="AY1465" i="3"/>
  <c r="BN1444" i="3"/>
  <c r="BK1444" i="3"/>
  <c r="BN1450" i="3"/>
  <c r="O1465" i="3"/>
  <c r="AY1461" i="3"/>
  <c r="AD1461" i="3"/>
  <c r="BI1461" i="3"/>
  <c r="AM1461" i="3"/>
  <c r="R1461" i="3"/>
  <c r="AW1461" i="3"/>
  <c r="AA1461" i="3"/>
  <c r="BD1461" i="3"/>
  <c r="AN1461" i="3"/>
  <c r="X1461" i="3"/>
  <c r="U1465" i="3"/>
  <c r="BL1460" i="3"/>
  <c r="BF1461" i="3"/>
  <c r="AY1463" i="3"/>
  <c r="AD1463" i="3"/>
  <c r="BI1463" i="3"/>
  <c r="AM1463" i="3"/>
  <c r="R1463" i="3"/>
  <c r="AW1463" i="3"/>
  <c r="AA1463" i="3"/>
  <c r="BD1463" i="3"/>
  <c r="AN1463" i="3"/>
  <c r="Z1465" i="3"/>
  <c r="BN1477" i="3"/>
  <c r="BK147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Q1482" i="3"/>
  <c r="V1482" i="3"/>
  <c r="AB1482" i="3"/>
  <c r="AG1482" i="3"/>
  <c r="AL1482" i="3"/>
  <c r="AR1482" i="3"/>
  <c r="AW1482" i="3"/>
  <c r="BB1482" i="3"/>
  <c r="BH1482" i="3"/>
  <c r="N1482" i="3"/>
  <c r="T1482" i="3"/>
  <c r="Y1482" i="3"/>
  <c r="AD1482" i="3"/>
  <c r="AJ1482" i="3"/>
  <c r="AO1482" i="3"/>
  <c r="AT1482" i="3"/>
  <c r="AZ1482" i="3"/>
  <c r="BE1482" i="3"/>
  <c r="P1482" i="3"/>
  <c r="U1482" i="3"/>
  <c r="Z1482" i="3"/>
  <c r="AF1482" i="3"/>
  <c r="AK1482" i="3"/>
  <c r="AP1482" i="3"/>
  <c r="AV1482" i="3"/>
  <c r="BA1482" i="3"/>
  <c r="BF1482" i="3"/>
  <c r="X1482" i="3"/>
  <c r="AS1482" i="3"/>
  <c r="AC1482" i="3"/>
  <c r="AX1482" i="3"/>
  <c r="M1482" i="3"/>
  <c r="AH1482" i="3"/>
  <c r="BD1482" i="3"/>
  <c r="AN1482" i="3"/>
  <c r="BI1482" i="3"/>
  <c r="R1482" i="3"/>
  <c r="BM1399" i="3"/>
  <c r="BM1420" i="3"/>
  <c r="AX1465" i="3"/>
  <c r="AD1465" i="3"/>
  <c r="BI1465" i="3"/>
  <c r="AS1465" i="3"/>
  <c r="W1465" i="3"/>
  <c r="BD1465" i="3"/>
  <c r="AL1465" i="3"/>
  <c r="Q1465" i="3"/>
  <c r="AF1465" i="3"/>
  <c r="P1465" i="3"/>
  <c r="BN1479" i="3"/>
  <c r="BK1479" i="3"/>
  <c r="BL1475" i="3"/>
  <c r="BM1470" i="3"/>
  <c r="BM1478" i="3"/>
  <c r="BK1488" i="3"/>
  <c r="BN1488" i="3"/>
  <c r="BL1490" i="3"/>
  <c r="BN1474" i="3"/>
  <c r="BN1503" i="3"/>
  <c r="BK1503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Q1506" i="3"/>
  <c r="Y1506" i="3"/>
  <c r="AG1506" i="3"/>
  <c r="AO1506" i="3"/>
  <c r="AW1506" i="3"/>
  <c r="BE1506" i="3"/>
  <c r="R1506" i="3"/>
  <c r="Z1506" i="3"/>
  <c r="AH1506" i="3"/>
  <c r="AP1506" i="3"/>
  <c r="AX1506" i="3"/>
  <c r="BF1506" i="3"/>
  <c r="M1506" i="3"/>
  <c r="U1506" i="3"/>
  <c r="AC1506" i="3"/>
  <c r="AK1506" i="3"/>
  <c r="AS1506" i="3"/>
  <c r="BA1506" i="3"/>
  <c r="BI1506" i="3"/>
  <c r="V1506" i="3"/>
  <c r="BB1506" i="3"/>
  <c r="AD1506" i="3"/>
  <c r="AL1506" i="3"/>
  <c r="N1506" i="3"/>
  <c r="AT1506" i="3"/>
  <c r="O1508" i="3"/>
  <c r="BL1508" i="3" s="1"/>
  <c r="S1508" i="3"/>
  <c r="BM1508" i="3" s="1"/>
  <c r="W1508" i="3"/>
  <c r="AA1508" i="3"/>
  <c r="AE1508" i="3"/>
  <c r="AI1508" i="3"/>
  <c r="AM1508" i="3"/>
  <c r="AQ1508" i="3"/>
  <c r="AU1508" i="3"/>
  <c r="AY1508" i="3"/>
  <c r="BC1508" i="3"/>
  <c r="BG1508" i="3"/>
  <c r="N1508" i="3"/>
  <c r="BJ1508" i="3" s="1"/>
  <c r="T1508" i="3"/>
  <c r="Y1508" i="3"/>
  <c r="AD1508" i="3"/>
  <c r="AJ1508" i="3"/>
  <c r="AO1508" i="3"/>
  <c r="AT1508" i="3"/>
  <c r="AZ1508" i="3"/>
  <c r="BE1508" i="3"/>
  <c r="P1508" i="3"/>
  <c r="U1508" i="3"/>
  <c r="Z1508" i="3"/>
  <c r="AF1508" i="3"/>
  <c r="AK1508" i="3"/>
  <c r="AP1508" i="3"/>
  <c r="AV1508" i="3"/>
  <c r="BA1508" i="3"/>
  <c r="BF1508" i="3"/>
  <c r="Q1508" i="3"/>
  <c r="V1508" i="3"/>
  <c r="AB1508" i="3"/>
  <c r="AG1508" i="3"/>
  <c r="AL1508" i="3"/>
  <c r="AR1508" i="3"/>
  <c r="AW1508" i="3"/>
  <c r="BB1508" i="3"/>
  <c r="BH1508" i="3"/>
  <c r="AC1508" i="3"/>
  <c r="AX1508" i="3"/>
  <c r="M1508" i="3"/>
  <c r="AH1508" i="3"/>
  <c r="BD1508" i="3"/>
  <c r="R1508" i="3"/>
  <c r="AN1508" i="3"/>
  <c r="BI1508" i="3"/>
  <c r="X1508" i="3"/>
  <c r="AS1508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AD1500" i="3"/>
  <c r="AT1500" i="3"/>
  <c r="R1500" i="3"/>
  <c r="AH1500" i="3"/>
  <c r="AX1500" i="3"/>
  <c r="V1500" i="3"/>
  <c r="AL1500" i="3"/>
  <c r="BB1500" i="3"/>
  <c r="Z1500" i="3"/>
  <c r="AP1500" i="3"/>
  <c r="BF1500" i="3"/>
  <c r="BL1492" i="3"/>
  <c r="BM1492" i="3"/>
  <c r="BN1492" i="3"/>
  <c r="BK1492" i="3"/>
  <c r="BN1497" i="3"/>
  <c r="BK1497" i="3"/>
  <c r="M1519" i="3"/>
  <c r="Q1519" i="3"/>
  <c r="U1519" i="3"/>
  <c r="Y1519" i="3"/>
  <c r="AC1519" i="3"/>
  <c r="AG1519" i="3"/>
  <c r="AK1519" i="3"/>
  <c r="AO1519" i="3"/>
  <c r="AS1519" i="3"/>
  <c r="AW1519" i="3"/>
  <c r="BA1519" i="3"/>
  <c r="BE1519" i="3"/>
  <c r="BI1519" i="3"/>
  <c r="O1519" i="3"/>
  <c r="S1519" i="3"/>
  <c r="W1519" i="3"/>
  <c r="AA1519" i="3"/>
  <c r="AE1519" i="3"/>
  <c r="AI1519" i="3"/>
  <c r="AM1519" i="3"/>
  <c r="AQ1519" i="3"/>
  <c r="AU1519" i="3"/>
  <c r="AY1519" i="3"/>
  <c r="BC1519" i="3"/>
  <c r="BG1519" i="3"/>
  <c r="P1519" i="3"/>
  <c r="X1519" i="3"/>
  <c r="AF1519" i="3"/>
  <c r="AN1519" i="3"/>
  <c r="AV1519" i="3"/>
  <c r="BD1519" i="3"/>
  <c r="R1519" i="3"/>
  <c r="Z1519" i="3"/>
  <c r="AH1519" i="3"/>
  <c r="AP1519" i="3"/>
  <c r="AX1519" i="3"/>
  <c r="BF1519" i="3"/>
  <c r="T1519" i="3"/>
  <c r="AB1519" i="3"/>
  <c r="AJ1519" i="3"/>
  <c r="AR1519" i="3"/>
  <c r="AZ1519" i="3"/>
  <c r="BH1519" i="3"/>
  <c r="AL1519" i="3"/>
  <c r="N1519" i="3"/>
  <c r="AT1519" i="3"/>
  <c r="V1519" i="3"/>
  <c r="BB1519" i="3"/>
  <c r="AD1519" i="3"/>
  <c r="M1527" i="3"/>
  <c r="Q1527" i="3"/>
  <c r="U1527" i="3"/>
  <c r="Y1527" i="3"/>
  <c r="AC1527" i="3"/>
  <c r="AG1527" i="3"/>
  <c r="AK1527" i="3"/>
  <c r="AO1527" i="3"/>
  <c r="AS1527" i="3"/>
  <c r="AW1527" i="3"/>
  <c r="BA1527" i="3"/>
  <c r="BE1527" i="3"/>
  <c r="BI1527" i="3"/>
  <c r="O1527" i="3"/>
  <c r="S1527" i="3"/>
  <c r="W1527" i="3"/>
  <c r="AA1527" i="3"/>
  <c r="AE1527" i="3"/>
  <c r="AI1527" i="3"/>
  <c r="AM1527" i="3"/>
  <c r="AQ1527" i="3"/>
  <c r="AU1527" i="3"/>
  <c r="AY1527" i="3"/>
  <c r="BC1527" i="3"/>
  <c r="BG1527" i="3"/>
  <c r="P1527" i="3"/>
  <c r="X1527" i="3"/>
  <c r="AF1527" i="3"/>
  <c r="AN1527" i="3"/>
  <c r="AV1527" i="3"/>
  <c r="BD1527" i="3"/>
  <c r="R1527" i="3"/>
  <c r="Z1527" i="3"/>
  <c r="AH1527" i="3"/>
  <c r="AP1527" i="3"/>
  <c r="AX1527" i="3"/>
  <c r="BF1527" i="3"/>
  <c r="T1527" i="3"/>
  <c r="AB1527" i="3"/>
  <c r="AJ1527" i="3"/>
  <c r="AR1527" i="3"/>
  <c r="AZ1527" i="3"/>
  <c r="BH1527" i="3"/>
  <c r="AL1527" i="3"/>
  <c r="N1527" i="3"/>
  <c r="AT1527" i="3"/>
  <c r="V1527" i="3"/>
  <c r="BB1527" i="3"/>
  <c r="AD1527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O1535" i="3"/>
  <c r="BL1535" i="3" s="1"/>
  <c r="S1535" i="3"/>
  <c r="BM1535" i="3" s="1"/>
  <c r="W1535" i="3"/>
  <c r="AA1535" i="3"/>
  <c r="AE1535" i="3"/>
  <c r="AI1535" i="3"/>
  <c r="AM1535" i="3"/>
  <c r="AQ1535" i="3"/>
  <c r="AU1535" i="3"/>
  <c r="AY1535" i="3"/>
  <c r="BC1535" i="3"/>
  <c r="BG1535" i="3"/>
  <c r="P1535" i="3"/>
  <c r="X1535" i="3"/>
  <c r="AF1535" i="3"/>
  <c r="AN1535" i="3"/>
  <c r="AV1535" i="3"/>
  <c r="BD1535" i="3"/>
  <c r="R1535" i="3"/>
  <c r="Z1535" i="3"/>
  <c r="AH1535" i="3"/>
  <c r="AP1535" i="3"/>
  <c r="AX1535" i="3"/>
  <c r="BF1535" i="3"/>
  <c r="T1535" i="3"/>
  <c r="AB1535" i="3"/>
  <c r="AJ1535" i="3"/>
  <c r="AR1535" i="3"/>
  <c r="AZ1535" i="3"/>
  <c r="BH1535" i="3"/>
  <c r="AL1535" i="3"/>
  <c r="N1535" i="3"/>
  <c r="BJ1535" i="3" s="1"/>
  <c r="AT1535" i="3"/>
  <c r="V1535" i="3"/>
  <c r="BB1535" i="3"/>
  <c r="AD1535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N1543" i="3"/>
  <c r="T1543" i="3"/>
  <c r="Y1543" i="3"/>
  <c r="AD1543" i="3"/>
  <c r="AJ1543" i="3"/>
  <c r="AO1543" i="3"/>
  <c r="AT1543" i="3"/>
  <c r="AZ1543" i="3"/>
  <c r="BE1543" i="3"/>
  <c r="Q1543" i="3"/>
  <c r="V1543" i="3"/>
  <c r="AB1543" i="3"/>
  <c r="AG1543" i="3"/>
  <c r="AL1543" i="3"/>
  <c r="AR1543" i="3"/>
  <c r="AW1543" i="3"/>
  <c r="BB1543" i="3"/>
  <c r="BH1543" i="3"/>
  <c r="P1543" i="3"/>
  <c r="Z1543" i="3"/>
  <c r="AK1543" i="3"/>
  <c r="AV1543" i="3"/>
  <c r="BF1543" i="3"/>
  <c r="R1543" i="3"/>
  <c r="AC1543" i="3"/>
  <c r="AN1543" i="3"/>
  <c r="AX1543" i="3"/>
  <c r="BI1543" i="3"/>
  <c r="U1543" i="3"/>
  <c r="AF1543" i="3"/>
  <c r="AP1543" i="3"/>
  <c r="BA1543" i="3"/>
  <c r="M1543" i="3"/>
  <c r="X1543" i="3"/>
  <c r="AH1543" i="3"/>
  <c r="AS1543" i="3"/>
  <c r="BD1543" i="3"/>
  <c r="O1551" i="3"/>
  <c r="BL1551" i="3" s="1"/>
  <c r="S1551" i="3"/>
  <c r="BM1551" i="3" s="1"/>
  <c r="W1551" i="3"/>
  <c r="AA1551" i="3"/>
  <c r="AE1551" i="3"/>
  <c r="AI1551" i="3"/>
  <c r="AM1551" i="3"/>
  <c r="AQ1551" i="3"/>
  <c r="AU1551" i="3"/>
  <c r="AY1551" i="3"/>
  <c r="BC1551" i="3"/>
  <c r="BG1551" i="3"/>
  <c r="N1551" i="3"/>
  <c r="BJ1551" i="3" s="1"/>
  <c r="T1551" i="3"/>
  <c r="Y1551" i="3"/>
  <c r="AD1551" i="3"/>
  <c r="AJ1551" i="3"/>
  <c r="AO1551" i="3"/>
  <c r="AT1551" i="3"/>
  <c r="AZ1551" i="3"/>
  <c r="BE1551" i="3"/>
  <c r="Q1551" i="3"/>
  <c r="V1551" i="3"/>
  <c r="AB1551" i="3"/>
  <c r="AG1551" i="3"/>
  <c r="AL1551" i="3"/>
  <c r="AR1551" i="3"/>
  <c r="AW1551" i="3"/>
  <c r="BB1551" i="3"/>
  <c r="BH1551" i="3"/>
  <c r="P1551" i="3"/>
  <c r="Z1551" i="3"/>
  <c r="AK1551" i="3"/>
  <c r="AV1551" i="3"/>
  <c r="BF1551" i="3"/>
  <c r="R1551" i="3"/>
  <c r="AC1551" i="3"/>
  <c r="AN1551" i="3"/>
  <c r="AX1551" i="3"/>
  <c r="BI1551" i="3"/>
  <c r="U1551" i="3"/>
  <c r="AF1551" i="3"/>
  <c r="AP1551" i="3"/>
  <c r="BA1551" i="3"/>
  <c r="M1551" i="3"/>
  <c r="X1551" i="3"/>
  <c r="AH1551" i="3"/>
  <c r="AS1551" i="3"/>
  <c r="BD1551" i="3"/>
  <c r="BM1495" i="3"/>
  <c r="BM1511" i="3"/>
  <c r="BN1499" i="3"/>
  <c r="BK1499" i="3"/>
  <c r="BM1516" i="3"/>
  <c r="BF1518" i="3"/>
  <c r="BJ1520" i="3"/>
  <c r="BM1524" i="3"/>
  <c r="BF1526" i="3"/>
  <c r="BM1532" i="3"/>
  <c r="BF1534" i="3"/>
  <c r="BJ1536" i="3"/>
  <c r="BJ1544" i="3"/>
  <c r="BJ1548" i="3"/>
  <c r="BK1554" i="3"/>
  <c r="BN1554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T1553" i="3"/>
  <c r="AB1553" i="3"/>
  <c r="AJ1553" i="3"/>
  <c r="AR1553" i="3"/>
  <c r="AZ1553" i="3"/>
  <c r="BH1553" i="3"/>
  <c r="N1553" i="3"/>
  <c r="V1553" i="3"/>
  <c r="AD1553" i="3"/>
  <c r="AL1553" i="3"/>
  <c r="AT1553" i="3"/>
  <c r="BB1553" i="3"/>
  <c r="P1553" i="3"/>
  <c r="X1553" i="3"/>
  <c r="AF1553" i="3"/>
  <c r="AN1553" i="3"/>
  <c r="AV1553" i="3"/>
  <c r="BD1553" i="3"/>
  <c r="R1553" i="3"/>
  <c r="Z1553" i="3"/>
  <c r="AH1553" i="3"/>
  <c r="AP1553" i="3"/>
  <c r="AX1553" i="3"/>
  <c r="BF1553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Q1559" i="3"/>
  <c r="V1559" i="3"/>
  <c r="AB1559" i="3"/>
  <c r="AG1559" i="3"/>
  <c r="AL1559" i="3"/>
  <c r="AR1559" i="3"/>
  <c r="AW1559" i="3"/>
  <c r="BB1559" i="3"/>
  <c r="BH1559" i="3"/>
  <c r="M1559" i="3"/>
  <c r="R1559" i="3"/>
  <c r="X1559" i="3"/>
  <c r="AC1559" i="3"/>
  <c r="AH1559" i="3"/>
  <c r="AN1559" i="3"/>
  <c r="AS1559" i="3"/>
  <c r="AX1559" i="3"/>
  <c r="BD1559" i="3"/>
  <c r="BI1559" i="3"/>
  <c r="N1559" i="3"/>
  <c r="BJ1559" i="3" s="1"/>
  <c r="T1559" i="3"/>
  <c r="Y1559" i="3"/>
  <c r="AD1559" i="3"/>
  <c r="AJ1559" i="3"/>
  <c r="AO1559" i="3"/>
  <c r="AT1559" i="3"/>
  <c r="AZ1559" i="3"/>
  <c r="BE1559" i="3"/>
  <c r="U1559" i="3"/>
  <c r="AP1559" i="3"/>
  <c r="Z1559" i="3"/>
  <c r="AV1559" i="3"/>
  <c r="AF1559" i="3"/>
  <c r="BA1559" i="3"/>
  <c r="P1559" i="3"/>
  <c r="AK1559" i="3"/>
  <c r="BF1559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Q1567" i="3"/>
  <c r="V1567" i="3"/>
  <c r="AB1567" i="3"/>
  <c r="AG1567" i="3"/>
  <c r="AL1567" i="3"/>
  <c r="AR1567" i="3"/>
  <c r="AW1567" i="3"/>
  <c r="BB1567" i="3"/>
  <c r="BH1567" i="3"/>
  <c r="M1567" i="3"/>
  <c r="R1567" i="3"/>
  <c r="X1567" i="3"/>
  <c r="AC1567" i="3"/>
  <c r="AH1567" i="3"/>
  <c r="AN1567" i="3"/>
  <c r="AS1567" i="3"/>
  <c r="AX1567" i="3"/>
  <c r="BD1567" i="3"/>
  <c r="BI1567" i="3"/>
  <c r="N1567" i="3"/>
  <c r="T1567" i="3"/>
  <c r="Y1567" i="3"/>
  <c r="AD1567" i="3"/>
  <c r="AJ1567" i="3"/>
  <c r="AO1567" i="3"/>
  <c r="AT1567" i="3"/>
  <c r="AZ1567" i="3"/>
  <c r="BE1567" i="3"/>
  <c r="U1567" i="3"/>
  <c r="AP1567" i="3"/>
  <c r="Z1567" i="3"/>
  <c r="AV1567" i="3"/>
  <c r="AF1567" i="3"/>
  <c r="BA1567" i="3"/>
  <c r="P1567" i="3"/>
  <c r="AK1567" i="3"/>
  <c r="BF1567" i="3"/>
  <c r="BJ1504" i="3"/>
  <c r="BK1504" i="3"/>
  <c r="BN1504" i="3"/>
  <c r="BL1504" i="3"/>
  <c r="BD1514" i="3"/>
  <c r="X1514" i="3"/>
  <c r="AL1514" i="3"/>
  <c r="BH1514" i="3"/>
  <c r="AB1514" i="3"/>
  <c r="BA1514" i="3"/>
  <c r="AK1514" i="3"/>
  <c r="U1514" i="3"/>
  <c r="BC1514" i="3"/>
  <c r="AM1514" i="3"/>
  <c r="W1514" i="3"/>
  <c r="AV1518" i="3"/>
  <c r="P1518" i="3"/>
  <c r="AD1518" i="3"/>
  <c r="AZ1518" i="3"/>
  <c r="T1518" i="3"/>
  <c r="AW1518" i="3"/>
  <c r="AG1518" i="3"/>
  <c r="Q1518" i="3"/>
  <c r="AY1518" i="3"/>
  <c r="AI1518" i="3"/>
  <c r="S1518" i="3"/>
  <c r="AN1522" i="3"/>
  <c r="BB1522" i="3"/>
  <c r="V1522" i="3"/>
  <c r="AR1522" i="3"/>
  <c r="BI1522" i="3"/>
  <c r="AS1522" i="3"/>
  <c r="AC1522" i="3"/>
  <c r="M1522" i="3"/>
  <c r="AU1522" i="3"/>
  <c r="AE1522" i="3"/>
  <c r="O1522" i="3"/>
  <c r="AF1526" i="3"/>
  <c r="AT1526" i="3"/>
  <c r="N1526" i="3"/>
  <c r="AJ1526" i="3"/>
  <c r="BE1526" i="3"/>
  <c r="AO1526" i="3"/>
  <c r="Y1526" i="3"/>
  <c r="BG1526" i="3"/>
  <c r="AQ1526" i="3"/>
  <c r="AA1526" i="3"/>
  <c r="BD1530" i="3"/>
  <c r="X1530" i="3"/>
  <c r="AL1530" i="3"/>
  <c r="BH1530" i="3"/>
  <c r="AB1530" i="3"/>
  <c r="BA1530" i="3"/>
  <c r="AK1530" i="3"/>
  <c r="U1530" i="3"/>
  <c r="BC1530" i="3"/>
  <c r="AM1530" i="3"/>
  <c r="W1530" i="3"/>
  <c r="AV1534" i="3"/>
  <c r="P1534" i="3"/>
  <c r="AD1534" i="3"/>
  <c r="AZ1534" i="3"/>
  <c r="T1534" i="3"/>
  <c r="AW1534" i="3"/>
  <c r="AG1534" i="3"/>
  <c r="Q1534" i="3"/>
  <c r="AY1534" i="3"/>
  <c r="AI1534" i="3"/>
  <c r="S1534" i="3"/>
  <c r="AN1538" i="3"/>
  <c r="BB1538" i="3"/>
  <c r="V1538" i="3"/>
  <c r="AR1538" i="3"/>
  <c r="BI1538" i="3"/>
  <c r="AS1538" i="3"/>
  <c r="AC1538" i="3"/>
  <c r="M1538" i="3"/>
  <c r="AU1538" i="3"/>
  <c r="AE1538" i="3"/>
  <c r="O1538" i="3"/>
  <c r="BM1546" i="3"/>
  <c r="BJ1550" i="3"/>
  <c r="BJ1556" i="3"/>
  <c r="BL1558" i="3"/>
  <c r="BM1558" i="3"/>
  <c r="BN1558" i="3"/>
  <c r="BK155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P1588" i="3"/>
  <c r="X1588" i="3"/>
  <c r="AF1588" i="3"/>
  <c r="AN1588" i="3"/>
  <c r="AV1588" i="3"/>
  <c r="BD1588" i="3"/>
  <c r="AJ1588" i="3"/>
  <c r="BH1588" i="3"/>
  <c r="R1588" i="3"/>
  <c r="Z1588" i="3"/>
  <c r="AH1588" i="3"/>
  <c r="AP1588" i="3"/>
  <c r="AX1588" i="3"/>
  <c r="BF1588" i="3"/>
  <c r="AZ1588" i="3"/>
  <c r="T1588" i="3"/>
  <c r="AB1588" i="3"/>
  <c r="AR1588" i="3"/>
  <c r="N1588" i="3"/>
  <c r="V1588" i="3"/>
  <c r="AD1588" i="3"/>
  <c r="AL1588" i="3"/>
  <c r="AT1588" i="3"/>
  <c r="BB158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P1596" i="3"/>
  <c r="X1596" i="3"/>
  <c r="AF1596" i="3"/>
  <c r="AN1596" i="3"/>
  <c r="AV1596" i="3"/>
  <c r="BD1596" i="3"/>
  <c r="T1596" i="3"/>
  <c r="AB1596" i="3"/>
  <c r="AR1596" i="3"/>
  <c r="AZ1596" i="3"/>
  <c r="R1596" i="3"/>
  <c r="Z1596" i="3"/>
  <c r="AH1596" i="3"/>
  <c r="AP1596" i="3"/>
  <c r="AX1596" i="3"/>
  <c r="BF1596" i="3"/>
  <c r="AJ1596" i="3"/>
  <c r="BH1596" i="3"/>
  <c r="N1596" i="3"/>
  <c r="V1596" i="3"/>
  <c r="AD1596" i="3"/>
  <c r="AL1596" i="3"/>
  <c r="AT1596" i="3"/>
  <c r="BB1596" i="3"/>
  <c r="BM1576" i="3"/>
  <c r="AH1578" i="3"/>
  <c r="BJ1581" i="3"/>
  <c r="BJ1587" i="3"/>
  <c r="BJ1595" i="3"/>
  <c r="BJ1574" i="3"/>
  <c r="BI1578" i="3"/>
  <c r="AS1578" i="3"/>
  <c r="AC1578" i="3"/>
  <c r="M1578" i="3"/>
  <c r="AV1578" i="3"/>
  <c r="AF1578" i="3"/>
  <c r="P1578" i="3"/>
  <c r="AU1578" i="3"/>
  <c r="AE1578" i="3"/>
  <c r="O1578" i="3"/>
  <c r="BL1552" i="3"/>
  <c r="BJ1570" i="3"/>
  <c r="BL1566" i="3"/>
  <c r="BL1575" i="3"/>
  <c r="BJ1575" i="3"/>
  <c r="BN1577" i="3"/>
  <c r="BK1577" i="3"/>
  <c r="AP1578" i="3"/>
  <c r="AP1580" i="3"/>
  <c r="BJ1580" i="3" s="1"/>
  <c r="BM1581" i="3"/>
  <c r="BK1585" i="3"/>
  <c r="BN1585" i="3"/>
  <c r="BL1587" i="3"/>
  <c r="BM1589" i="3"/>
  <c r="BK1593" i="3"/>
  <c r="BN1593" i="3"/>
  <c r="BL1595" i="3"/>
  <c r="Z1578" i="3"/>
  <c r="BK1403" i="3"/>
  <c r="BN1403" i="3"/>
  <c r="BM1404" i="3"/>
  <c r="BL1403" i="3"/>
  <c r="BK1400" i="3"/>
  <c r="BN1400" i="3"/>
  <c r="BL1400" i="3"/>
  <c r="BM1402" i="3"/>
  <c r="BK1406" i="3"/>
  <c r="BN1406" i="3"/>
  <c r="AG1412" i="3"/>
  <c r="BB1412" i="3"/>
  <c r="AL1412" i="3"/>
  <c r="BK1412" i="3" s="1"/>
  <c r="BG1412" i="3"/>
  <c r="Q1412" i="3"/>
  <c r="AU1412" i="3"/>
  <c r="Z1412" i="3"/>
  <c r="AY1412" i="3"/>
  <c r="AD1412" i="3"/>
  <c r="BI1412" i="3"/>
  <c r="AM1412" i="3"/>
  <c r="R1412" i="3"/>
  <c r="BL1412" i="3" s="1"/>
  <c r="AZ1412" i="3"/>
  <c r="AJ1412" i="3"/>
  <c r="T1412" i="3"/>
  <c r="BM1412" i="3" s="1"/>
  <c r="BL1413" i="3"/>
  <c r="BN1413" i="3"/>
  <c r="BK1413" i="3"/>
  <c r="BN1421" i="3"/>
  <c r="BK1421" i="3"/>
  <c r="AV1407" i="3"/>
  <c r="BA1407" i="3"/>
  <c r="U1407" i="3"/>
  <c r="BL1407" i="3" s="1"/>
  <c r="AR1407" i="3"/>
  <c r="BE1407" i="3"/>
  <c r="Y1407" i="3"/>
  <c r="AY1407" i="3"/>
  <c r="AI1407" i="3"/>
  <c r="S1407" i="3"/>
  <c r="AX1407" i="3"/>
  <c r="AH1407" i="3"/>
  <c r="BM1414" i="3"/>
  <c r="BN1414" i="3"/>
  <c r="BK1414" i="3"/>
  <c r="BL1423" i="3"/>
  <c r="BJ1423" i="3"/>
  <c r="BM1435" i="3"/>
  <c r="BM1438" i="3"/>
  <c r="BJ1447" i="3"/>
  <c r="BN1447" i="3"/>
  <c r="BM1449" i="3"/>
  <c r="BM1422" i="3"/>
  <c r="BN1426" i="3"/>
  <c r="BK1426" i="3"/>
  <c r="BJ1426" i="3"/>
  <c r="BN1433" i="3"/>
  <c r="BK1433" i="3"/>
  <c r="BL1445" i="3"/>
  <c r="BL1449" i="3"/>
  <c r="BN1419" i="3"/>
  <c r="BN1435" i="3"/>
  <c r="BK1435" i="3"/>
  <c r="BN1452" i="3"/>
  <c r="BK1452" i="3"/>
  <c r="BJ1456" i="3"/>
  <c r="BL1459" i="3"/>
  <c r="BJ1460" i="3"/>
  <c r="BJ1462" i="3"/>
  <c r="BJ1464" i="3"/>
  <c r="BL1442" i="3"/>
  <c r="BK1459" i="3"/>
  <c r="BN1459" i="3"/>
  <c r="BM1460" i="3"/>
  <c r="U1463" i="3"/>
  <c r="AP1463" i="3"/>
  <c r="Z1463" i="3"/>
  <c r="AU1463" i="3"/>
  <c r="AE1463" i="3"/>
  <c r="BA1463" i="3"/>
  <c r="O1463" i="3"/>
  <c r="AK1463" i="3"/>
  <c r="BF1463" i="3"/>
  <c r="BL1444" i="3"/>
  <c r="BM1453" i="3"/>
  <c r="BL1464" i="3"/>
  <c r="AK1465" i="3"/>
  <c r="BM1476" i="3"/>
  <c r="BK1480" i="3"/>
  <c r="BN1480" i="3"/>
  <c r="BM1428" i="3"/>
  <c r="AT1461" i="3"/>
  <c r="Y1461" i="3"/>
  <c r="BC1461" i="3"/>
  <c r="AH1461" i="3"/>
  <c r="M1461" i="3"/>
  <c r="AQ1461" i="3"/>
  <c r="V1461" i="3"/>
  <c r="AZ1461" i="3"/>
  <c r="AJ1461" i="3"/>
  <c r="T1461" i="3"/>
  <c r="AP1465" i="3"/>
  <c r="AT1463" i="3"/>
  <c r="Y1463" i="3"/>
  <c r="BC1463" i="3"/>
  <c r="AH1463" i="3"/>
  <c r="M1463" i="3"/>
  <c r="AQ1463" i="3"/>
  <c r="V1463" i="3"/>
  <c r="AZ1463" i="3"/>
  <c r="AJ1463" i="3"/>
  <c r="T1463" i="3"/>
  <c r="AU1465" i="3"/>
  <c r="BM1479" i="3"/>
  <c r="BJ1481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Q1484" i="3"/>
  <c r="V1484" i="3"/>
  <c r="AB1484" i="3"/>
  <c r="AG1484" i="3"/>
  <c r="AL1484" i="3"/>
  <c r="AR1484" i="3"/>
  <c r="AW1484" i="3"/>
  <c r="BB1484" i="3"/>
  <c r="BH1484" i="3"/>
  <c r="N1484" i="3"/>
  <c r="T1484" i="3"/>
  <c r="Y1484" i="3"/>
  <c r="AD1484" i="3"/>
  <c r="AJ1484" i="3"/>
  <c r="AO1484" i="3"/>
  <c r="AT1484" i="3"/>
  <c r="AZ1484" i="3"/>
  <c r="BE1484" i="3"/>
  <c r="P1484" i="3"/>
  <c r="U1484" i="3"/>
  <c r="Z1484" i="3"/>
  <c r="AF1484" i="3"/>
  <c r="AK1484" i="3"/>
  <c r="AP1484" i="3"/>
  <c r="AV1484" i="3"/>
  <c r="BA1484" i="3"/>
  <c r="BF1484" i="3"/>
  <c r="M1484" i="3"/>
  <c r="AH1484" i="3"/>
  <c r="BD1484" i="3"/>
  <c r="R1484" i="3"/>
  <c r="AN1484" i="3"/>
  <c r="BI1484" i="3"/>
  <c r="X1484" i="3"/>
  <c r="AS1484" i="3"/>
  <c r="AC1484" i="3"/>
  <c r="AX1484" i="3"/>
  <c r="BL1399" i="3"/>
  <c r="BJ1399" i="3"/>
  <c r="AT1465" i="3"/>
  <c r="Y1465" i="3"/>
  <c r="BE1465" i="3"/>
  <c r="AM1465" i="3"/>
  <c r="R1465" i="3"/>
  <c r="AZ1465" i="3"/>
  <c r="AG1465" i="3"/>
  <c r="AR1465" i="3"/>
  <c r="AB1465" i="3"/>
  <c r="BJ1471" i="3"/>
  <c r="BL1470" i="3"/>
  <c r="BJ1470" i="3"/>
  <c r="BL1478" i="3"/>
  <c r="BJ1478" i="3"/>
  <c r="BM1486" i="3"/>
  <c r="BK1490" i="3"/>
  <c r="BN1490" i="3"/>
  <c r="BK1483" i="3"/>
  <c r="BN148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T1487" i="3"/>
  <c r="AB1487" i="3"/>
  <c r="AJ1487" i="3"/>
  <c r="AR1487" i="3"/>
  <c r="AZ1487" i="3"/>
  <c r="BH1487" i="3"/>
  <c r="N1487" i="3"/>
  <c r="V1487" i="3"/>
  <c r="AD1487" i="3"/>
  <c r="AL1487" i="3"/>
  <c r="AT1487" i="3"/>
  <c r="BB1487" i="3"/>
  <c r="P1487" i="3"/>
  <c r="X1487" i="3"/>
  <c r="AF1487" i="3"/>
  <c r="AN1487" i="3"/>
  <c r="AV1487" i="3"/>
  <c r="BD1487" i="3"/>
  <c r="R1487" i="3"/>
  <c r="AX1487" i="3"/>
  <c r="Z1487" i="3"/>
  <c r="BF1487" i="3"/>
  <c r="AH1487" i="3"/>
  <c r="AP1487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Q1491" i="3"/>
  <c r="V1491" i="3"/>
  <c r="AB1491" i="3"/>
  <c r="AG1491" i="3"/>
  <c r="AL1491" i="3"/>
  <c r="AR1491" i="3"/>
  <c r="AW1491" i="3"/>
  <c r="BB1491" i="3"/>
  <c r="BH1491" i="3"/>
  <c r="M1491" i="3"/>
  <c r="R1491" i="3"/>
  <c r="X1491" i="3"/>
  <c r="AC1491" i="3"/>
  <c r="AH1491" i="3"/>
  <c r="AN1491" i="3"/>
  <c r="AS1491" i="3"/>
  <c r="AX1491" i="3"/>
  <c r="BD1491" i="3"/>
  <c r="BI1491" i="3"/>
  <c r="N1491" i="3"/>
  <c r="T1491" i="3"/>
  <c r="Y1491" i="3"/>
  <c r="AD1491" i="3"/>
  <c r="AJ1491" i="3"/>
  <c r="AO1491" i="3"/>
  <c r="AT1491" i="3"/>
  <c r="AZ1491" i="3"/>
  <c r="BE1491" i="3"/>
  <c r="P1491" i="3"/>
  <c r="AK1491" i="3"/>
  <c r="BF1491" i="3"/>
  <c r="U1491" i="3"/>
  <c r="AP1491" i="3"/>
  <c r="Z1491" i="3"/>
  <c r="AV1491" i="3"/>
  <c r="AF1491" i="3"/>
  <c r="BA1491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N1510" i="3"/>
  <c r="T1510" i="3"/>
  <c r="Y1510" i="3"/>
  <c r="AD1510" i="3"/>
  <c r="AJ1510" i="3"/>
  <c r="AO1510" i="3"/>
  <c r="AT1510" i="3"/>
  <c r="AZ1510" i="3"/>
  <c r="BE1510" i="3"/>
  <c r="Q1510" i="3"/>
  <c r="V1510" i="3"/>
  <c r="AB1510" i="3"/>
  <c r="AG1510" i="3"/>
  <c r="AL1510" i="3"/>
  <c r="AR1510" i="3"/>
  <c r="AW1510" i="3"/>
  <c r="BB1510" i="3"/>
  <c r="BH1510" i="3"/>
  <c r="P1510" i="3"/>
  <c r="Z1510" i="3"/>
  <c r="AK1510" i="3"/>
  <c r="AV1510" i="3"/>
  <c r="BF1510" i="3"/>
  <c r="R1510" i="3"/>
  <c r="AC1510" i="3"/>
  <c r="AN1510" i="3"/>
  <c r="AX1510" i="3"/>
  <c r="BI1510" i="3"/>
  <c r="U1510" i="3"/>
  <c r="AF1510" i="3"/>
  <c r="AP1510" i="3"/>
  <c r="BA1510" i="3"/>
  <c r="X1510" i="3"/>
  <c r="AH1510" i="3"/>
  <c r="AS1510" i="3"/>
  <c r="M1510" i="3"/>
  <c r="BD1510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AD1502" i="3"/>
  <c r="AT1502" i="3"/>
  <c r="R1502" i="3"/>
  <c r="AH1502" i="3"/>
  <c r="AX1502" i="3"/>
  <c r="V1502" i="3"/>
  <c r="AL1502" i="3"/>
  <c r="BB1502" i="3"/>
  <c r="BF1502" i="3"/>
  <c r="Z1502" i="3"/>
  <c r="AP1502" i="3"/>
  <c r="BJ1492" i="3"/>
  <c r="BJ1494" i="3"/>
  <c r="BM1494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T1513" i="3"/>
  <c r="AB1513" i="3"/>
  <c r="AJ1513" i="3"/>
  <c r="AR1513" i="3"/>
  <c r="AZ1513" i="3"/>
  <c r="BH1513" i="3"/>
  <c r="V1513" i="3"/>
  <c r="BB1513" i="3"/>
  <c r="AD1513" i="3"/>
  <c r="AL1513" i="3"/>
  <c r="N1513" i="3"/>
  <c r="AT1513" i="3"/>
  <c r="M1521" i="3"/>
  <c r="Q1521" i="3"/>
  <c r="U1521" i="3"/>
  <c r="Y1521" i="3"/>
  <c r="AC1521" i="3"/>
  <c r="AG1521" i="3"/>
  <c r="AK1521" i="3"/>
  <c r="AO1521" i="3"/>
  <c r="AS1521" i="3"/>
  <c r="AW1521" i="3"/>
  <c r="BA1521" i="3"/>
  <c r="BE1521" i="3"/>
  <c r="BI1521" i="3"/>
  <c r="O1521" i="3"/>
  <c r="S1521" i="3"/>
  <c r="W1521" i="3"/>
  <c r="AA1521" i="3"/>
  <c r="AE1521" i="3"/>
  <c r="AI1521" i="3"/>
  <c r="AM1521" i="3"/>
  <c r="AQ1521" i="3"/>
  <c r="AU1521" i="3"/>
  <c r="AY1521" i="3"/>
  <c r="BC1521" i="3"/>
  <c r="BG1521" i="3"/>
  <c r="P1521" i="3"/>
  <c r="X1521" i="3"/>
  <c r="AF1521" i="3"/>
  <c r="AN1521" i="3"/>
  <c r="AV1521" i="3"/>
  <c r="BD1521" i="3"/>
  <c r="R1521" i="3"/>
  <c r="Z1521" i="3"/>
  <c r="AH1521" i="3"/>
  <c r="AP1521" i="3"/>
  <c r="AX1521" i="3"/>
  <c r="BF1521" i="3"/>
  <c r="T1521" i="3"/>
  <c r="AB1521" i="3"/>
  <c r="AJ1521" i="3"/>
  <c r="AR1521" i="3"/>
  <c r="AZ1521" i="3"/>
  <c r="BH1521" i="3"/>
  <c r="V1521" i="3"/>
  <c r="BB1521" i="3"/>
  <c r="AD1521" i="3"/>
  <c r="AL1521" i="3"/>
  <c r="N1521" i="3"/>
  <c r="AT1521" i="3"/>
  <c r="M1529" i="3"/>
  <c r="Q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X1529" i="3"/>
  <c r="AF1529" i="3"/>
  <c r="AN1529" i="3"/>
  <c r="AV1529" i="3"/>
  <c r="BD1529" i="3"/>
  <c r="R1529" i="3"/>
  <c r="Z1529" i="3"/>
  <c r="AH1529" i="3"/>
  <c r="AP1529" i="3"/>
  <c r="AX1529" i="3"/>
  <c r="BF1529" i="3"/>
  <c r="T1529" i="3"/>
  <c r="AB1529" i="3"/>
  <c r="AJ1529" i="3"/>
  <c r="AR1529" i="3"/>
  <c r="AZ1529" i="3"/>
  <c r="BH1529" i="3"/>
  <c r="V1529" i="3"/>
  <c r="BB1529" i="3"/>
  <c r="AD1529" i="3"/>
  <c r="AL1529" i="3"/>
  <c r="N1529" i="3"/>
  <c r="AT1529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O1537" i="3"/>
  <c r="BL1537" i="3" s="1"/>
  <c r="S1537" i="3"/>
  <c r="BM1537" i="3" s="1"/>
  <c r="W1537" i="3"/>
  <c r="AA1537" i="3"/>
  <c r="AE1537" i="3"/>
  <c r="AI1537" i="3"/>
  <c r="AM1537" i="3"/>
  <c r="AQ1537" i="3"/>
  <c r="AU1537" i="3"/>
  <c r="AY1537" i="3"/>
  <c r="BC1537" i="3"/>
  <c r="BG1537" i="3"/>
  <c r="P1537" i="3"/>
  <c r="X1537" i="3"/>
  <c r="AF1537" i="3"/>
  <c r="AN1537" i="3"/>
  <c r="AV1537" i="3"/>
  <c r="BD1537" i="3"/>
  <c r="R1537" i="3"/>
  <c r="Z1537" i="3"/>
  <c r="AH1537" i="3"/>
  <c r="AP1537" i="3"/>
  <c r="AX1537" i="3"/>
  <c r="BF1537" i="3"/>
  <c r="T1537" i="3"/>
  <c r="AB1537" i="3"/>
  <c r="AJ1537" i="3"/>
  <c r="AR1537" i="3"/>
  <c r="AZ1537" i="3"/>
  <c r="BH1537" i="3"/>
  <c r="V1537" i="3"/>
  <c r="BB1537" i="3"/>
  <c r="AD1537" i="3"/>
  <c r="AL1537" i="3"/>
  <c r="N1537" i="3"/>
  <c r="BJ1537" i="3" s="1"/>
  <c r="AT1537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N1545" i="3"/>
  <c r="T1545" i="3"/>
  <c r="Y1545" i="3"/>
  <c r="AD1545" i="3"/>
  <c r="AJ1545" i="3"/>
  <c r="AO1545" i="3"/>
  <c r="AT1545" i="3"/>
  <c r="AZ1545" i="3"/>
  <c r="BE1545" i="3"/>
  <c r="Q1545" i="3"/>
  <c r="V1545" i="3"/>
  <c r="AB1545" i="3"/>
  <c r="AG1545" i="3"/>
  <c r="AL1545" i="3"/>
  <c r="AR1545" i="3"/>
  <c r="AW1545" i="3"/>
  <c r="BB1545" i="3"/>
  <c r="BH1545" i="3"/>
  <c r="U1545" i="3"/>
  <c r="AF1545" i="3"/>
  <c r="AP1545" i="3"/>
  <c r="BA1545" i="3"/>
  <c r="M1545" i="3"/>
  <c r="X1545" i="3"/>
  <c r="AH1545" i="3"/>
  <c r="AS1545" i="3"/>
  <c r="BD1545" i="3"/>
  <c r="P1545" i="3"/>
  <c r="Z1545" i="3"/>
  <c r="AK1545" i="3"/>
  <c r="AV1545" i="3"/>
  <c r="BF1545" i="3"/>
  <c r="R1545" i="3"/>
  <c r="AC1545" i="3"/>
  <c r="AN1545" i="3"/>
  <c r="AX1545" i="3"/>
  <c r="BI1545" i="3"/>
  <c r="BL1495" i="3"/>
  <c r="BJ1495" i="3"/>
  <c r="BL1509" i="3"/>
  <c r="BM1509" i="3"/>
  <c r="BJ1511" i="3"/>
  <c r="BK1516" i="3"/>
  <c r="BN1516" i="3"/>
  <c r="BL1516" i="3"/>
  <c r="BK1524" i="3"/>
  <c r="BN1524" i="3"/>
  <c r="BL1524" i="3"/>
  <c r="BK1532" i="3"/>
  <c r="BN1532" i="3"/>
  <c r="BL1532" i="3"/>
  <c r="BK1540" i="3"/>
  <c r="BN1540" i="3"/>
  <c r="BK1544" i="3"/>
  <c r="BN1544" i="3"/>
  <c r="BK1548" i="3"/>
  <c r="BN1548" i="3"/>
  <c r="AH1518" i="3"/>
  <c r="AH1526" i="3"/>
  <c r="AH1534" i="3"/>
  <c r="O1561" i="3"/>
  <c r="S1561" i="3"/>
  <c r="W1561" i="3"/>
  <c r="AA1561" i="3"/>
  <c r="AE1561" i="3"/>
  <c r="AI1561" i="3"/>
  <c r="AM1561" i="3"/>
  <c r="AQ1561" i="3"/>
  <c r="AU1561" i="3"/>
  <c r="AY1561" i="3"/>
  <c r="BC1561" i="3"/>
  <c r="BG1561" i="3"/>
  <c r="Q1561" i="3"/>
  <c r="V1561" i="3"/>
  <c r="AB1561" i="3"/>
  <c r="AG1561" i="3"/>
  <c r="AL1561" i="3"/>
  <c r="AR1561" i="3"/>
  <c r="AW1561" i="3"/>
  <c r="BB1561" i="3"/>
  <c r="BH1561" i="3"/>
  <c r="M1561" i="3"/>
  <c r="R1561" i="3"/>
  <c r="X1561" i="3"/>
  <c r="AC1561" i="3"/>
  <c r="AH1561" i="3"/>
  <c r="AN1561" i="3"/>
  <c r="AS1561" i="3"/>
  <c r="AX1561" i="3"/>
  <c r="BD1561" i="3"/>
  <c r="BI1561" i="3"/>
  <c r="N1561" i="3"/>
  <c r="T1561" i="3"/>
  <c r="Y1561" i="3"/>
  <c r="AD1561" i="3"/>
  <c r="AJ1561" i="3"/>
  <c r="AO1561" i="3"/>
  <c r="AT1561" i="3"/>
  <c r="AZ1561" i="3"/>
  <c r="BE1561" i="3"/>
  <c r="U1561" i="3"/>
  <c r="AP1561" i="3"/>
  <c r="Z1561" i="3"/>
  <c r="AV1561" i="3"/>
  <c r="AF1561" i="3"/>
  <c r="BA1561" i="3"/>
  <c r="P1561" i="3"/>
  <c r="AK1561" i="3"/>
  <c r="BF156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Q1569" i="3"/>
  <c r="V1569" i="3"/>
  <c r="AB1569" i="3"/>
  <c r="AG1569" i="3"/>
  <c r="AL1569" i="3"/>
  <c r="AR1569" i="3"/>
  <c r="AW1569" i="3"/>
  <c r="BB1569" i="3"/>
  <c r="BH1569" i="3"/>
  <c r="M1569" i="3"/>
  <c r="R1569" i="3"/>
  <c r="X1569" i="3"/>
  <c r="AC1569" i="3"/>
  <c r="AH1569" i="3"/>
  <c r="AN1569" i="3"/>
  <c r="AS1569" i="3"/>
  <c r="AX1569" i="3"/>
  <c r="BD1569" i="3"/>
  <c r="BI1569" i="3"/>
  <c r="N1569" i="3"/>
  <c r="T1569" i="3"/>
  <c r="Y1569" i="3"/>
  <c r="AD1569" i="3"/>
  <c r="AJ1569" i="3"/>
  <c r="AO1569" i="3"/>
  <c r="AT1569" i="3"/>
  <c r="AZ1569" i="3"/>
  <c r="BE1569" i="3"/>
  <c r="U1569" i="3"/>
  <c r="AP1569" i="3"/>
  <c r="Z1569" i="3"/>
  <c r="AV1569" i="3"/>
  <c r="AF1569" i="3"/>
  <c r="BA1569" i="3"/>
  <c r="P1569" i="3"/>
  <c r="AK1569" i="3"/>
  <c r="BF1569" i="3"/>
  <c r="AV1514" i="3"/>
  <c r="P1514" i="3"/>
  <c r="AD1514" i="3"/>
  <c r="AZ1514" i="3"/>
  <c r="T1514" i="3"/>
  <c r="AW1514" i="3"/>
  <c r="AG1514" i="3"/>
  <c r="Q1514" i="3"/>
  <c r="AY1514" i="3"/>
  <c r="AI1514" i="3"/>
  <c r="S1514" i="3"/>
  <c r="AN1518" i="3"/>
  <c r="BB1518" i="3"/>
  <c r="V1518" i="3"/>
  <c r="AR1518" i="3"/>
  <c r="BI1518" i="3"/>
  <c r="AS1518" i="3"/>
  <c r="AC1518" i="3"/>
  <c r="M1518" i="3"/>
  <c r="AU1518" i="3"/>
  <c r="AE1518" i="3"/>
  <c r="O1518" i="3"/>
  <c r="AF1522" i="3"/>
  <c r="AT1522" i="3"/>
  <c r="N1522" i="3"/>
  <c r="AJ1522" i="3"/>
  <c r="BE1522" i="3"/>
  <c r="AO1522" i="3"/>
  <c r="Y1522" i="3"/>
  <c r="BG1522" i="3"/>
  <c r="AQ1522" i="3"/>
  <c r="AA1522" i="3"/>
  <c r="BD1526" i="3"/>
  <c r="X1526" i="3"/>
  <c r="AL1526" i="3"/>
  <c r="BH1526" i="3"/>
  <c r="AB1526" i="3"/>
  <c r="BA1526" i="3"/>
  <c r="AK1526" i="3"/>
  <c r="U1526" i="3"/>
  <c r="BC1526" i="3"/>
  <c r="AM1526" i="3"/>
  <c r="W1526" i="3"/>
  <c r="AV1530" i="3"/>
  <c r="P1530" i="3"/>
  <c r="AD1530" i="3"/>
  <c r="AZ1530" i="3"/>
  <c r="T1530" i="3"/>
  <c r="AW1530" i="3"/>
  <c r="AG1530" i="3"/>
  <c r="Q1530" i="3"/>
  <c r="AY1530" i="3"/>
  <c r="AI1530" i="3"/>
  <c r="S1530" i="3"/>
  <c r="AN1534" i="3"/>
  <c r="BB1534" i="3"/>
  <c r="V1534" i="3"/>
  <c r="AR1534" i="3"/>
  <c r="BI1534" i="3"/>
  <c r="AS1534" i="3"/>
  <c r="AC1534" i="3"/>
  <c r="M1534" i="3"/>
  <c r="AU1534" i="3"/>
  <c r="AE1534" i="3"/>
  <c r="O1534" i="3"/>
  <c r="BL1534" i="3" s="1"/>
  <c r="AF1538" i="3"/>
  <c r="AT1538" i="3"/>
  <c r="N1538" i="3"/>
  <c r="AJ1538" i="3"/>
  <c r="BE1538" i="3"/>
  <c r="AO1538" i="3"/>
  <c r="Y1538" i="3"/>
  <c r="BG1538" i="3"/>
  <c r="AQ1538" i="3"/>
  <c r="AA1538" i="3"/>
  <c r="BJ1546" i="3"/>
  <c r="BN1550" i="3"/>
  <c r="BK1550" i="3"/>
  <c r="BJ1558" i="3"/>
  <c r="BJ157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P1586" i="3"/>
  <c r="X1586" i="3"/>
  <c r="AF1586" i="3"/>
  <c r="AN1586" i="3"/>
  <c r="AV1586" i="3"/>
  <c r="BD1586" i="3"/>
  <c r="R1586" i="3"/>
  <c r="Z1586" i="3"/>
  <c r="AH1586" i="3"/>
  <c r="AP1586" i="3"/>
  <c r="AX1586" i="3"/>
  <c r="BF1586" i="3"/>
  <c r="AR1586" i="3"/>
  <c r="BH1586" i="3"/>
  <c r="T1586" i="3"/>
  <c r="AB1586" i="3"/>
  <c r="AJ1586" i="3"/>
  <c r="AZ1586" i="3"/>
  <c r="N1586" i="3"/>
  <c r="V1586" i="3"/>
  <c r="AD1586" i="3"/>
  <c r="AL1586" i="3"/>
  <c r="AT1586" i="3"/>
  <c r="BB1586" i="3"/>
  <c r="O1594" i="3"/>
  <c r="BL1594" i="3" s="1"/>
  <c r="S1594" i="3"/>
  <c r="BM1594" i="3" s="1"/>
  <c r="W1594" i="3"/>
  <c r="AA1594" i="3"/>
  <c r="AE1594" i="3"/>
  <c r="AI1594" i="3"/>
  <c r="AM1594" i="3"/>
  <c r="AQ1594" i="3"/>
  <c r="AU1594" i="3"/>
  <c r="AY1594" i="3"/>
  <c r="BC1594" i="3"/>
  <c r="BG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P1594" i="3"/>
  <c r="X1594" i="3"/>
  <c r="AF1594" i="3"/>
  <c r="AN1594" i="3"/>
  <c r="AV1594" i="3"/>
  <c r="BD1594" i="3"/>
  <c r="R1594" i="3"/>
  <c r="Z1594" i="3"/>
  <c r="AH1594" i="3"/>
  <c r="AP1594" i="3"/>
  <c r="AX1594" i="3"/>
  <c r="BF1594" i="3"/>
  <c r="BH1594" i="3"/>
  <c r="AZ1594" i="3"/>
  <c r="T1594" i="3"/>
  <c r="AB1594" i="3"/>
  <c r="AJ1594" i="3"/>
  <c r="AR1594" i="3"/>
  <c r="N1594" i="3"/>
  <c r="BJ1594" i="3" s="1"/>
  <c r="V1594" i="3"/>
  <c r="AD1594" i="3"/>
  <c r="AL1594" i="3"/>
  <c r="AT1594" i="3"/>
  <c r="BB1594" i="3"/>
  <c r="BJ1585" i="3"/>
  <c r="BJ1593" i="3"/>
  <c r="BK1576" i="3"/>
  <c r="BN1576" i="3"/>
  <c r="BL1576" i="3"/>
  <c r="BM1580" i="3"/>
  <c r="AX1578" i="3"/>
  <c r="BM1568" i="3"/>
  <c r="BN1568" i="3"/>
  <c r="BK1568" i="3"/>
  <c r="BE1578" i="3"/>
  <c r="AO1578" i="3"/>
  <c r="Y1578" i="3"/>
  <c r="BJ1578" i="3" s="1"/>
  <c r="BH1578" i="3"/>
  <c r="AR1578" i="3"/>
  <c r="AB1578" i="3"/>
  <c r="BG1578" i="3"/>
  <c r="AQ1578" i="3"/>
  <c r="AA1578" i="3"/>
  <c r="V1580" i="3"/>
  <c r="BK1580" i="3" s="1"/>
  <c r="BM1560" i="3"/>
  <c r="BN1560" i="3"/>
  <c r="BK1560" i="3"/>
  <c r="BN1562" i="3"/>
  <c r="BK1562" i="3"/>
  <c r="BM1564" i="3"/>
  <c r="BN1564" i="3"/>
  <c r="BK1564" i="3"/>
  <c r="BN1575" i="3"/>
  <c r="BK1575" i="3"/>
  <c r="BF1578" i="3"/>
  <c r="BF1580" i="3"/>
  <c r="BL1581" i="3"/>
  <c r="BM1583" i="3"/>
  <c r="BK1587" i="3"/>
  <c r="BN1587" i="3"/>
  <c r="BL1589" i="3"/>
  <c r="BK1595" i="3"/>
  <c r="BN1595" i="3"/>
  <c r="R1580" i="3"/>
  <c r="BN1580" i="3" s="1"/>
  <c r="N1387" i="3"/>
  <c r="BJ1387" i="3" s="1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BL1387" i="3" s="1"/>
  <c r="S1387" i="3"/>
  <c r="BM1387" i="3" s="1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T1385" i="3"/>
  <c r="Q1385" i="3"/>
  <c r="AK1385" i="3"/>
  <c r="BA1385" i="3"/>
  <c r="R1385" i="3"/>
  <c r="AL1385" i="3"/>
  <c r="BB1385" i="3"/>
  <c r="Z1385" i="3"/>
  <c r="N1385" i="3"/>
  <c r="AI1385" i="3"/>
  <c r="AY1385" i="3"/>
  <c r="AV1385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BJ1390" i="3" s="1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BK1393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AZ1385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N1384" i="3"/>
  <c r="BN1384" i="3" s="1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BK1384" i="3" s="1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BJ1382" i="3" s="1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O1373" i="3"/>
  <c r="AE1373" i="3"/>
  <c r="AU1373" i="3"/>
  <c r="P1373" i="3"/>
  <c r="AF1373" i="3"/>
  <c r="AV1373" i="3"/>
  <c r="M1373" i="3"/>
  <c r="AC1373" i="3"/>
  <c r="AS1373" i="3"/>
  <c r="BI1373" i="3"/>
  <c r="R1373" i="3"/>
  <c r="AL1373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BL1377" i="3" s="1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BJ1377" i="3" s="1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BL1375" i="3" s="1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O1371" i="3"/>
  <c r="AE1371" i="3"/>
  <c r="AU1371" i="3"/>
  <c r="P1371" i="3"/>
  <c r="AF1371" i="3"/>
  <c r="AV1371" i="3"/>
  <c r="M1371" i="3"/>
  <c r="AC1371" i="3"/>
  <c r="AS1371" i="3"/>
  <c r="BI1371" i="3"/>
  <c r="R1371" i="3"/>
  <c r="AL1371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N1393" i="3" s="1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L1384" i="3" s="1"/>
  <c r="BK1382" i="3"/>
  <c r="BC1382" i="3"/>
  <c r="AU1382" i="3"/>
  <c r="AM1382" i="3"/>
  <c r="AE1382" i="3"/>
  <c r="W1382" i="3"/>
  <c r="O1382" i="3"/>
  <c r="BL1382" i="3" s="1"/>
  <c r="BG1381" i="3"/>
  <c r="AY1381" i="3"/>
  <c r="AQ1381" i="3"/>
  <c r="AI1381" i="3"/>
  <c r="AA1381" i="3"/>
  <c r="BL1381" i="3" s="1"/>
  <c r="P1381" i="3"/>
  <c r="BK1381" i="3" s="1"/>
  <c r="T1381" i="3"/>
  <c r="BM1381" i="3" s="1"/>
  <c r="X1381" i="3"/>
  <c r="AB1381" i="3"/>
  <c r="AF1381" i="3"/>
  <c r="AJ1381" i="3"/>
  <c r="AN1381" i="3"/>
  <c r="AR1381" i="3"/>
  <c r="AV1381" i="3"/>
  <c r="AZ1381" i="3"/>
  <c r="BD1381" i="3"/>
  <c r="BH1381" i="3"/>
  <c r="N1381" i="3"/>
  <c r="BN1381" i="3" s="1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BM1379" i="3" s="1"/>
  <c r="X1379" i="3"/>
  <c r="AB1379" i="3"/>
  <c r="AF1379" i="3"/>
  <c r="AJ1379" i="3"/>
  <c r="BL1379" i="3" s="1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BJ1379" i="3" s="1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BF1371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BN1363" i="3" s="1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BK1363" i="3" s="1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BL1360" i="3" s="1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C1368" i="3"/>
  <c r="AH1368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R1357" i="3"/>
  <c r="AH1357" i="3"/>
  <c r="AX1357" i="3"/>
  <c r="T1357" i="3"/>
  <c r="AJ1357" i="3"/>
  <c r="AZ1357" i="3"/>
  <c r="U1357" i="3"/>
  <c r="BA1357" i="3"/>
  <c r="AE1357" i="3"/>
  <c r="Q1357" i="3"/>
  <c r="AW1357" i="3"/>
  <c r="X1368" i="3"/>
  <c r="AN1368" i="3"/>
  <c r="BD1368" i="3"/>
  <c r="P1366" i="3"/>
  <c r="BK1366" i="3" s="1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BL1364" i="3" s="1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BL1362" i="3" s="1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BJ1354" i="3" s="1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BJ1352" i="3" s="1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L1153" i="3" s="1"/>
  <c r="I1153" i="3"/>
  <c r="J1153" i="3"/>
  <c r="K1153" i="3"/>
  <c r="E1154" i="3"/>
  <c r="F1154" i="3"/>
  <c r="K1154" i="3" s="1"/>
  <c r="G1154" i="3"/>
  <c r="H1154" i="3"/>
  <c r="I1154" i="3"/>
  <c r="J1154" i="3"/>
  <c r="L1154" i="3" s="1"/>
  <c r="N1154" i="3"/>
  <c r="Z1154" i="3"/>
  <c r="AD1154" i="3"/>
  <c r="AP1154" i="3"/>
  <c r="AT1154" i="3"/>
  <c r="BF1154" i="3"/>
  <c r="E1155" i="3"/>
  <c r="K1155" i="3" s="1"/>
  <c r="F1155" i="3"/>
  <c r="G1155" i="3"/>
  <c r="H1155" i="3"/>
  <c r="I1155" i="3"/>
  <c r="J1155" i="3"/>
  <c r="L1155" i="3"/>
  <c r="AB1155" i="3"/>
  <c r="BH1155" i="3"/>
  <c r="E1156" i="3"/>
  <c r="F1156" i="3"/>
  <c r="K1156" i="3" s="1"/>
  <c r="G1156" i="3"/>
  <c r="H1156" i="3"/>
  <c r="I1156" i="3"/>
  <c r="J1156" i="3"/>
  <c r="L1156" i="3" s="1"/>
  <c r="R1156" i="3" s="1"/>
  <c r="N1156" i="3"/>
  <c r="Z1156" i="3"/>
  <c r="AD1156" i="3"/>
  <c r="AP1156" i="3"/>
  <c r="AT1156" i="3"/>
  <c r="BF1156" i="3"/>
  <c r="E1157" i="3"/>
  <c r="K1157" i="3" s="1"/>
  <c r="F1157" i="3"/>
  <c r="G1157" i="3"/>
  <c r="H1157" i="3"/>
  <c r="I1157" i="3"/>
  <c r="J1157" i="3"/>
  <c r="L1157" i="3"/>
  <c r="AB1157" i="3" s="1"/>
  <c r="AR1157" i="3"/>
  <c r="E1158" i="3"/>
  <c r="F1158" i="3"/>
  <c r="K1158" i="3" s="1"/>
  <c r="G1158" i="3"/>
  <c r="H1158" i="3"/>
  <c r="I1158" i="3"/>
  <c r="J1158" i="3"/>
  <c r="L1158" i="3" s="1"/>
  <c r="Z1158" i="3" s="1"/>
  <c r="N1158" i="3"/>
  <c r="BJ1158" i="3" s="1"/>
  <c r="AD1158" i="3"/>
  <c r="AP1158" i="3"/>
  <c r="AT1158" i="3"/>
  <c r="E1159" i="3"/>
  <c r="K1159" i="3" s="1"/>
  <c r="F1159" i="3"/>
  <c r="G1159" i="3"/>
  <c r="H1159" i="3"/>
  <c r="I1159" i="3"/>
  <c r="J1159" i="3"/>
  <c r="L1159" i="3" s="1"/>
  <c r="T1159" i="3" s="1"/>
  <c r="AB1159" i="3"/>
  <c r="AR1159" i="3"/>
  <c r="BH1159" i="3"/>
  <c r="E1160" i="3"/>
  <c r="F1160" i="3"/>
  <c r="K1160" i="3" s="1"/>
  <c r="G1160" i="3"/>
  <c r="H1160" i="3"/>
  <c r="I1160" i="3"/>
  <c r="J1160" i="3"/>
  <c r="L1160" i="3"/>
  <c r="AH1160" i="3"/>
  <c r="E1161" i="3"/>
  <c r="F1161" i="3"/>
  <c r="G1161" i="3"/>
  <c r="H1161" i="3"/>
  <c r="L1161" i="3" s="1"/>
  <c r="I1161" i="3"/>
  <c r="J1161" i="3"/>
  <c r="E1162" i="3"/>
  <c r="F1162" i="3"/>
  <c r="K1162" i="3" s="1"/>
  <c r="R1162" i="3" s="1"/>
  <c r="G1162" i="3"/>
  <c r="H1162" i="3"/>
  <c r="I1162" i="3"/>
  <c r="J1162" i="3"/>
  <c r="L1162" i="3"/>
  <c r="AB1162" i="3" s="1"/>
  <c r="W1162" i="3"/>
  <c r="AH1162" i="3"/>
  <c r="AR1162" i="3"/>
  <c r="BC1162" i="3"/>
  <c r="E1163" i="3"/>
  <c r="F1163" i="3"/>
  <c r="G1163" i="3"/>
  <c r="H1163" i="3"/>
  <c r="L1163" i="3" s="1"/>
  <c r="I1163" i="3"/>
  <c r="J1163" i="3"/>
  <c r="E1164" i="3"/>
  <c r="K1164" i="3" s="1"/>
  <c r="F1164" i="3"/>
  <c r="G1164" i="3"/>
  <c r="H1164" i="3"/>
  <c r="L1164" i="3" s="1"/>
  <c r="I1164" i="3"/>
  <c r="J1164" i="3"/>
  <c r="X1164" i="3"/>
  <c r="AN1164" i="3"/>
  <c r="BD1164" i="3"/>
  <c r="E1165" i="3"/>
  <c r="F1165" i="3"/>
  <c r="K1165" i="3" s="1"/>
  <c r="R1165" i="3" s="1"/>
  <c r="G1165" i="3"/>
  <c r="H1165" i="3"/>
  <c r="I1165" i="3"/>
  <c r="J1165" i="3"/>
  <c r="L1165" i="3" s="1"/>
  <c r="AH1165" i="3"/>
  <c r="AP1165" i="3"/>
  <c r="E1166" i="3"/>
  <c r="F1166" i="3"/>
  <c r="G1166" i="3"/>
  <c r="H1166" i="3"/>
  <c r="L1166" i="3" s="1"/>
  <c r="I1166" i="3"/>
  <c r="J1166" i="3"/>
  <c r="E1167" i="3"/>
  <c r="F1167" i="3"/>
  <c r="K1167" i="3" s="1"/>
  <c r="O1167" i="3" s="1"/>
  <c r="G1167" i="3"/>
  <c r="H1167" i="3"/>
  <c r="I1167" i="3"/>
  <c r="J1167" i="3"/>
  <c r="L1167" i="3" s="1"/>
  <c r="T1167" i="3"/>
  <c r="Z1167" i="3"/>
  <c r="AE1167" i="3"/>
  <c r="AP1167" i="3"/>
  <c r="AU1167" i="3"/>
  <c r="AZ1167" i="3"/>
  <c r="E1168" i="3"/>
  <c r="F1168" i="3"/>
  <c r="K1168" i="3" s="1"/>
  <c r="N1168" i="3" s="1"/>
  <c r="G1168" i="3"/>
  <c r="H1168" i="3"/>
  <c r="I1168" i="3"/>
  <c r="J1168" i="3"/>
  <c r="L1168" i="3" s="1"/>
  <c r="R1168" i="3"/>
  <c r="V1168" i="3"/>
  <c r="Z1168" i="3"/>
  <c r="AH1168" i="3"/>
  <c r="AL1168" i="3"/>
  <c r="AP1168" i="3"/>
  <c r="AX1168" i="3"/>
  <c r="BB1168" i="3"/>
  <c r="BF1168" i="3"/>
  <c r="E1169" i="3"/>
  <c r="K1169" i="3" s="1"/>
  <c r="F1169" i="3"/>
  <c r="G1169" i="3"/>
  <c r="H1169" i="3"/>
  <c r="L1169" i="3" s="1"/>
  <c r="AV1169" i="3" s="1"/>
  <c r="I1169" i="3"/>
  <c r="J1169" i="3"/>
  <c r="P1169" i="3"/>
  <c r="AF1169" i="3"/>
  <c r="E1170" i="3"/>
  <c r="F1170" i="3"/>
  <c r="K1170" i="3" s="1"/>
  <c r="N1170" i="3" s="1"/>
  <c r="G1170" i="3"/>
  <c r="H1170" i="3"/>
  <c r="I1170" i="3"/>
  <c r="J1170" i="3"/>
  <c r="L1170" i="3" s="1"/>
  <c r="V1170" i="3" s="1"/>
  <c r="R1170" i="3"/>
  <c r="Z1170" i="3"/>
  <c r="AH1170" i="3"/>
  <c r="AP1170" i="3"/>
  <c r="AX1170" i="3"/>
  <c r="BB1170" i="3"/>
  <c r="BF1170" i="3"/>
  <c r="E1171" i="3"/>
  <c r="K1171" i="3" s="1"/>
  <c r="F1171" i="3"/>
  <c r="G1171" i="3"/>
  <c r="H1171" i="3"/>
  <c r="L1171" i="3" s="1"/>
  <c r="AV1171" i="3" s="1"/>
  <c r="I1171" i="3"/>
  <c r="J1171" i="3"/>
  <c r="P1171" i="3"/>
  <c r="AF1171" i="3"/>
  <c r="E1172" i="3"/>
  <c r="F1172" i="3"/>
  <c r="K1172" i="3" s="1"/>
  <c r="G1172" i="3"/>
  <c r="H1172" i="3"/>
  <c r="I1172" i="3"/>
  <c r="J1172" i="3"/>
  <c r="L1172" i="3" s="1"/>
  <c r="N1172" i="3" s="1"/>
  <c r="AD1172" i="3"/>
  <c r="AL1172" i="3"/>
  <c r="E1173" i="3"/>
  <c r="F1173" i="3"/>
  <c r="G1173" i="3"/>
  <c r="H1173" i="3"/>
  <c r="L1173" i="3" s="1"/>
  <c r="I1173" i="3"/>
  <c r="J1173" i="3"/>
  <c r="E1174" i="3"/>
  <c r="F1174" i="3"/>
  <c r="K1174" i="3" s="1"/>
  <c r="G1174" i="3"/>
  <c r="H1174" i="3"/>
  <c r="L1174" i="3" s="1"/>
  <c r="AD1174" i="3" s="1"/>
  <c r="I1174" i="3"/>
  <c r="J1174" i="3"/>
  <c r="N1174" i="3"/>
  <c r="BJ1174" i="3" s="1"/>
  <c r="V1174" i="3"/>
  <c r="AT1174" i="3"/>
  <c r="BB1174" i="3"/>
  <c r="E1175" i="3"/>
  <c r="F1175" i="3"/>
  <c r="G1175" i="3"/>
  <c r="H1175" i="3"/>
  <c r="I1175" i="3"/>
  <c r="J1175" i="3"/>
  <c r="E1176" i="3"/>
  <c r="F1176" i="3"/>
  <c r="K1176" i="3" s="1"/>
  <c r="W1176" i="3" s="1"/>
  <c r="G1176" i="3"/>
  <c r="H1176" i="3"/>
  <c r="L1176" i="3" s="1"/>
  <c r="I1176" i="3"/>
  <c r="J1176" i="3"/>
  <c r="R1176" i="3"/>
  <c r="AB1176" i="3"/>
  <c r="AM1176" i="3"/>
  <c r="AX1176" i="3"/>
  <c r="BH1176" i="3"/>
  <c r="E1177" i="3"/>
  <c r="F1177" i="3"/>
  <c r="G1177" i="3"/>
  <c r="H1177" i="3"/>
  <c r="I1177" i="3"/>
  <c r="J1177" i="3"/>
  <c r="E1178" i="3"/>
  <c r="K1178" i="3" s="1"/>
  <c r="O1178" i="3" s="1"/>
  <c r="F1178" i="3"/>
  <c r="G1178" i="3"/>
  <c r="H1178" i="3"/>
  <c r="I1178" i="3"/>
  <c r="L1178" i="3" s="1"/>
  <c r="J1178" i="3"/>
  <c r="W1178" i="3"/>
  <c r="AE1178" i="3"/>
  <c r="AM1178" i="3"/>
  <c r="BC1178" i="3"/>
  <c r="E1179" i="3"/>
  <c r="F1179" i="3"/>
  <c r="G1179" i="3"/>
  <c r="H1179" i="3"/>
  <c r="I1179" i="3"/>
  <c r="L1179" i="3" s="1"/>
  <c r="J1179" i="3"/>
  <c r="K1179" i="3"/>
  <c r="AQ1179" i="3" s="1"/>
  <c r="E1180" i="3"/>
  <c r="K1180" i="3" s="1"/>
  <c r="F1180" i="3"/>
  <c r="G1180" i="3"/>
  <c r="H1180" i="3"/>
  <c r="I1180" i="3"/>
  <c r="L1180" i="3" s="1"/>
  <c r="J1180" i="3"/>
  <c r="O1180" i="3"/>
  <c r="W1180" i="3"/>
  <c r="AE1180" i="3"/>
  <c r="AM1180" i="3"/>
  <c r="AU1180" i="3"/>
  <c r="BC1180" i="3"/>
  <c r="E1181" i="3"/>
  <c r="F1181" i="3"/>
  <c r="G1181" i="3"/>
  <c r="H1181" i="3"/>
  <c r="I1181" i="3"/>
  <c r="L1181" i="3" s="1"/>
  <c r="J1181" i="3"/>
  <c r="K1181" i="3"/>
  <c r="S1181" i="3" s="1"/>
  <c r="AA1181" i="3"/>
  <c r="AQ1181" i="3"/>
  <c r="BG1181" i="3"/>
  <c r="E1182" i="3"/>
  <c r="K1182" i="3" s="1"/>
  <c r="O1182" i="3" s="1"/>
  <c r="F1182" i="3"/>
  <c r="G1182" i="3"/>
  <c r="H1182" i="3"/>
  <c r="I1182" i="3"/>
  <c r="L1182" i="3" s="1"/>
  <c r="J1182" i="3"/>
  <c r="W1182" i="3"/>
  <c r="AE1182" i="3"/>
  <c r="AM1182" i="3"/>
  <c r="BC1182" i="3"/>
  <c r="E1183" i="3"/>
  <c r="F1183" i="3"/>
  <c r="G1183" i="3"/>
  <c r="H1183" i="3"/>
  <c r="I1183" i="3"/>
  <c r="L1183" i="3" s="1"/>
  <c r="J1183" i="3"/>
  <c r="K1183" i="3"/>
  <c r="AQ1183" i="3" s="1"/>
  <c r="E1184" i="3"/>
  <c r="K1184" i="3" s="1"/>
  <c r="F1184" i="3"/>
  <c r="G1184" i="3"/>
  <c r="H1184" i="3"/>
  <c r="I1184" i="3"/>
  <c r="L1184" i="3" s="1"/>
  <c r="J1184" i="3"/>
  <c r="O1184" i="3"/>
  <c r="W1184" i="3"/>
  <c r="AE1184" i="3"/>
  <c r="AM1184" i="3"/>
  <c r="AU1184" i="3"/>
  <c r="BC1184" i="3"/>
  <c r="E1185" i="3"/>
  <c r="F1185" i="3"/>
  <c r="G1185" i="3"/>
  <c r="H1185" i="3"/>
  <c r="I1185" i="3"/>
  <c r="L1185" i="3" s="1"/>
  <c r="J1185" i="3"/>
  <c r="K1185" i="3"/>
  <c r="S1185" i="3" s="1"/>
  <c r="AA1185" i="3"/>
  <c r="AL1185" i="3"/>
  <c r="AW1185" i="3"/>
  <c r="BG1185" i="3"/>
  <c r="E1186" i="3"/>
  <c r="F1186" i="3"/>
  <c r="G1186" i="3"/>
  <c r="H1186" i="3"/>
  <c r="I1186" i="3"/>
  <c r="L1186" i="3" s="1"/>
  <c r="J1186" i="3"/>
  <c r="K1186" i="3"/>
  <c r="U1186" i="3"/>
  <c r="AQ1186" i="3"/>
  <c r="E1187" i="3"/>
  <c r="F1187" i="3"/>
  <c r="G1187" i="3"/>
  <c r="H1187" i="3"/>
  <c r="I1187" i="3"/>
  <c r="L1187" i="3" s="1"/>
  <c r="J1187" i="3"/>
  <c r="K1187" i="3"/>
  <c r="Q1187" i="3"/>
  <c r="V1187" i="3"/>
  <c r="AA1187" i="3"/>
  <c r="AG1187" i="3"/>
  <c r="AL1187" i="3"/>
  <c r="AQ1187" i="3"/>
  <c r="AW1187" i="3"/>
  <c r="BB1187" i="3"/>
  <c r="BG1187" i="3"/>
  <c r="E1188" i="3"/>
  <c r="F1188" i="3"/>
  <c r="G1188" i="3"/>
  <c r="H1188" i="3"/>
  <c r="I1188" i="3"/>
  <c r="L1188" i="3" s="1"/>
  <c r="J1188" i="3"/>
  <c r="K1188" i="3"/>
  <c r="AF1188" i="3"/>
  <c r="E1189" i="3"/>
  <c r="F1189" i="3"/>
  <c r="G1189" i="3"/>
  <c r="H1189" i="3"/>
  <c r="I1189" i="3"/>
  <c r="L1189" i="3" s="1"/>
  <c r="J1189" i="3"/>
  <c r="K1189" i="3"/>
  <c r="V1189" i="3" s="1"/>
  <c r="Q1189" i="3"/>
  <c r="AA1189" i="3"/>
  <c r="AG1189" i="3"/>
  <c r="AL1189" i="3"/>
  <c r="AW1189" i="3"/>
  <c r="BB1189" i="3"/>
  <c r="BG1189" i="3"/>
  <c r="E1190" i="3"/>
  <c r="F1190" i="3"/>
  <c r="G1190" i="3"/>
  <c r="H1190" i="3"/>
  <c r="I1190" i="3"/>
  <c r="L1190" i="3" s="1"/>
  <c r="J1190" i="3"/>
  <c r="K1190" i="3"/>
  <c r="E1191" i="3"/>
  <c r="F1191" i="3"/>
  <c r="G1191" i="3"/>
  <c r="H1191" i="3"/>
  <c r="I1191" i="3"/>
  <c r="L1191" i="3" s="1"/>
  <c r="J1191" i="3"/>
  <c r="K1191" i="3"/>
  <c r="Q1191" i="3"/>
  <c r="V1191" i="3"/>
  <c r="AA1191" i="3"/>
  <c r="AG1191" i="3"/>
  <c r="AL1191" i="3"/>
  <c r="AQ1191" i="3"/>
  <c r="AW1191" i="3"/>
  <c r="BB1191" i="3"/>
  <c r="BG1191" i="3"/>
  <c r="E1192" i="3"/>
  <c r="F1192" i="3"/>
  <c r="G1192" i="3"/>
  <c r="H1192" i="3"/>
  <c r="I1192" i="3"/>
  <c r="L1192" i="3" s="1"/>
  <c r="J1192" i="3"/>
  <c r="K1192" i="3"/>
  <c r="E1193" i="3"/>
  <c r="F1193" i="3"/>
  <c r="G1193" i="3"/>
  <c r="H1193" i="3"/>
  <c r="I1193" i="3"/>
  <c r="L1193" i="3" s="1"/>
  <c r="J1193" i="3"/>
  <c r="K1193" i="3"/>
  <c r="V1193" i="3" s="1"/>
  <c r="Q1193" i="3"/>
  <c r="AA1193" i="3"/>
  <c r="AG1193" i="3"/>
  <c r="AL1193" i="3"/>
  <c r="AW1193" i="3"/>
  <c r="BB1193" i="3"/>
  <c r="BG1193" i="3"/>
  <c r="E1194" i="3"/>
  <c r="F1194" i="3"/>
  <c r="G1194" i="3"/>
  <c r="H1194" i="3"/>
  <c r="I1194" i="3"/>
  <c r="L1194" i="3" s="1"/>
  <c r="BG1194" i="3" s="1"/>
  <c r="J1194" i="3"/>
  <c r="K1194" i="3"/>
  <c r="U1194" i="3"/>
  <c r="AK1194" i="3"/>
  <c r="AV1194" i="3"/>
  <c r="E1195" i="3"/>
  <c r="F1195" i="3"/>
  <c r="G1195" i="3"/>
  <c r="H1195" i="3"/>
  <c r="I1195" i="3"/>
  <c r="L1195" i="3" s="1"/>
  <c r="J1195" i="3"/>
  <c r="K1195" i="3"/>
  <c r="Q1195" i="3" s="1"/>
  <c r="N1195" i="3"/>
  <c r="S1195" i="3"/>
  <c r="V1195" i="3"/>
  <c r="Y1195" i="3"/>
  <c r="AD1195" i="3"/>
  <c r="AG1195" i="3"/>
  <c r="AI1195" i="3"/>
  <c r="AO1195" i="3"/>
  <c r="AQ1195" i="3"/>
  <c r="AT1195" i="3"/>
  <c r="AY1195" i="3"/>
  <c r="BB1195" i="3"/>
  <c r="BE1195" i="3"/>
  <c r="E1196" i="3"/>
  <c r="F1196" i="3"/>
  <c r="G1196" i="3"/>
  <c r="H1196" i="3"/>
  <c r="I1196" i="3"/>
  <c r="L1196" i="3" s="1"/>
  <c r="J1196" i="3"/>
  <c r="K1196" i="3"/>
  <c r="S1196" i="3"/>
  <c r="AI1196" i="3"/>
  <c r="AQ1196" i="3"/>
  <c r="AY1196" i="3"/>
  <c r="E1197" i="3"/>
  <c r="K1197" i="3" s="1"/>
  <c r="AM1197" i="3" s="1"/>
  <c r="F1197" i="3"/>
  <c r="G1197" i="3"/>
  <c r="H1197" i="3"/>
  <c r="I1197" i="3"/>
  <c r="L1197" i="3" s="1"/>
  <c r="J1197" i="3"/>
  <c r="O1197" i="3"/>
  <c r="AE1197" i="3"/>
  <c r="AU1197" i="3"/>
  <c r="E1198" i="3"/>
  <c r="F1198" i="3"/>
  <c r="G1198" i="3"/>
  <c r="H1198" i="3"/>
  <c r="I1198" i="3"/>
  <c r="L1198" i="3" s="1"/>
  <c r="J1198" i="3"/>
  <c r="K1198" i="3"/>
  <c r="AA1198" i="3" s="1"/>
  <c r="S1198" i="3"/>
  <c r="AI1198" i="3"/>
  <c r="AQ1198" i="3"/>
  <c r="AY1198" i="3"/>
  <c r="E1199" i="3"/>
  <c r="K1199" i="3" s="1"/>
  <c r="AE1199" i="3" s="1"/>
  <c r="F1199" i="3"/>
  <c r="G1199" i="3"/>
  <c r="H1199" i="3"/>
  <c r="I1199" i="3"/>
  <c r="L1199" i="3" s="1"/>
  <c r="J1199" i="3"/>
  <c r="E1200" i="3"/>
  <c r="F1200" i="3"/>
  <c r="G1200" i="3"/>
  <c r="H1200" i="3"/>
  <c r="I1200" i="3"/>
  <c r="L1200" i="3" s="1"/>
  <c r="J1200" i="3"/>
  <c r="K1200" i="3"/>
  <c r="S1200" i="3"/>
  <c r="AA1200" i="3"/>
  <c r="AI1200" i="3"/>
  <c r="AQ1200" i="3"/>
  <c r="AY1200" i="3"/>
  <c r="BG1200" i="3"/>
  <c r="E1201" i="3"/>
  <c r="K1201" i="3" s="1"/>
  <c r="AM1201" i="3" s="1"/>
  <c r="F1201" i="3"/>
  <c r="G1201" i="3"/>
  <c r="H1201" i="3"/>
  <c r="I1201" i="3"/>
  <c r="L1201" i="3" s="1"/>
  <c r="J1201" i="3"/>
  <c r="O1201" i="3"/>
  <c r="AE1201" i="3"/>
  <c r="AU1201" i="3"/>
  <c r="E1202" i="3"/>
  <c r="F1202" i="3"/>
  <c r="G1202" i="3"/>
  <c r="H1202" i="3"/>
  <c r="I1202" i="3"/>
  <c r="L1202" i="3" s="1"/>
  <c r="J1202" i="3"/>
  <c r="K1202" i="3"/>
  <c r="V1202" i="3" s="1"/>
  <c r="Q1202" i="3"/>
  <c r="AA1202" i="3"/>
  <c r="AG1202" i="3"/>
  <c r="AL1202" i="3"/>
  <c r="AW1202" i="3"/>
  <c r="BB1202" i="3"/>
  <c r="BG1202" i="3"/>
  <c r="E1203" i="3"/>
  <c r="F1203" i="3"/>
  <c r="G1203" i="3"/>
  <c r="H1203" i="3"/>
  <c r="I1203" i="3"/>
  <c r="L1203" i="3" s="1"/>
  <c r="AY1203" i="3" s="1"/>
  <c r="J1203" i="3"/>
  <c r="K1203" i="3"/>
  <c r="S1203" i="3"/>
  <c r="AI1203" i="3"/>
  <c r="E1204" i="3"/>
  <c r="K1204" i="3" s="1"/>
  <c r="F1204" i="3"/>
  <c r="G1204" i="3"/>
  <c r="H1204" i="3"/>
  <c r="I1204" i="3"/>
  <c r="L1204" i="3" s="1"/>
  <c r="J1204" i="3"/>
  <c r="U1204" i="3"/>
  <c r="BA1204" i="3"/>
  <c r="E1205" i="3"/>
  <c r="F1205" i="3"/>
  <c r="G1205" i="3"/>
  <c r="H1205" i="3"/>
  <c r="I1205" i="3"/>
  <c r="L1205" i="3" s="1"/>
  <c r="J1205" i="3"/>
  <c r="K1205" i="3"/>
  <c r="AI1205" i="3"/>
  <c r="E1206" i="3"/>
  <c r="K1206" i="3" s="1"/>
  <c r="F1206" i="3"/>
  <c r="G1206" i="3"/>
  <c r="H1206" i="3"/>
  <c r="I1206" i="3"/>
  <c r="L1206" i="3" s="1"/>
  <c r="AK1206" i="3" s="1"/>
  <c r="J1206" i="3"/>
  <c r="U1206" i="3"/>
  <c r="BA1206" i="3"/>
  <c r="E1207" i="3"/>
  <c r="F1207" i="3"/>
  <c r="G1207" i="3"/>
  <c r="H1207" i="3"/>
  <c r="I1207" i="3"/>
  <c r="L1207" i="3" s="1"/>
  <c r="J1207" i="3"/>
  <c r="K1207" i="3"/>
  <c r="O1207" i="3" s="1"/>
  <c r="S1207" i="3"/>
  <c r="AI1207" i="3"/>
  <c r="AY1207" i="3"/>
  <c r="E1208" i="3"/>
  <c r="K1208" i="3" s="1"/>
  <c r="U1208" i="3" s="1"/>
  <c r="F1208" i="3"/>
  <c r="G1208" i="3"/>
  <c r="H1208" i="3"/>
  <c r="I1208" i="3"/>
  <c r="L1208" i="3" s="1"/>
  <c r="J1208" i="3"/>
  <c r="AK1208" i="3"/>
  <c r="BA1208" i="3"/>
  <c r="E1209" i="3"/>
  <c r="F1209" i="3"/>
  <c r="G1209" i="3"/>
  <c r="H1209" i="3"/>
  <c r="I1209" i="3"/>
  <c r="L1209" i="3" s="1"/>
  <c r="AY1209" i="3" s="1"/>
  <c r="J1209" i="3"/>
  <c r="K1209" i="3"/>
  <c r="O1209" i="3" s="1"/>
  <c r="S1209" i="3"/>
  <c r="AI1209" i="3"/>
  <c r="E1210" i="3"/>
  <c r="K1210" i="3" s="1"/>
  <c r="F1210" i="3"/>
  <c r="G1210" i="3"/>
  <c r="H1210" i="3"/>
  <c r="I1210" i="3"/>
  <c r="L1210" i="3" s="1"/>
  <c r="J1210" i="3"/>
  <c r="E1211" i="3"/>
  <c r="F1211" i="3"/>
  <c r="G1211" i="3"/>
  <c r="H1211" i="3"/>
  <c r="I1211" i="3"/>
  <c r="L1211" i="3" s="1"/>
  <c r="AY1211" i="3" s="1"/>
  <c r="J1211" i="3"/>
  <c r="K1211" i="3"/>
  <c r="S1211" i="3"/>
  <c r="AI1211" i="3"/>
  <c r="E1212" i="3"/>
  <c r="K1212" i="3" s="1"/>
  <c r="F1212" i="3"/>
  <c r="G1212" i="3"/>
  <c r="H1212" i="3"/>
  <c r="I1212" i="3"/>
  <c r="L1212" i="3" s="1"/>
  <c r="J1212" i="3"/>
  <c r="U1212" i="3"/>
  <c r="BA1212" i="3"/>
  <c r="E1213" i="3"/>
  <c r="F1213" i="3"/>
  <c r="G1213" i="3"/>
  <c r="H1213" i="3"/>
  <c r="I1213" i="3"/>
  <c r="L1213" i="3" s="1"/>
  <c r="J1213" i="3"/>
  <c r="K1213" i="3"/>
  <c r="E1214" i="3"/>
  <c r="F1214" i="3"/>
  <c r="G1214" i="3"/>
  <c r="H1214" i="3"/>
  <c r="I1214" i="3"/>
  <c r="L1214" i="3" s="1"/>
  <c r="J1214" i="3"/>
  <c r="K1214" i="3"/>
  <c r="AQ1214" i="3"/>
  <c r="E1215" i="3"/>
  <c r="K1215" i="3" s="1"/>
  <c r="F1215" i="3"/>
  <c r="G1215" i="3"/>
  <c r="H1215" i="3"/>
  <c r="I1215" i="3"/>
  <c r="L1215" i="3" s="1"/>
  <c r="O1215" i="3" s="1"/>
  <c r="J1215" i="3"/>
  <c r="AE1215" i="3"/>
  <c r="AM1215" i="3"/>
  <c r="E1216" i="3"/>
  <c r="F1216" i="3"/>
  <c r="G1216" i="3"/>
  <c r="H1216" i="3"/>
  <c r="I1216" i="3"/>
  <c r="L1216" i="3" s="1"/>
  <c r="J1216" i="3"/>
  <c r="K1216" i="3"/>
  <c r="S1216" i="3"/>
  <c r="AA1216" i="3"/>
  <c r="AI1216" i="3"/>
  <c r="AQ1216" i="3"/>
  <c r="AY1216" i="3"/>
  <c r="BG1216" i="3"/>
  <c r="E1217" i="3"/>
  <c r="K1217" i="3" s="1"/>
  <c r="AM1217" i="3" s="1"/>
  <c r="F1217" i="3"/>
  <c r="G1217" i="3"/>
  <c r="H1217" i="3"/>
  <c r="I1217" i="3"/>
  <c r="L1217" i="3" s="1"/>
  <c r="O1217" i="3" s="1"/>
  <c r="J1217" i="3"/>
  <c r="W1217" i="3"/>
  <c r="AE1217" i="3"/>
  <c r="BC1217" i="3"/>
  <c r="E1218" i="3"/>
  <c r="F1218" i="3"/>
  <c r="G1218" i="3"/>
  <c r="H1218" i="3"/>
  <c r="I1218" i="3"/>
  <c r="L1218" i="3" s="1"/>
  <c r="J1218" i="3"/>
  <c r="K1218" i="3"/>
  <c r="AQ1218" i="3" s="1"/>
  <c r="E1219" i="3"/>
  <c r="K1219" i="3" s="1"/>
  <c r="F1219" i="3"/>
  <c r="G1219" i="3"/>
  <c r="H1219" i="3"/>
  <c r="I1219" i="3"/>
  <c r="L1219" i="3" s="1"/>
  <c r="J1219" i="3"/>
  <c r="X1219" i="3"/>
  <c r="AC1219" i="3"/>
  <c r="AS1219" i="3"/>
  <c r="AY1219" i="3"/>
  <c r="E1220" i="3"/>
  <c r="K1220" i="3" s="1"/>
  <c r="F1220" i="3"/>
  <c r="G1220" i="3"/>
  <c r="H1220" i="3"/>
  <c r="I1220" i="3"/>
  <c r="L1220" i="3" s="1"/>
  <c r="J1220" i="3"/>
  <c r="Y1220" i="3"/>
  <c r="AD1220" i="3"/>
  <c r="AS1220" i="3"/>
  <c r="AW1220" i="3"/>
  <c r="BI1220" i="3"/>
  <c r="E1221" i="3"/>
  <c r="F1221" i="3"/>
  <c r="G1221" i="3"/>
  <c r="H1221" i="3"/>
  <c r="I1221" i="3"/>
  <c r="L1221" i="3" s="1"/>
  <c r="J1221" i="3"/>
  <c r="K1221" i="3"/>
  <c r="O1221" i="3"/>
  <c r="BL1221" i="3" s="1"/>
  <c r="AA1221" i="3"/>
  <c r="AE1221" i="3"/>
  <c r="AQ1221" i="3"/>
  <c r="AU1221" i="3"/>
  <c r="BG1221" i="3"/>
  <c r="E1222" i="3"/>
  <c r="K1222" i="3" s="1"/>
  <c r="Y1222" i="3" s="1"/>
  <c r="F1222" i="3"/>
  <c r="G1222" i="3"/>
  <c r="H1222" i="3"/>
  <c r="I1222" i="3"/>
  <c r="L1222" i="3" s="1"/>
  <c r="J1222" i="3"/>
  <c r="M1222" i="3"/>
  <c r="Q1222" i="3"/>
  <c r="U1222" i="3"/>
  <c r="AC1222" i="3"/>
  <c r="AG1222" i="3"/>
  <c r="AK1222" i="3"/>
  <c r="AS1222" i="3"/>
  <c r="AW1222" i="3"/>
  <c r="BA1222" i="3"/>
  <c r="BI1222" i="3"/>
  <c r="E1223" i="3"/>
  <c r="F1223" i="3"/>
  <c r="G1223" i="3"/>
  <c r="H1223" i="3"/>
  <c r="I1223" i="3"/>
  <c r="L1223" i="3" s="1"/>
  <c r="J1223" i="3"/>
  <c r="K1223" i="3"/>
  <c r="O1223" i="3"/>
  <c r="BL1223" i="3" s="1"/>
  <c r="AA1223" i="3"/>
  <c r="AE1223" i="3"/>
  <c r="AQ1223" i="3"/>
  <c r="AU1223" i="3"/>
  <c r="BG1223" i="3"/>
  <c r="E1224" i="3"/>
  <c r="K1224" i="3" s="1"/>
  <c r="Y1224" i="3" s="1"/>
  <c r="F1224" i="3"/>
  <c r="G1224" i="3"/>
  <c r="H1224" i="3"/>
  <c r="I1224" i="3"/>
  <c r="L1224" i="3" s="1"/>
  <c r="J1224" i="3"/>
  <c r="M1224" i="3"/>
  <c r="Q1224" i="3"/>
  <c r="U1224" i="3"/>
  <c r="AC1224" i="3"/>
  <c r="AG1224" i="3"/>
  <c r="AK1224" i="3"/>
  <c r="AS1224" i="3"/>
  <c r="AW1224" i="3"/>
  <c r="BA1224" i="3"/>
  <c r="BI1224" i="3"/>
  <c r="E1225" i="3"/>
  <c r="F1225" i="3"/>
  <c r="G1225" i="3"/>
  <c r="H1225" i="3"/>
  <c r="I1225" i="3"/>
  <c r="L1225" i="3" s="1"/>
  <c r="J1225" i="3"/>
  <c r="K1225" i="3"/>
  <c r="O1225" i="3"/>
  <c r="AA1225" i="3"/>
  <c r="AE1225" i="3"/>
  <c r="AQ1225" i="3"/>
  <c r="AU1225" i="3"/>
  <c r="BG1225" i="3"/>
  <c r="E1226" i="3"/>
  <c r="K1226" i="3" s="1"/>
  <c r="Y1226" i="3" s="1"/>
  <c r="F1226" i="3"/>
  <c r="G1226" i="3"/>
  <c r="H1226" i="3"/>
  <c r="I1226" i="3"/>
  <c r="L1226" i="3" s="1"/>
  <c r="J1226" i="3"/>
  <c r="M1226" i="3"/>
  <c r="Q1226" i="3"/>
  <c r="U1226" i="3"/>
  <c r="AC1226" i="3"/>
  <c r="AG1226" i="3"/>
  <c r="AK1226" i="3"/>
  <c r="AS1226" i="3"/>
  <c r="AW1226" i="3"/>
  <c r="BA1226" i="3"/>
  <c r="BI1226" i="3"/>
  <c r="E1227" i="3"/>
  <c r="F1227" i="3"/>
  <c r="G1227" i="3"/>
  <c r="H1227" i="3"/>
  <c r="I1227" i="3"/>
  <c r="L1227" i="3" s="1"/>
  <c r="J1227" i="3"/>
  <c r="K1227" i="3"/>
  <c r="O1227" i="3"/>
  <c r="AA1227" i="3"/>
  <c r="AE1227" i="3"/>
  <c r="AQ1227" i="3"/>
  <c r="AU1227" i="3"/>
  <c r="BG1227" i="3"/>
  <c r="E1228" i="3"/>
  <c r="K1228" i="3" s="1"/>
  <c r="Y1228" i="3" s="1"/>
  <c r="F1228" i="3"/>
  <c r="G1228" i="3"/>
  <c r="H1228" i="3"/>
  <c r="I1228" i="3"/>
  <c r="L1228" i="3" s="1"/>
  <c r="J1228" i="3"/>
  <c r="M1228" i="3"/>
  <c r="Q1228" i="3"/>
  <c r="U1228" i="3"/>
  <c r="AC1228" i="3"/>
  <c r="AG1228" i="3"/>
  <c r="AK1228" i="3"/>
  <c r="AS1228" i="3"/>
  <c r="AW1228" i="3"/>
  <c r="BA1228" i="3"/>
  <c r="BI1228" i="3"/>
  <c r="E1229" i="3"/>
  <c r="F1229" i="3"/>
  <c r="G1229" i="3"/>
  <c r="H1229" i="3"/>
  <c r="I1229" i="3"/>
  <c r="L1229" i="3" s="1"/>
  <c r="J1229" i="3"/>
  <c r="K1229" i="3"/>
  <c r="O1229" i="3"/>
  <c r="AA1229" i="3"/>
  <c r="AE1229" i="3"/>
  <c r="AQ1229" i="3"/>
  <c r="AU1229" i="3"/>
  <c r="BG1229" i="3"/>
  <c r="E1230" i="3"/>
  <c r="K1230" i="3" s="1"/>
  <c r="Y1230" i="3" s="1"/>
  <c r="F1230" i="3"/>
  <c r="G1230" i="3"/>
  <c r="H1230" i="3"/>
  <c r="I1230" i="3"/>
  <c r="L1230" i="3" s="1"/>
  <c r="J1230" i="3"/>
  <c r="M1230" i="3"/>
  <c r="Q1230" i="3"/>
  <c r="U1230" i="3"/>
  <c r="AC1230" i="3"/>
  <c r="AG1230" i="3"/>
  <c r="AK1230" i="3"/>
  <c r="AS1230" i="3"/>
  <c r="AW1230" i="3"/>
  <c r="BA1230" i="3"/>
  <c r="BI1230" i="3"/>
  <c r="E1231" i="3"/>
  <c r="F1231" i="3"/>
  <c r="G1231" i="3"/>
  <c r="H1231" i="3"/>
  <c r="I1231" i="3"/>
  <c r="L1231" i="3" s="1"/>
  <c r="J1231" i="3"/>
  <c r="K1231" i="3"/>
  <c r="O1231" i="3"/>
  <c r="AA1231" i="3"/>
  <c r="AE1231" i="3"/>
  <c r="AQ1231" i="3"/>
  <c r="AU1231" i="3"/>
  <c r="BG1231" i="3"/>
  <c r="E1232" i="3"/>
  <c r="K1232" i="3" s="1"/>
  <c r="Y1232" i="3" s="1"/>
  <c r="F1232" i="3"/>
  <c r="G1232" i="3"/>
  <c r="H1232" i="3"/>
  <c r="I1232" i="3"/>
  <c r="L1232" i="3" s="1"/>
  <c r="J1232" i="3"/>
  <c r="M1232" i="3"/>
  <c r="Q1232" i="3"/>
  <c r="U1232" i="3"/>
  <c r="AC1232" i="3"/>
  <c r="AG1232" i="3"/>
  <c r="AK1232" i="3"/>
  <c r="AS1232" i="3"/>
  <c r="AW1232" i="3"/>
  <c r="BA1232" i="3"/>
  <c r="BI1232" i="3"/>
  <c r="E1233" i="3"/>
  <c r="F1233" i="3"/>
  <c r="G1233" i="3"/>
  <c r="H1233" i="3"/>
  <c r="I1233" i="3"/>
  <c r="L1233" i="3" s="1"/>
  <c r="J1233" i="3"/>
  <c r="K1233" i="3"/>
  <c r="M1233" i="3"/>
  <c r="S1233" i="3"/>
  <c r="BM1233" i="3" s="1"/>
  <c r="U1233" i="3"/>
  <c r="AA1233" i="3"/>
  <c r="AC1233" i="3"/>
  <c r="AI1233" i="3"/>
  <c r="AK1233" i="3"/>
  <c r="AQ1233" i="3"/>
  <c r="AS1233" i="3"/>
  <c r="AY1233" i="3"/>
  <c r="BA1233" i="3"/>
  <c r="BG1233" i="3"/>
  <c r="BI1233" i="3"/>
  <c r="E1234" i="3"/>
  <c r="K1234" i="3" s="1"/>
  <c r="F1234" i="3"/>
  <c r="G1234" i="3"/>
  <c r="H1234" i="3"/>
  <c r="I1234" i="3"/>
  <c r="L1234" i="3" s="1"/>
  <c r="J1234" i="3"/>
  <c r="AG1234" i="3"/>
  <c r="AO1234" i="3"/>
  <c r="E1235" i="3"/>
  <c r="F1235" i="3"/>
  <c r="G1235" i="3"/>
  <c r="H1235" i="3"/>
  <c r="I1235" i="3"/>
  <c r="L1235" i="3" s="1"/>
  <c r="J1235" i="3"/>
  <c r="K1235" i="3"/>
  <c r="M1235" i="3"/>
  <c r="S1235" i="3"/>
  <c r="U1235" i="3"/>
  <c r="AA1235" i="3"/>
  <c r="AC1235" i="3"/>
  <c r="AI1235" i="3"/>
  <c r="AK1235" i="3"/>
  <c r="AQ1235" i="3"/>
  <c r="AS1235" i="3"/>
  <c r="AY1235" i="3"/>
  <c r="BA1235" i="3"/>
  <c r="BG1235" i="3"/>
  <c r="BI1235" i="3"/>
  <c r="E1236" i="3"/>
  <c r="K1236" i="3" s="1"/>
  <c r="F1236" i="3"/>
  <c r="G1236" i="3"/>
  <c r="H1236" i="3"/>
  <c r="I1236" i="3"/>
  <c r="L1236" i="3" s="1"/>
  <c r="J1236" i="3"/>
  <c r="AG1236" i="3"/>
  <c r="E1237" i="3"/>
  <c r="F1237" i="3"/>
  <c r="G1237" i="3"/>
  <c r="H1237" i="3"/>
  <c r="I1237" i="3"/>
  <c r="L1237" i="3" s="1"/>
  <c r="J1237" i="3"/>
  <c r="K1237" i="3"/>
  <c r="M1237" i="3"/>
  <c r="S1237" i="3"/>
  <c r="BM1237" i="3" s="1"/>
  <c r="U1237" i="3"/>
  <c r="AA1237" i="3"/>
  <c r="AC1237" i="3"/>
  <c r="AI1237" i="3"/>
  <c r="AK1237" i="3"/>
  <c r="AQ1237" i="3"/>
  <c r="AS1237" i="3"/>
  <c r="AY1237" i="3"/>
  <c r="AZ1237" i="3"/>
  <c r="BD1237" i="3"/>
  <c r="BE1237" i="3"/>
  <c r="BI1237" i="3"/>
  <c r="E1238" i="3"/>
  <c r="F1238" i="3"/>
  <c r="G1238" i="3"/>
  <c r="H1238" i="3"/>
  <c r="I1238" i="3"/>
  <c r="J1238" i="3"/>
  <c r="E1239" i="3"/>
  <c r="K1239" i="3" s="1"/>
  <c r="F1239" i="3"/>
  <c r="G1239" i="3"/>
  <c r="H1239" i="3"/>
  <c r="I1239" i="3"/>
  <c r="J1239" i="3"/>
  <c r="E1240" i="3"/>
  <c r="F1240" i="3"/>
  <c r="G1240" i="3"/>
  <c r="H1240" i="3"/>
  <c r="I1240" i="3"/>
  <c r="J1240" i="3"/>
  <c r="K1240" i="3"/>
  <c r="L1240" i="3"/>
  <c r="P1240" i="3" s="1"/>
  <c r="T1240" i="3"/>
  <c r="AB1240" i="3"/>
  <c r="AJ1240" i="3"/>
  <c r="AR1240" i="3"/>
  <c r="AZ1240" i="3"/>
  <c r="BH1240" i="3"/>
  <c r="E1241" i="3"/>
  <c r="K1241" i="3" s="1"/>
  <c r="F1241" i="3"/>
  <c r="G1241" i="3"/>
  <c r="H1241" i="3"/>
  <c r="I1241" i="3"/>
  <c r="L1241" i="3" s="1"/>
  <c r="J1241" i="3"/>
  <c r="V1241" i="3"/>
  <c r="AL1241" i="3"/>
  <c r="BB1241" i="3"/>
  <c r="E1242" i="3"/>
  <c r="F1242" i="3"/>
  <c r="G1242" i="3"/>
  <c r="H1242" i="3"/>
  <c r="I1242" i="3"/>
  <c r="J1242" i="3"/>
  <c r="K1242" i="3"/>
  <c r="L1242" i="3"/>
  <c r="P1242" i="3"/>
  <c r="T1242" i="3"/>
  <c r="AB1242" i="3"/>
  <c r="AF1242" i="3"/>
  <c r="AJ1242" i="3"/>
  <c r="AR1242" i="3"/>
  <c r="AV1242" i="3"/>
  <c r="AZ1242" i="3"/>
  <c r="BH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K1244" i="3"/>
  <c r="L1244" i="3"/>
  <c r="T1244" i="3" s="1"/>
  <c r="AB1244" i="3"/>
  <c r="AJ1244" i="3"/>
  <c r="AR1244" i="3"/>
  <c r="BH1244" i="3"/>
  <c r="E1245" i="3"/>
  <c r="F1245" i="3"/>
  <c r="G1245" i="3"/>
  <c r="H1245" i="3"/>
  <c r="I1245" i="3"/>
  <c r="J1245" i="3"/>
  <c r="E1246" i="3"/>
  <c r="F1246" i="3"/>
  <c r="G1246" i="3"/>
  <c r="H1246" i="3"/>
  <c r="L1246" i="3" s="1"/>
  <c r="I1246" i="3"/>
  <c r="J1246" i="3"/>
  <c r="K1246" i="3"/>
  <c r="E1247" i="3"/>
  <c r="K1247" i="3" s="1"/>
  <c r="F1247" i="3"/>
  <c r="G1247" i="3"/>
  <c r="H1247" i="3"/>
  <c r="I1247" i="3"/>
  <c r="J1247" i="3"/>
  <c r="E1248" i="3"/>
  <c r="K1248" i="3" s="1"/>
  <c r="F1248" i="3"/>
  <c r="G1248" i="3"/>
  <c r="H1248" i="3"/>
  <c r="I1248" i="3"/>
  <c r="L1248" i="3" s="1"/>
  <c r="J1248" i="3"/>
  <c r="Y1248" i="3"/>
  <c r="E1249" i="3"/>
  <c r="K1249" i="3" s="1"/>
  <c r="F1249" i="3"/>
  <c r="G1249" i="3"/>
  <c r="H1249" i="3"/>
  <c r="I1249" i="3"/>
  <c r="J1249" i="3"/>
  <c r="E1250" i="3"/>
  <c r="K1250" i="3" s="1"/>
  <c r="F1250" i="3"/>
  <c r="G1250" i="3"/>
  <c r="H1250" i="3"/>
  <c r="I1250" i="3"/>
  <c r="L1250" i="3" s="1"/>
  <c r="J1250" i="3"/>
  <c r="Y1250" i="3"/>
  <c r="E1251" i="3"/>
  <c r="K1251" i="3" s="1"/>
  <c r="F1251" i="3"/>
  <c r="G1251" i="3"/>
  <c r="H1251" i="3"/>
  <c r="I1251" i="3"/>
  <c r="J1251" i="3"/>
  <c r="E1252" i="3"/>
  <c r="K1252" i="3" s="1"/>
  <c r="F1252" i="3"/>
  <c r="G1252" i="3"/>
  <c r="H1252" i="3"/>
  <c r="I1252" i="3"/>
  <c r="L1252" i="3" s="1"/>
  <c r="J1252" i="3"/>
  <c r="Y1252" i="3"/>
  <c r="E1253" i="3"/>
  <c r="K1253" i="3" s="1"/>
  <c r="F1253" i="3"/>
  <c r="G1253" i="3"/>
  <c r="H1253" i="3"/>
  <c r="I1253" i="3"/>
  <c r="J1253" i="3"/>
  <c r="E1254" i="3"/>
  <c r="K1254" i="3" s="1"/>
  <c r="F1254" i="3"/>
  <c r="G1254" i="3"/>
  <c r="H1254" i="3"/>
  <c r="I1254" i="3"/>
  <c r="L1254" i="3" s="1"/>
  <c r="J1254" i="3"/>
  <c r="Y1254" i="3"/>
  <c r="E1255" i="3"/>
  <c r="K1255" i="3" s="1"/>
  <c r="F1255" i="3"/>
  <c r="G1255" i="3"/>
  <c r="H1255" i="3"/>
  <c r="I1255" i="3"/>
  <c r="J1255" i="3"/>
  <c r="E1256" i="3"/>
  <c r="K1256" i="3" s="1"/>
  <c r="Z1256" i="3" s="1"/>
  <c r="F1256" i="3"/>
  <c r="G1256" i="3"/>
  <c r="H1256" i="3"/>
  <c r="I1256" i="3"/>
  <c r="L1256" i="3" s="1"/>
  <c r="J1256" i="3"/>
  <c r="R1256" i="3"/>
  <c r="V1256" i="3"/>
  <c r="AH1256" i="3"/>
  <c r="AL1256" i="3"/>
  <c r="AX1256" i="3"/>
  <c r="BB1256" i="3"/>
  <c r="E1257" i="3"/>
  <c r="F1257" i="3"/>
  <c r="G1257" i="3"/>
  <c r="H1257" i="3"/>
  <c r="I1257" i="3"/>
  <c r="J1257" i="3"/>
  <c r="K1257" i="3"/>
  <c r="L1257" i="3"/>
  <c r="AB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K1259" i="3"/>
  <c r="M1259" i="3" s="1"/>
  <c r="L1259" i="3"/>
  <c r="P1259" i="3" s="1"/>
  <c r="X1259" i="3"/>
  <c r="AB1259" i="3"/>
  <c r="AN1259" i="3"/>
  <c r="AR1259" i="3"/>
  <c r="BD1259" i="3"/>
  <c r="BH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K1261" i="3"/>
  <c r="M1261" i="3" s="1"/>
  <c r="L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E1262" i="3"/>
  <c r="K1262" i="3" s="1"/>
  <c r="V1262" i="3" s="1"/>
  <c r="F1262" i="3"/>
  <c r="G1262" i="3"/>
  <c r="H1262" i="3"/>
  <c r="I1262" i="3"/>
  <c r="L1262" i="3" s="1"/>
  <c r="J1262" i="3"/>
  <c r="BB1262" i="3"/>
  <c r="E1263" i="3"/>
  <c r="F1263" i="3"/>
  <c r="G1263" i="3"/>
  <c r="H1263" i="3"/>
  <c r="I1263" i="3"/>
  <c r="J1263" i="3"/>
  <c r="K1263" i="3"/>
  <c r="L1263" i="3"/>
  <c r="P1263" i="3"/>
  <c r="T1263" i="3"/>
  <c r="AB1263" i="3"/>
  <c r="AF1263" i="3"/>
  <c r="AJ1263" i="3"/>
  <c r="AR1263" i="3"/>
  <c r="AV1263" i="3"/>
  <c r="AZ1263" i="3"/>
  <c r="BH1263" i="3"/>
  <c r="E1264" i="3"/>
  <c r="K1264" i="3" s="1"/>
  <c r="Z1264" i="3" s="1"/>
  <c r="F1264" i="3"/>
  <c r="G1264" i="3"/>
  <c r="H1264" i="3"/>
  <c r="I1264" i="3"/>
  <c r="L1264" i="3" s="1"/>
  <c r="J1264" i="3"/>
  <c r="R1264" i="3"/>
  <c r="V1264" i="3"/>
  <c r="AH1264" i="3"/>
  <c r="AL1264" i="3"/>
  <c r="AX1264" i="3"/>
  <c r="BB1264" i="3"/>
  <c r="E1265" i="3"/>
  <c r="F1265" i="3"/>
  <c r="G1265" i="3"/>
  <c r="H1265" i="3"/>
  <c r="I1265" i="3"/>
  <c r="J1265" i="3"/>
  <c r="K1265" i="3"/>
  <c r="L1265" i="3"/>
  <c r="AB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K1267" i="3"/>
  <c r="M1267" i="3" s="1"/>
  <c r="L1267" i="3"/>
  <c r="P1267" i="3" s="1"/>
  <c r="X1267" i="3"/>
  <c r="AB1267" i="3"/>
  <c r="AN1267" i="3"/>
  <c r="AR1267" i="3"/>
  <c r="BD1267" i="3"/>
  <c r="BH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K1269" i="3"/>
  <c r="M1269" i="3" s="1"/>
  <c r="L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E1270" i="3"/>
  <c r="K1270" i="3" s="1"/>
  <c r="F1270" i="3"/>
  <c r="G1270" i="3"/>
  <c r="H1270" i="3"/>
  <c r="I1270" i="3"/>
  <c r="L1270" i="3" s="1"/>
  <c r="J1270" i="3"/>
  <c r="BB1270" i="3"/>
  <c r="E1271" i="3"/>
  <c r="F1271" i="3"/>
  <c r="G1271" i="3"/>
  <c r="H1271" i="3"/>
  <c r="I1271" i="3"/>
  <c r="J1271" i="3"/>
  <c r="K1271" i="3"/>
  <c r="L1271" i="3"/>
  <c r="P1271" i="3"/>
  <c r="T1271" i="3"/>
  <c r="AB1271" i="3"/>
  <c r="AF1271" i="3"/>
  <c r="AJ1271" i="3"/>
  <c r="AR1271" i="3"/>
  <c r="AV1271" i="3"/>
  <c r="AZ1271" i="3"/>
  <c r="BH1271" i="3"/>
  <c r="E1272" i="3"/>
  <c r="K1272" i="3" s="1"/>
  <c r="Z1272" i="3" s="1"/>
  <c r="F1272" i="3"/>
  <c r="G1272" i="3"/>
  <c r="H1272" i="3"/>
  <c r="I1272" i="3"/>
  <c r="L1272" i="3" s="1"/>
  <c r="J1272" i="3"/>
  <c r="R1272" i="3"/>
  <c r="V1272" i="3"/>
  <c r="AH1272" i="3"/>
  <c r="AL1272" i="3"/>
  <c r="AX1272" i="3"/>
  <c r="BB1272" i="3"/>
  <c r="E1273" i="3"/>
  <c r="F1273" i="3"/>
  <c r="G1273" i="3"/>
  <c r="H1273" i="3"/>
  <c r="I1273" i="3"/>
  <c r="J1273" i="3"/>
  <c r="K1273" i="3"/>
  <c r="L1273" i="3"/>
  <c r="AB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 s="1"/>
  <c r="X1275" i="3"/>
  <c r="AB1275" i="3"/>
  <c r="AN1275" i="3"/>
  <c r="AR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M1277" i="3" s="1"/>
  <c r="L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E1278" i="3"/>
  <c r="K1278" i="3" s="1"/>
  <c r="AL1278" i="3" s="1"/>
  <c r="F1278" i="3"/>
  <c r="G1278" i="3"/>
  <c r="H1278" i="3"/>
  <c r="I1278" i="3"/>
  <c r="L1278" i="3" s="1"/>
  <c r="J1278" i="3"/>
  <c r="BB1278" i="3"/>
  <c r="E1279" i="3"/>
  <c r="F1279" i="3"/>
  <c r="G1279" i="3"/>
  <c r="H1279" i="3"/>
  <c r="I1279" i="3"/>
  <c r="J1279" i="3"/>
  <c r="K1279" i="3"/>
  <c r="L1279" i="3"/>
  <c r="P1279" i="3"/>
  <c r="T1279" i="3"/>
  <c r="AB1279" i="3"/>
  <c r="AF1279" i="3"/>
  <c r="AJ1279" i="3"/>
  <c r="AR1279" i="3"/>
  <c r="AV1279" i="3"/>
  <c r="AZ1279" i="3"/>
  <c r="BH1279" i="3"/>
  <c r="E1280" i="3"/>
  <c r="K1280" i="3" s="1"/>
  <c r="Z1280" i="3" s="1"/>
  <c r="F1280" i="3"/>
  <c r="G1280" i="3"/>
  <c r="H1280" i="3"/>
  <c r="I1280" i="3"/>
  <c r="L1280" i="3" s="1"/>
  <c r="J1280" i="3"/>
  <c r="R1280" i="3"/>
  <c r="V1280" i="3"/>
  <c r="AH1280" i="3"/>
  <c r="AL1280" i="3"/>
  <c r="AX1280" i="3"/>
  <c r="BB1280" i="3"/>
  <c r="E1281" i="3"/>
  <c r="F1281" i="3"/>
  <c r="G1281" i="3"/>
  <c r="H1281" i="3"/>
  <c r="I1281" i="3"/>
  <c r="J1281" i="3"/>
  <c r="K1281" i="3"/>
  <c r="L1281" i="3"/>
  <c r="AB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M1283" i="3" s="1"/>
  <c r="L1283" i="3"/>
  <c r="P1283" i="3" s="1"/>
  <c r="X1283" i="3"/>
  <c r="AB1283" i="3"/>
  <c r="AN1283" i="3"/>
  <c r="AR1283" i="3"/>
  <c r="BD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M1285" i="3" s="1"/>
  <c r="L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E1286" i="3"/>
  <c r="K1286" i="3" s="1"/>
  <c r="Q1286" i="3" s="1"/>
  <c r="F1286" i="3"/>
  <c r="G1286" i="3"/>
  <c r="H1286" i="3"/>
  <c r="I1286" i="3"/>
  <c r="L1286" i="3" s="1"/>
  <c r="AG1286" i="3" s="1"/>
  <c r="J1286" i="3"/>
  <c r="E1287" i="3"/>
  <c r="F1287" i="3"/>
  <c r="G1287" i="3"/>
  <c r="H1287" i="3"/>
  <c r="I1287" i="3"/>
  <c r="J1287" i="3"/>
  <c r="K1287" i="3"/>
  <c r="L1287" i="3"/>
  <c r="AI1287" i="3"/>
  <c r="AQ1287" i="3"/>
  <c r="E1288" i="3"/>
  <c r="K1288" i="3" s="1"/>
  <c r="F1288" i="3"/>
  <c r="G1288" i="3"/>
  <c r="H1288" i="3"/>
  <c r="I1288" i="3"/>
  <c r="L1288" i="3" s="1"/>
  <c r="J1288" i="3"/>
  <c r="AG1288" i="3"/>
  <c r="AO1288" i="3"/>
  <c r="E1289" i="3"/>
  <c r="F1289" i="3"/>
  <c r="G1289" i="3"/>
  <c r="H1289" i="3"/>
  <c r="I1289" i="3"/>
  <c r="J1289" i="3"/>
  <c r="K1289" i="3"/>
  <c r="L1289" i="3"/>
  <c r="S1289" i="3"/>
  <c r="AA1289" i="3"/>
  <c r="AI1289" i="3"/>
  <c r="AQ1289" i="3"/>
  <c r="AY1289" i="3"/>
  <c r="BG1289" i="3"/>
  <c r="E1290" i="3"/>
  <c r="K1290" i="3" s="1"/>
  <c r="F1290" i="3"/>
  <c r="G1290" i="3"/>
  <c r="H1290" i="3"/>
  <c r="I1290" i="3"/>
  <c r="L1290" i="3" s="1"/>
  <c r="J1290" i="3"/>
  <c r="Q1290" i="3"/>
  <c r="AG1290" i="3"/>
  <c r="AO1290" i="3"/>
  <c r="AW1290" i="3"/>
  <c r="E1291" i="3"/>
  <c r="F1291" i="3"/>
  <c r="G1291" i="3"/>
  <c r="H1291" i="3"/>
  <c r="I1291" i="3"/>
  <c r="J1291" i="3"/>
  <c r="K1291" i="3"/>
  <c r="L1291" i="3"/>
  <c r="S1291" i="3"/>
  <c r="AA1291" i="3"/>
  <c r="AI1291" i="3"/>
  <c r="AQ1291" i="3"/>
  <c r="AY1291" i="3"/>
  <c r="BG1291" i="3"/>
  <c r="E1292" i="3"/>
  <c r="K1292" i="3" s="1"/>
  <c r="AO1292" i="3" s="1"/>
  <c r="F1292" i="3"/>
  <c r="G1292" i="3"/>
  <c r="H1292" i="3"/>
  <c r="I1292" i="3"/>
  <c r="L1292" i="3" s="1"/>
  <c r="J1292" i="3"/>
  <c r="Q1292" i="3"/>
  <c r="Y1292" i="3"/>
  <c r="AG1292" i="3"/>
  <c r="AW1292" i="3"/>
  <c r="BC1292" i="3"/>
  <c r="BI1292" i="3"/>
  <c r="E1293" i="3"/>
  <c r="K1293" i="3" s="1"/>
  <c r="F1293" i="3"/>
  <c r="G1293" i="3"/>
  <c r="H1293" i="3"/>
  <c r="I1293" i="3"/>
  <c r="J1293" i="3"/>
  <c r="L1293" i="3"/>
  <c r="W1293" i="3"/>
  <c r="AB1293" i="3"/>
  <c r="AR1293" i="3"/>
  <c r="AW1293" i="3"/>
  <c r="E1294" i="3"/>
  <c r="K1294" i="3" s="1"/>
  <c r="F1294" i="3"/>
  <c r="G1294" i="3"/>
  <c r="H1294" i="3"/>
  <c r="L1294" i="3" s="1"/>
  <c r="I1294" i="3"/>
  <c r="J1294" i="3"/>
  <c r="E1295" i="3"/>
  <c r="F1295" i="3"/>
  <c r="K1295" i="3" s="1"/>
  <c r="G1295" i="3"/>
  <c r="H1295" i="3"/>
  <c r="I1295" i="3"/>
  <c r="J1295" i="3"/>
  <c r="E1296" i="3"/>
  <c r="K1296" i="3" s="1"/>
  <c r="F1296" i="3"/>
  <c r="G1296" i="3"/>
  <c r="H1296" i="3"/>
  <c r="L1296" i="3" s="1"/>
  <c r="I1296" i="3"/>
  <c r="J1296" i="3"/>
  <c r="E1297" i="3"/>
  <c r="F1297" i="3"/>
  <c r="K1297" i="3" s="1"/>
  <c r="G1297" i="3"/>
  <c r="H1297" i="3"/>
  <c r="I1297" i="3"/>
  <c r="J1297" i="3"/>
  <c r="E1298" i="3"/>
  <c r="K1298" i="3" s="1"/>
  <c r="F1298" i="3"/>
  <c r="G1298" i="3"/>
  <c r="H1298" i="3"/>
  <c r="L1298" i="3" s="1"/>
  <c r="I1298" i="3"/>
  <c r="J1298" i="3"/>
  <c r="E1299" i="3"/>
  <c r="F1299" i="3"/>
  <c r="K1299" i="3" s="1"/>
  <c r="G1299" i="3"/>
  <c r="H1299" i="3"/>
  <c r="I1299" i="3"/>
  <c r="J1299" i="3"/>
  <c r="E1300" i="3"/>
  <c r="K1300" i="3" s="1"/>
  <c r="F1300" i="3"/>
  <c r="G1300" i="3"/>
  <c r="H1300" i="3"/>
  <c r="L1300" i="3" s="1"/>
  <c r="I1300" i="3"/>
  <c r="J1300" i="3"/>
  <c r="E1301" i="3"/>
  <c r="F1301" i="3"/>
  <c r="K1301" i="3" s="1"/>
  <c r="G1301" i="3"/>
  <c r="H1301" i="3"/>
  <c r="I1301" i="3"/>
  <c r="J1301" i="3"/>
  <c r="E1302" i="3"/>
  <c r="K1302" i="3" s="1"/>
  <c r="F1302" i="3"/>
  <c r="G1302" i="3"/>
  <c r="H1302" i="3"/>
  <c r="L1302" i="3" s="1"/>
  <c r="I1302" i="3"/>
  <c r="J1302" i="3"/>
  <c r="E1303" i="3"/>
  <c r="F1303" i="3"/>
  <c r="K1303" i="3" s="1"/>
  <c r="G1303" i="3"/>
  <c r="H1303" i="3"/>
  <c r="I1303" i="3"/>
  <c r="J1303" i="3"/>
  <c r="E1304" i="3"/>
  <c r="K1304" i="3" s="1"/>
  <c r="F1304" i="3"/>
  <c r="G1304" i="3"/>
  <c r="H1304" i="3"/>
  <c r="L1304" i="3" s="1"/>
  <c r="I1304" i="3"/>
  <c r="J1304" i="3"/>
  <c r="E1305" i="3"/>
  <c r="F1305" i="3"/>
  <c r="K1305" i="3" s="1"/>
  <c r="G1305" i="3"/>
  <c r="H1305" i="3"/>
  <c r="I1305" i="3"/>
  <c r="J1305" i="3"/>
  <c r="E1306" i="3"/>
  <c r="K1306" i="3" s="1"/>
  <c r="F1306" i="3"/>
  <c r="G1306" i="3"/>
  <c r="H1306" i="3"/>
  <c r="L1306" i="3" s="1"/>
  <c r="I1306" i="3"/>
  <c r="J1306" i="3"/>
  <c r="E1307" i="3"/>
  <c r="F1307" i="3"/>
  <c r="K1307" i="3" s="1"/>
  <c r="G1307" i="3"/>
  <c r="H1307" i="3"/>
  <c r="I1307" i="3"/>
  <c r="J1307" i="3"/>
  <c r="E1308" i="3"/>
  <c r="K1308" i="3" s="1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E1310" i="3"/>
  <c r="K1310" i="3" s="1"/>
  <c r="F1310" i="3"/>
  <c r="G1310" i="3"/>
  <c r="H1310" i="3"/>
  <c r="L1310" i="3" s="1"/>
  <c r="I1310" i="3"/>
  <c r="J1310" i="3"/>
  <c r="E1311" i="3"/>
  <c r="F1311" i="3"/>
  <c r="K1311" i="3" s="1"/>
  <c r="G1311" i="3"/>
  <c r="H1311" i="3"/>
  <c r="I1311" i="3"/>
  <c r="J1311" i="3"/>
  <c r="E1312" i="3"/>
  <c r="K1312" i="3" s="1"/>
  <c r="F1312" i="3"/>
  <c r="G1312" i="3"/>
  <c r="H1312" i="3"/>
  <c r="L1312" i="3" s="1"/>
  <c r="I1312" i="3"/>
  <c r="J1312" i="3"/>
  <c r="E1313" i="3"/>
  <c r="F1313" i="3"/>
  <c r="K1313" i="3" s="1"/>
  <c r="G1313" i="3"/>
  <c r="H1313" i="3"/>
  <c r="I1313" i="3"/>
  <c r="J1313" i="3"/>
  <c r="E1314" i="3"/>
  <c r="K1314" i="3" s="1"/>
  <c r="F1314" i="3"/>
  <c r="G1314" i="3"/>
  <c r="H1314" i="3"/>
  <c r="L1314" i="3" s="1"/>
  <c r="I1314" i="3"/>
  <c r="J1314" i="3"/>
  <c r="E1315" i="3"/>
  <c r="F1315" i="3"/>
  <c r="K1315" i="3" s="1"/>
  <c r="G1315" i="3"/>
  <c r="H1315" i="3"/>
  <c r="I1315" i="3"/>
  <c r="J1315" i="3"/>
  <c r="E1316" i="3"/>
  <c r="K1316" i="3" s="1"/>
  <c r="F1316" i="3"/>
  <c r="G1316" i="3"/>
  <c r="H1316" i="3"/>
  <c r="L1316" i="3" s="1"/>
  <c r="I1316" i="3"/>
  <c r="J1316" i="3"/>
  <c r="Q1316" i="3"/>
  <c r="Y1316" i="3"/>
  <c r="AG1316" i="3"/>
  <c r="AO1316" i="3"/>
  <c r="AW1316" i="3"/>
  <c r="BE1316" i="3"/>
  <c r="E1317" i="3"/>
  <c r="F1317" i="3"/>
  <c r="K1317" i="3" s="1"/>
  <c r="G1317" i="3"/>
  <c r="H1317" i="3"/>
  <c r="I1317" i="3"/>
  <c r="J1317" i="3"/>
  <c r="E1318" i="3"/>
  <c r="K1318" i="3" s="1"/>
  <c r="F1318" i="3"/>
  <c r="G1318" i="3"/>
  <c r="H1318" i="3"/>
  <c r="L1318" i="3" s="1"/>
  <c r="Q1318" i="3" s="1"/>
  <c r="I1318" i="3"/>
  <c r="J1318" i="3"/>
  <c r="Y1318" i="3"/>
  <c r="BE1318" i="3"/>
  <c r="E1319" i="3"/>
  <c r="F1319" i="3"/>
  <c r="K1319" i="3" s="1"/>
  <c r="G1319" i="3"/>
  <c r="H1319" i="3"/>
  <c r="I1319" i="3"/>
  <c r="J1319" i="3"/>
  <c r="E1320" i="3"/>
  <c r="K1320" i="3" s="1"/>
  <c r="F1320" i="3"/>
  <c r="G1320" i="3"/>
  <c r="H1320" i="3"/>
  <c r="L1320" i="3" s="1"/>
  <c r="I1320" i="3"/>
  <c r="J1320" i="3"/>
  <c r="Q1320" i="3"/>
  <c r="Y1320" i="3"/>
  <c r="AG1320" i="3"/>
  <c r="AO1320" i="3"/>
  <c r="AW1320" i="3"/>
  <c r="BE1320" i="3"/>
  <c r="E1321" i="3"/>
  <c r="F1321" i="3"/>
  <c r="K1321" i="3" s="1"/>
  <c r="G1321" i="3"/>
  <c r="H1321" i="3"/>
  <c r="I1321" i="3"/>
  <c r="J1321" i="3"/>
  <c r="E1322" i="3"/>
  <c r="K1322" i="3" s="1"/>
  <c r="F1322" i="3"/>
  <c r="G1322" i="3"/>
  <c r="H1322" i="3"/>
  <c r="L1322" i="3" s="1"/>
  <c r="I1322" i="3"/>
  <c r="J1322" i="3"/>
  <c r="Y1322" i="3"/>
  <c r="BE1322" i="3"/>
  <c r="E1323" i="3"/>
  <c r="F1323" i="3"/>
  <c r="K1323" i="3" s="1"/>
  <c r="G1323" i="3"/>
  <c r="H1323" i="3"/>
  <c r="I1323" i="3"/>
  <c r="J1323" i="3"/>
  <c r="E1324" i="3"/>
  <c r="K1324" i="3" s="1"/>
  <c r="F1324" i="3"/>
  <c r="G1324" i="3"/>
  <c r="H1324" i="3"/>
  <c r="L1324" i="3" s="1"/>
  <c r="AG1324" i="3" s="1"/>
  <c r="I1324" i="3"/>
  <c r="J1324" i="3"/>
  <c r="Q1324" i="3"/>
  <c r="Y1324" i="3"/>
  <c r="AO1324" i="3"/>
  <c r="AW1324" i="3"/>
  <c r="BE1324" i="3"/>
  <c r="E1325" i="3"/>
  <c r="F1325" i="3"/>
  <c r="K1325" i="3" s="1"/>
  <c r="G1325" i="3"/>
  <c r="H1325" i="3"/>
  <c r="I1325" i="3"/>
  <c r="J1325" i="3"/>
  <c r="E1326" i="3"/>
  <c r="K1326" i="3" s="1"/>
  <c r="F1326" i="3"/>
  <c r="G1326" i="3"/>
  <c r="H1326" i="3"/>
  <c r="L1326" i="3" s="1"/>
  <c r="I1326" i="3"/>
  <c r="J1326" i="3"/>
  <c r="BE1326" i="3"/>
  <c r="E1327" i="3"/>
  <c r="F1327" i="3"/>
  <c r="K1327" i="3" s="1"/>
  <c r="G1327" i="3"/>
  <c r="H1327" i="3"/>
  <c r="I1327" i="3"/>
  <c r="J1327" i="3"/>
  <c r="E1328" i="3"/>
  <c r="K1328" i="3" s="1"/>
  <c r="F1328" i="3"/>
  <c r="G1328" i="3"/>
  <c r="H1328" i="3"/>
  <c r="L1328" i="3" s="1"/>
  <c r="AG1328" i="3" s="1"/>
  <c r="I1328" i="3"/>
  <c r="J1328" i="3"/>
  <c r="Y1328" i="3"/>
  <c r="AO1328" i="3"/>
  <c r="BE1328" i="3"/>
  <c r="E1329" i="3"/>
  <c r="F1329" i="3"/>
  <c r="K1329" i="3" s="1"/>
  <c r="G1329" i="3"/>
  <c r="H1329" i="3"/>
  <c r="I1329" i="3"/>
  <c r="J1329" i="3"/>
  <c r="E1330" i="3"/>
  <c r="F1330" i="3"/>
  <c r="G1330" i="3"/>
  <c r="H1330" i="3"/>
  <c r="I1330" i="3"/>
  <c r="J1330" i="3"/>
  <c r="K1330" i="3"/>
  <c r="L1330" i="3"/>
  <c r="Q1330" i="3"/>
  <c r="AG1330" i="3"/>
  <c r="AM1330" i="3"/>
  <c r="BC1330" i="3"/>
  <c r="BH1330" i="3"/>
  <c r="E1331" i="3"/>
  <c r="F1331" i="3"/>
  <c r="K1331" i="3" s="1"/>
  <c r="G1331" i="3"/>
  <c r="H1331" i="3"/>
  <c r="I1331" i="3"/>
  <c r="J1331" i="3"/>
  <c r="E1332" i="3"/>
  <c r="F1332" i="3"/>
  <c r="G1332" i="3"/>
  <c r="H1332" i="3"/>
  <c r="I1332" i="3"/>
  <c r="J1332" i="3"/>
  <c r="K1332" i="3"/>
  <c r="L1332" i="3"/>
  <c r="P1332" i="3" s="1"/>
  <c r="T1332" i="3"/>
  <c r="AB1332" i="3"/>
  <c r="AJ1332" i="3"/>
  <c r="AR1332" i="3"/>
  <c r="AZ1332" i="3"/>
  <c r="BH1332" i="3"/>
  <c r="E1333" i="3"/>
  <c r="K1333" i="3" s="1"/>
  <c r="F1333" i="3"/>
  <c r="G1333" i="3"/>
  <c r="H1333" i="3"/>
  <c r="I1333" i="3"/>
  <c r="J1333" i="3"/>
  <c r="E1334" i="3"/>
  <c r="F1334" i="3"/>
  <c r="K1334" i="3" s="1"/>
  <c r="AB1334" i="3" s="1"/>
  <c r="G1334" i="3"/>
  <c r="H1334" i="3"/>
  <c r="L1334" i="3" s="1"/>
  <c r="I1334" i="3"/>
  <c r="J1334" i="3"/>
  <c r="E1335" i="3"/>
  <c r="K1335" i="3" s="1"/>
  <c r="F1335" i="3"/>
  <c r="G1335" i="3"/>
  <c r="H1335" i="3"/>
  <c r="I1335" i="3"/>
  <c r="J1335" i="3"/>
  <c r="E1336" i="3"/>
  <c r="F1336" i="3"/>
  <c r="K1336" i="3" s="1"/>
  <c r="AB1336" i="3" s="1"/>
  <c r="G1336" i="3"/>
  <c r="H1336" i="3"/>
  <c r="L1336" i="3" s="1"/>
  <c r="I1336" i="3"/>
  <c r="J1336" i="3"/>
  <c r="E1337" i="3"/>
  <c r="K1337" i="3" s="1"/>
  <c r="F1337" i="3"/>
  <c r="G1337" i="3"/>
  <c r="H1337" i="3"/>
  <c r="I1337" i="3"/>
  <c r="J1337" i="3"/>
  <c r="E1338" i="3"/>
  <c r="F1338" i="3"/>
  <c r="K1338" i="3" s="1"/>
  <c r="AB1338" i="3" s="1"/>
  <c r="G1338" i="3"/>
  <c r="H1338" i="3"/>
  <c r="L1338" i="3" s="1"/>
  <c r="I1338" i="3"/>
  <c r="J1338" i="3"/>
  <c r="E1339" i="3"/>
  <c r="K1339" i="3" s="1"/>
  <c r="F1339" i="3"/>
  <c r="G1339" i="3"/>
  <c r="H1339" i="3"/>
  <c r="I1339" i="3"/>
  <c r="J1339" i="3"/>
  <c r="E1340" i="3"/>
  <c r="F1340" i="3"/>
  <c r="K1340" i="3" s="1"/>
  <c r="AB1340" i="3" s="1"/>
  <c r="G1340" i="3"/>
  <c r="H1340" i="3"/>
  <c r="L1340" i="3" s="1"/>
  <c r="I1340" i="3"/>
  <c r="J1340" i="3"/>
  <c r="E1341" i="3"/>
  <c r="K1341" i="3" s="1"/>
  <c r="F1341" i="3"/>
  <c r="G1341" i="3"/>
  <c r="H1341" i="3"/>
  <c r="I1341" i="3"/>
  <c r="J1341" i="3"/>
  <c r="E1342" i="3"/>
  <c r="F1342" i="3"/>
  <c r="K1342" i="3" s="1"/>
  <c r="AB1342" i="3" s="1"/>
  <c r="G1342" i="3"/>
  <c r="H1342" i="3"/>
  <c r="L1342" i="3" s="1"/>
  <c r="I1342" i="3"/>
  <c r="J1342" i="3"/>
  <c r="E1343" i="3"/>
  <c r="K1343" i="3" s="1"/>
  <c r="F1343" i="3"/>
  <c r="G1343" i="3"/>
  <c r="H1343" i="3"/>
  <c r="I1343" i="3"/>
  <c r="J1343" i="3"/>
  <c r="E1344" i="3"/>
  <c r="F1344" i="3"/>
  <c r="K1344" i="3" s="1"/>
  <c r="AJ1344" i="3" s="1"/>
  <c r="G1344" i="3"/>
  <c r="H1344" i="3"/>
  <c r="L1344" i="3" s="1"/>
  <c r="BD1344" i="3" s="1"/>
  <c r="I1344" i="3"/>
  <c r="J1344" i="3"/>
  <c r="E1345" i="3"/>
  <c r="F1345" i="3"/>
  <c r="G1345" i="3"/>
  <c r="H1345" i="3"/>
  <c r="I1345" i="3"/>
  <c r="J1345" i="3"/>
  <c r="E1346" i="3"/>
  <c r="F1346" i="3"/>
  <c r="K1346" i="3" s="1"/>
  <c r="AB1346" i="3" s="1"/>
  <c r="G1346" i="3"/>
  <c r="H1346" i="3"/>
  <c r="L1346" i="3" s="1"/>
  <c r="I1346" i="3"/>
  <c r="J1346" i="3"/>
  <c r="E1347" i="3"/>
  <c r="F1347" i="3"/>
  <c r="G1347" i="3"/>
  <c r="H1347" i="3"/>
  <c r="I1347" i="3"/>
  <c r="J1347" i="3"/>
  <c r="E1348" i="3"/>
  <c r="F1348" i="3"/>
  <c r="K1348" i="3" s="1"/>
  <c r="P1348" i="3" s="1"/>
  <c r="G1348" i="3"/>
  <c r="H1348" i="3"/>
  <c r="L1348" i="3" s="1"/>
  <c r="I1348" i="3"/>
  <c r="J1348" i="3"/>
  <c r="E1349" i="3"/>
  <c r="F1349" i="3"/>
  <c r="G1349" i="3"/>
  <c r="H1349" i="3"/>
  <c r="I1349" i="3"/>
  <c r="J1349" i="3"/>
  <c r="F1350" i="3"/>
  <c r="G1350" i="3"/>
  <c r="K1350" i="3" s="1"/>
  <c r="H1350" i="3"/>
  <c r="L1350" i="3" s="1"/>
  <c r="I1350" i="3"/>
  <c r="J1350" i="3"/>
  <c r="BJ1586" i="3" l="1"/>
  <c r="BJ1538" i="3"/>
  <c r="BL1569" i="3"/>
  <c r="BK1561" i="3"/>
  <c r="BN1561" i="3"/>
  <c r="BM1561" i="3"/>
  <c r="BM1545" i="3"/>
  <c r="BJ1529" i="3"/>
  <c r="BK1521" i="3"/>
  <c r="BN1521" i="3"/>
  <c r="BL1513" i="3"/>
  <c r="BJ1502" i="3"/>
  <c r="BM1502" i="3"/>
  <c r="BJ1491" i="3"/>
  <c r="BK1487" i="3"/>
  <c r="BN1487" i="3"/>
  <c r="BL1487" i="3"/>
  <c r="BJ1596" i="3"/>
  <c r="BK1588" i="3"/>
  <c r="BN1588" i="3"/>
  <c r="BL1588" i="3"/>
  <c r="BK1538" i="3"/>
  <c r="BN1538" i="3"/>
  <c r="BM1534" i="3"/>
  <c r="BL1522" i="3"/>
  <c r="BK1567" i="3"/>
  <c r="BN1567" i="3"/>
  <c r="BM1567" i="3"/>
  <c r="BJ1553" i="3"/>
  <c r="BK1551" i="3"/>
  <c r="BN1551" i="3"/>
  <c r="BM1543" i="3"/>
  <c r="BJ1519" i="3"/>
  <c r="BK1519" i="3"/>
  <c r="BN1519" i="3"/>
  <c r="BM1506" i="3"/>
  <c r="BJ1482" i="3"/>
  <c r="BM1482" i="3"/>
  <c r="BM1434" i="3"/>
  <c r="BN1434" i="3"/>
  <c r="BK1434" i="3"/>
  <c r="BM1405" i="3"/>
  <c r="BK1582" i="3"/>
  <c r="BN1582" i="3"/>
  <c r="BL1582" i="3"/>
  <c r="BM1538" i="3"/>
  <c r="BL1526" i="3"/>
  <c r="BJ1514" i="3"/>
  <c r="BK1565" i="3"/>
  <c r="BN1565" i="3"/>
  <c r="BM1565" i="3"/>
  <c r="BK1549" i="3"/>
  <c r="BN1549" i="3"/>
  <c r="BK1533" i="3"/>
  <c r="BN1533" i="3"/>
  <c r="BM1517" i="3"/>
  <c r="BJ1498" i="3"/>
  <c r="BM1498" i="3"/>
  <c r="BK1584" i="3"/>
  <c r="BN1584" i="3"/>
  <c r="BL1584" i="3"/>
  <c r="BK1530" i="3"/>
  <c r="BN1530" i="3"/>
  <c r="BM1526" i="3"/>
  <c r="BL1514" i="3"/>
  <c r="BJ1571" i="3"/>
  <c r="BL1563" i="3"/>
  <c r="BK1555" i="3"/>
  <c r="BN1555" i="3"/>
  <c r="BM1555" i="3"/>
  <c r="BK1547" i="3"/>
  <c r="BN1547" i="3"/>
  <c r="BJ1547" i="3"/>
  <c r="BL1547" i="3"/>
  <c r="BK1539" i="3"/>
  <c r="BN1539" i="3"/>
  <c r="BM1539" i="3"/>
  <c r="BM1531" i="3"/>
  <c r="BJ1515" i="3"/>
  <c r="BK1515" i="3"/>
  <c r="BN1515" i="3"/>
  <c r="BK1496" i="3"/>
  <c r="BN1496" i="3"/>
  <c r="BL1496" i="3"/>
  <c r="BJ1512" i="3"/>
  <c r="BL1493" i="3"/>
  <c r="BK1451" i="3"/>
  <c r="BN1451" i="3"/>
  <c r="BL1451" i="3"/>
  <c r="BK1518" i="3"/>
  <c r="BN1518" i="3"/>
  <c r="BM1514" i="3"/>
  <c r="BJ1569" i="3"/>
  <c r="BL1561" i="3"/>
  <c r="BJ1545" i="3"/>
  <c r="BL1545" i="3"/>
  <c r="BM1529" i="3"/>
  <c r="BJ1521" i="3"/>
  <c r="BK1513" i="3"/>
  <c r="BN1513" i="3"/>
  <c r="BK1502" i="3"/>
  <c r="BN1502" i="3"/>
  <c r="BL1502" i="3"/>
  <c r="BM1510" i="3"/>
  <c r="BJ1487" i="3"/>
  <c r="BJ1484" i="3"/>
  <c r="BM1484" i="3"/>
  <c r="BL1463" i="3"/>
  <c r="BK1578" i="3"/>
  <c r="BN1578" i="3"/>
  <c r="BJ1588" i="3"/>
  <c r="BL1538" i="3"/>
  <c r="BJ1526" i="3"/>
  <c r="BL1567" i="3"/>
  <c r="BK1559" i="3"/>
  <c r="BN1559" i="3"/>
  <c r="BM1559" i="3"/>
  <c r="BK1543" i="3"/>
  <c r="BN1543" i="3"/>
  <c r="BJ1543" i="3"/>
  <c r="BL1543" i="3"/>
  <c r="BM1527" i="3"/>
  <c r="BK1506" i="3"/>
  <c r="BN1506" i="3"/>
  <c r="BL1506" i="3"/>
  <c r="BL1482" i="3"/>
  <c r="BJ1434" i="3"/>
  <c r="BJ1405" i="3"/>
  <c r="BN1405" i="3"/>
  <c r="BK1405" i="3"/>
  <c r="BM1578" i="3"/>
  <c r="BJ1582" i="3"/>
  <c r="BJ1530" i="3"/>
  <c r="BL1565" i="3"/>
  <c r="BK1557" i="3"/>
  <c r="BN1557" i="3"/>
  <c r="BM1557" i="3"/>
  <c r="BM1549" i="3"/>
  <c r="BK1541" i="3"/>
  <c r="BN1541" i="3"/>
  <c r="BJ1533" i="3"/>
  <c r="BK1525" i="3"/>
  <c r="BN1525" i="3"/>
  <c r="BL1517" i="3"/>
  <c r="BK1498" i="3"/>
  <c r="BN1498" i="3"/>
  <c r="BL1498" i="3"/>
  <c r="BM1489" i="3"/>
  <c r="BL1580" i="3"/>
  <c r="BJ1584" i="3"/>
  <c r="BL1530" i="3"/>
  <c r="BJ1518" i="3"/>
  <c r="BJ1563" i="3"/>
  <c r="BL1555" i="3"/>
  <c r="BJ1539" i="3"/>
  <c r="BL1539" i="3"/>
  <c r="BL1531" i="3"/>
  <c r="BM1523" i="3"/>
  <c r="BL1512" i="3"/>
  <c r="BJ1493" i="3"/>
  <c r="BK1594" i="3"/>
  <c r="BN1594" i="3"/>
  <c r="BM1586" i="3"/>
  <c r="BK1534" i="3"/>
  <c r="BN1534" i="3"/>
  <c r="BM1530" i="3"/>
  <c r="BL1518" i="3"/>
  <c r="BJ1561" i="3"/>
  <c r="BK1537" i="3"/>
  <c r="BN1537" i="3"/>
  <c r="BL1529" i="3"/>
  <c r="BM1521" i="3"/>
  <c r="BJ1513" i="3"/>
  <c r="BJ1510" i="3"/>
  <c r="BL1510" i="3"/>
  <c r="BK1491" i="3"/>
  <c r="BN1491" i="3"/>
  <c r="BM1491" i="3"/>
  <c r="BL1484" i="3"/>
  <c r="BN1461" i="3"/>
  <c r="BK1461" i="3"/>
  <c r="BM1407" i="3"/>
  <c r="BM1596" i="3"/>
  <c r="BJ1567" i="3"/>
  <c r="BL1559" i="3"/>
  <c r="BM1553" i="3"/>
  <c r="BK1535" i="3"/>
  <c r="BN1535" i="3"/>
  <c r="BL1527" i="3"/>
  <c r="BM1519" i="3"/>
  <c r="BJ1500" i="3"/>
  <c r="BM1500" i="3"/>
  <c r="BJ1506" i="3"/>
  <c r="BK1482" i="3"/>
  <c r="BN1482" i="3"/>
  <c r="BJ1455" i="3"/>
  <c r="BM1455" i="3"/>
  <c r="BL1434" i="3"/>
  <c r="BL1405" i="3"/>
  <c r="BJ1565" i="3"/>
  <c r="BL1557" i="3"/>
  <c r="BJ1549" i="3"/>
  <c r="BL1549" i="3"/>
  <c r="BM1541" i="3"/>
  <c r="BM1533" i="3"/>
  <c r="BK1517" i="3"/>
  <c r="BN1517" i="3"/>
  <c r="BK1489" i="3"/>
  <c r="BN1489" i="3"/>
  <c r="BL1489" i="3"/>
  <c r="BJ1461" i="3"/>
  <c r="BM1592" i="3"/>
  <c r="BJ1534" i="3"/>
  <c r="BK1571" i="3"/>
  <c r="BN1571" i="3"/>
  <c r="BM1571" i="3"/>
  <c r="BJ1555" i="3"/>
  <c r="BJ1531" i="3"/>
  <c r="BK1531" i="3"/>
  <c r="BN1531" i="3"/>
  <c r="BL1523" i="3"/>
  <c r="BM1515" i="3"/>
  <c r="BK1512" i="3"/>
  <c r="BN1512" i="3"/>
  <c r="BM1465" i="3"/>
  <c r="BK1586" i="3"/>
  <c r="BN1586" i="3"/>
  <c r="BL1586" i="3"/>
  <c r="BJ1522" i="3"/>
  <c r="BK1569" i="3"/>
  <c r="BN1569" i="3"/>
  <c r="BM1569" i="3"/>
  <c r="BK1545" i="3"/>
  <c r="BN1545" i="3"/>
  <c r="BK1529" i="3"/>
  <c r="BN1529" i="3"/>
  <c r="BL1521" i="3"/>
  <c r="BM1513" i="3"/>
  <c r="BK1510" i="3"/>
  <c r="BN1510" i="3"/>
  <c r="BL1491" i="3"/>
  <c r="BM1487" i="3"/>
  <c r="BK1484" i="3"/>
  <c r="BN1484" i="3"/>
  <c r="BN1463" i="3"/>
  <c r="BK1463" i="3"/>
  <c r="BL1578" i="3"/>
  <c r="BK1596" i="3"/>
  <c r="BN1596" i="3"/>
  <c r="BL1596" i="3"/>
  <c r="BM1588" i="3"/>
  <c r="BK1522" i="3"/>
  <c r="BN1522" i="3"/>
  <c r="BM1518" i="3"/>
  <c r="BK1553" i="3"/>
  <c r="BN1553" i="3"/>
  <c r="BL1553" i="3"/>
  <c r="BJ1527" i="3"/>
  <c r="BK1527" i="3"/>
  <c r="BN1527" i="3"/>
  <c r="BL1519" i="3"/>
  <c r="BK1500" i="3"/>
  <c r="BN1500" i="3"/>
  <c r="BL1500" i="3"/>
  <c r="BK1508" i="3"/>
  <c r="BN1508" i="3"/>
  <c r="BL1465" i="3"/>
  <c r="BK1455" i="3"/>
  <c r="BN1455" i="3"/>
  <c r="BL1455" i="3"/>
  <c r="BJ1412" i="3"/>
  <c r="BK1590" i="3"/>
  <c r="BN1590" i="3"/>
  <c r="BM1582" i="3"/>
  <c r="BK1526" i="3"/>
  <c r="BN1526" i="3"/>
  <c r="BM1522" i="3"/>
  <c r="BK1573" i="3"/>
  <c r="BN1573" i="3"/>
  <c r="BJ1557" i="3"/>
  <c r="BJ1541" i="3"/>
  <c r="BL1541" i="3"/>
  <c r="BL1533" i="3"/>
  <c r="BJ1517" i="3"/>
  <c r="BJ1489" i="3"/>
  <c r="BL1461" i="3"/>
  <c r="BJ1465" i="3"/>
  <c r="BJ1463" i="3"/>
  <c r="BK1592" i="3"/>
  <c r="BN1592" i="3"/>
  <c r="BL1592" i="3"/>
  <c r="BM1584" i="3"/>
  <c r="BK1514" i="3"/>
  <c r="BN1514" i="3"/>
  <c r="BL1571" i="3"/>
  <c r="BK1563" i="3"/>
  <c r="BN1563" i="3"/>
  <c r="BM1563" i="3"/>
  <c r="BM1547" i="3"/>
  <c r="BJ1523" i="3"/>
  <c r="BK1523" i="3"/>
  <c r="BN1523" i="3"/>
  <c r="BL1515" i="3"/>
  <c r="BJ1496" i="3"/>
  <c r="BM1496" i="3"/>
  <c r="BM1512" i="3"/>
  <c r="BK1493" i="3"/>
  <c r="BN1493" i="3"/>
  <c r="BM1493" i="3"/>
  <c r="BN1465" i="3"/>
  <c r="BK1465" i="3"/>
  <c r="BM1463" i="3"/>
  <c r="BM1461" i="3"/>
  <c r="BJ1451" i="3"/>
  <c r="BM1451" i="3"/>
  <c r="BK1407" i="3"/>
  <c r="BN1353" i="3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89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BM136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BM1364" i="3"/>
  <c r="N1368" i="3"/>
  <c r="AI1368" i="3"/>
  <c r="BE1368" i="3"/>
  <c r="M1368" i="3"/>
  <c r="BL1370" i="3"/>
  <c r="BJ1370" i="3"/>
  <c r="BL1374" i="3"/>
  <c r="BJ1374" i="3"/>
  <c r="BN1378" i="3"/>
  <c r="BK1378" i="3"/>
  <c r="BN1379" i="3"/>
  <c r="BK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BK1373" i="3" s="1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M1378" i="3"/>
  <c r="BD1385" i="3"/>
  <c r="BH1385" i="3"/>
  <c r="BN1367" i="3"/>
  <c r="BK1367" i="3"/>
  <c r="O1386" i="3"/>
  <c r="BL1386" i="3" s="1"/>
  <c r="S1386" i="3"/>
  <c r="BM1386" i="3" s="1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BJ1386" i="3" s="1"/>
  <c r="AD1386" i="3"/>
  <c r="AT1386" i="3"/>
  <c r="R1386" i="3"/>
  <c r="AH1386" i="3"/>
  <c r="AX1386" i="3"/>
  <c r="BJ1398" i="3"/>
  <c r="BJ1388" i="3"/>
  <c r="BM1388" i="3"/>
  <c r="BK1390" i="3"/>
  <c r="BN1390" i="3"/>
  <c r="BL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M1358" i="3"/>
  <c r="BJ1365" i="3"/>
  <c r="BM1374" i="3"/>
  <c r="BJ1367" i="3"/>
  <c r="BL1397" i="3"/>
  <c r="BJ1389" i="3"/>
  <c r="BL1391" i="3"/>
  <c r="BN1351" i="3"/>
  <c r="BK1351" i="3"/>
  <c r="BM1352" i="3"/>
  <c r="BM1353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J1358" i="3"/>
  <c r="BJ1364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BM1362" i="3"/>
  <c r="BL1366" i="3"/>
  <c r="S1368" i="3"/>
  <c r="S1357" i="3"/>
  <c r="BN1366" i="3"/>
  <c r="BN1370" i="3"/>
  <c r="BK1370" i="3"/>
  <c r="BM1372" i="3"/>
  <c r="BN1374" i="3"/>
  <c r="BK1374" i="3"/>
  <c r="AX1371" i="3"/>
  <c r="AD1371" i="3"/>
  <c r="BA1371" i="3"/>
  <c r="AK1371" i="3"/>
  <c r="U1371" i="3"/>
  <c r="BL1371" i="3" s="1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J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BJ1363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N1380" i="3"/>
  <c r="BK1380" i="3"/>
  <c r="BJ1395" i="3"/>
  <c r="BJ1384" i="3"/>
  <c r="BM1390" i="3"/>
  <c r="BJ1391" i="3"/>
  <c r="BK1396" i="3"/>
  <c r="BN1396" i="3"/>
  <c r="BK1352" i="3"/>
  <c r="BN1352" i="3"/>
  <c r="BL1352" i="3"/>
  <c r="BL1353" i="3"/>
  <c r="BJ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J1362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N1360" i="3"/>
  <c r="BK1360" i="3"/>
  <c r="BJ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L1372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BL1373" i="3" s="1"/>
  <c r="N1373" i="3"/>
  <c r="BN1373" i="3" s="1"/>
  <c r="AW1373" i="3"/>
  <c r="AG1373" i="3"/>
  <c r="Q1373" i="3"/>
  <c r="AZ1373" i="3"/>
  <c r="AJ1373" i="3"/>
  <c r="T1373" i="3"/>
  <c r="BM1373" i="3" s="1"/>
  <c r="AY1373" i="3"/>
  <c r="AI1373" i="3"/>
  <c r="BL1380" i="3"/>
  <c r="BJ1380" i="3"/>
  <c r="BM1384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BL1392" i="3" s="1"/>
  <c r="S1392" i="3"/>
  <c r="BM1392" i="3" s="1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BJ1392" i="3" s="1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J1385" i="3" s="1"/>
  <c r="BE1385" i="3"/>
  <c r="AO1385" i="3"/>
  <c r="V1385" i="3"/>
  <c r="X1385" i="3"/>
  <c r="BM1389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X1348" i="3"/>
  <c r="BD1348" i="3"/>
  <c r="AN1348" i="3"/>
  <c r="X1346" i="3"/>
  <c r="AN1346" i="3"/>
  <c r="BD1346" i="3"/>
  <c r="X1342" i="3"/>
  <c r="AN1342" i="3"/>
  <c r="BD1342" i="3"/>
  <c r="AJ1342" i="3"/>
  <c r="AZ1342" i="3"/>
  <c r="T1342" i="3"/>
  <c r="X1340" i="3"/>
  <c r="AN1340" i="3"/>
  <c r="BD1340" i="3"/>
  <c r="AJ1340" i="3"/>
  <c r="T1340" i="3"/>
  <c r="AZ1340" i="3"/>
  <c r="X1338" i="3"/>
  <c r="AN1338" i="3"/>
  <c r="BD1338" i="3"/>
  <c r="AJ1338" i="3"/>
  <c r="T1338" i="3"/>
  <c r="AZ1338" i="3"/>
  <c r="X1336" i="3"/>
  <c r="AN1336" i="3"/>
  <c r="BD1336" i="3"/>
  <c r="T1336" i="3"/>
  <c r="AZ1336" i="3"/>
  <c r="AJ1336" i="3"/>
  <c r="X1334" i="3"/>
  <c r="AN1334" i="3"/>
  <c r="BD1334" i="3"/>
  <c r="T1334" i="3"/>
  <c r="AZ1334" i="3"/>
  <c r="AJ1334" i="3"/>
  <c r="AN1344" i="3"/>
  <c r="X1344" i="3"/>
  <c r="K1349" i="3"/>
  <c r="AJ1348" i="3"/>
  <c r="AZ1346" i="3"/>
  <c r="T1346" i="3"/>
  <c r="AZ1344" i="3"/>
  <c r="W1343" i="3"/>
  <c r="AM1343" i="3"/>
  <c r="BC1343" i="3"/>
  <c r="X1343" i="3"/>
  <c r="AN1343" i="3"/>
  <c r="BD1343" i="3"/>
  <c r="U1343" i="3"/>
  <c r="AK1343" i="3"/>
  <c r="BA1343" i="3"/>
  <c r="BB1339" i="3"/>
  <c r="W1337" i="3"/>
  <c r="AM1337" i="3"/>
  <c r="BC1337" i="3"/>
  <c r="X1337" i="3"/>
  <c r="AN1337" i="3"/>
  <c r="BD1337" i="3"/>
  <c r="U1337" i="3"/>
  <c r="AK1337" i="3"/>
  <c r="BA1337" i="3"/>
  <c r="S1335" i="3"/>
  <c r="BM1335" i="3" s="1"/>
  <c r="AI1335" i="3"/>
  <c r="AY1335" i="3"/>
  <c r="T1335" i="3"/>
  <c r="AJ1335" i="3"/>
  <c r="AZ1335" i="3"/>
  <c r="Q1335" i="3"/>
  <c r="AG1335" i="3"/>
  <c r="AW1335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M1322" i="3"/>
  <c r="U1322" i="3"/>
  <c r="AC1322" i="3"/>
  <c r="AK1322" i="3"/>
  <c r="AS1322" i="3"/>
  <c r="BA1322" i="3"/>
  <c r="BI1322" i="3"/>
  <c r="P1322" i="3"/>
  <c r="X1322" i="3"/>
  <c r="AF1322" i="3"/>
  <c r="AN1322" i="3"/>
  <c r="AV1322" i="3"/>
  <c r="BD1322" i="3"/>
  <c r="L1349" i="3"/>
  <c r="AV1348" i="3"/>
  <c r="AF1348" i="3"/>
  <c r="L1347" i="3"/>
  <c r="AV1346" i="3"/>
  <c r="AF1346" i="3"/>
  <c r="P1346" i="3"/>
  <c r="AX1343" i="3"/>
  <c r="R1343" i="3"/>
  <c r="L1343" i="3"/>
  <c r="O1343" i="3" s="1"/>
  <c r="AV1342" i="3"/>
  <c r="AF1342" i="3"/>
  <c r="P1342" i="3"/>
  <c r="AH1341" i="3"/>
  <c r="L1341" i="3"/>
  <c r="AV1340" i="3"/>
  <c r="AF1340" i="3"/>
  <c r="P1340" i="3"/>
  <c r="AH1337" i="3"/>
  <c r="L1337" i="3"/>
  <c r="BB1337" i="3" s="1"/>
  <c r="AV1336" i="3"/>
  <c r="AF1336" i="3"/>
  <c r="P1336" i="3"/>
  <c r="AX1335" i="3"/>
  <c r="R1335" i="3"/>
  <c r="L1335" i="3"/>
  <c r="BB1335" i="3" s="1"/>
  <c r="AV1334" i="3"/>
  <c r="AF1334" i="3"/>
  <c r="P1334" i="3"/>
  <c r="L1333" i="3"/>
  <c r="S1333" i="3" s="1"/>
  <c r="BM1333" i="3" s="1"/>
  <c r="AV1332" i="3"/>
  <c r="AF1332" i="3"/>
  <c r="T1331" i="3"/>
  <c r="AJ1331" i="3"/>
  <c r="AZ1331" i="3"/>
  <c r="S1331" i="3"/>
  <c r="AO1331" i="3"/>
  <c r="O1331" i="3"/>
  <c r="BA1331" i="3"/>
  <c r="BF1331" i="3"/>
  <c r="AG1331" i="3"/>
  <c r="BB1331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B1327" i="3"/>
  <c r="AR1327" i="3"/>
  <c r="BH1327" i="3"/>
  <c r="Y1327" i="3"/>
  <c r="AO1327" i="3"/>
  <c r="BE1327" i="3"/>
  <c r="AE1327" i="3"/>
  <c r="R1327" i="3"/>
  <c r="AX1327" i="3"/>
  <c r="AI1327" i="3"/>
  <c r="AW1326" i="3"/>
  <c r="Q1326" i="3"/>
  <c r="P1323" i="3"/>
  <c r="AF1323" i="3"/>
  <c r="AV1323" i="3"/>
  <c r="M1323" i="3"/>
  <c r="AC1323" i="3"/>
  <c r="AS1323" i="3"/>
  <c r="BI1323" i="3"/>
  <c r="AM1323" i="3"/>
  <c r="Z1323" i="3"/>
  <c r="BF1323" i="3"/>
  <c r="AQ1323" i="3"/>
  <c r="AW1322" i="3"/>
  <c r="Q1322" i="3"/>
  <c r="T1319" i="3"/>
  <c r="AJ1319" i="3"/>
  <c r="AZ1319" i="3"/>
  <c r="Q1319" i="3"/>
  <c r="AG1319" i="3"/>
  <c r="AW1319" i="3"/>
  <c r="O1319" i="3"/>
  <c r="AU1319" i="3"/>
  <c r="AH1319" i="3"/>
  <c r="S1319" i="3"/>
  <c r="AY1319" i="3"/>
  <c r="AW1318" i="3"/>
  <c r="V1317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M1348" i="3"/>
  <c r="Q1348" i="3"/>
  <c r="U1348" i="3"/>
  <c r="Y1348" i="3"/>
  <c r="AC1348" i="3"/>
  <c r="AG1348" i="3"/>
  <c r="AK1348" i="3"/>
  <c r="AO1348" i="3"/>
  <c r="AS1348" i="3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X1348" i="3"/>
  <c r="BB1348" i="3"/>
  <c r="AT1348" i="3"/>
  <c r="BF1348" i="3"/>
  <c r="O1348" i="3"/>
  <c r="S1348" i="3"/>
  <c r="W1348" i="3"/>
  <c r="AA1348" i="3"/>
  <c r="AE1348" i="3"/>
  <c r="AI1348" i="3"/>
  <c r="AM1348" i="3"/>
  <c r="AQ1348" i="3"/>
  <c r="AU1348" i="3"/>
  <c r="AY1348" i="3"/>
  <c r="BC1348" i="3"/>
  <c r="BG1348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Z1348" i="3"/>
  <c r="T1348" i="3"/>
  <c r="K1347" i="3"/>
  <c r="AJ1346" i="3"/>
  <c r="K1345" i="3"/>
  <c r="T1344" i="3"/>
  <c r="V1343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O1339" i="3"/>
  <c r="BL1339" i="3" s="1"/>
  <c r="AE1339" i="3"/>
  <c r="AU1339" i="3"/>
  <c r="P1339" i="3"/>
  <c r="AF1339" i="3"/>
  <c r="AV1339" i="3"/>
  <c r="M1339" i="3"/>
  <c r="AC1339" i="3"/>
  <c r="AS1339" i="3"/>
  <c r="BI1339" i="3"/>
  <c r="AL1337" i="3"/>
  <c r="V1337" i="3"/>
  <c r="AL1335" i="3"/>
  <c r="V1335" i="3"/>
  <c r="Y1326" i="3"/>
  <c r="M1318" i="3"/>
  <c r="U1318" i="3"/>
  <c r="AC1318" i="3"/>
  <c r="AK1318" i="3"/>
  <c r="AS1318" i="3"/>
  <c r="BA1318" i="3"/>
  <c r="BI1318" i="3"/>
  <c r="P1318" i="3"/>
  <c r="X1318" i="3"/>
  <c r="AF1318" i="3"/>
  <c r="AN1318" i="3"/>
  <c r="AV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V1344" i="3"/>
  <c r="AF1344" i="3"/>
  <c r="P1344" i="3"/>
  <c r="AH1339" i="3"/>
  <c r="L1339" i="3"/>
  <c r="V1339" i="3" s="1"/>
  <c r="AV1338" i="3"/>
  <c r="AF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R1348" i="3"/>
  <c r="AB1348" i="3"/>
  <c r="BH1346" i="3"/>
  <c r="AR1346" i="3"/>
  <c r="BH1344" i="3"/>
  <c r="AR1344" i="3"/>
  <c r="AB1344" i="3"/>
  <c r="AT1343" i="3"/>
  <c r="AD1343" i="3"/>
  <c r="N1343" i="3"/>
  <c r="BH1342" i="3"/>
  <c r="AR1342" i="3"/>
  <c r="AT1341" i="3"/>
  <c r="AD1341" i="3"/>
  <c r="N1341" i="3"/>
  <c r="BH1340" i="3"/>
  <c r="AR1340" i="3"/>
  <c r="AT1339" i="3"/>
  <c r="AD1339" i="3"/>
  <c r="N1339" i="3"/>
  <c r="BJ1339" i="3" s="1"/>
  <c r="BH1338" i="3"/>
  <c r="AR1338" i="3"/>
  <c r="AT1337" i="3"/>
  <c r="AD1337" i="3"/>
  <c r="N1337" i="3"/>
  <c r="BH1336" i="3"/>
  <c r="AR1336" i="3"/>
  <c r="AT1335" i="3"/>
  <c r="AD1335" i="3"/>
  <c r="N1335" i="3"/>
  <c r="BJ1335" i="3" s="1"/>
  <c r="BH1334" i="3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W1331" i="3"/>
  <c r="AW1330" i="3"/>
  <c r="AB1330" i="3"/>
  <c r="M1328" i="3"/>
  <c r="U1328" i="3"/>
  <c r="AC1328" i="3"/>
  <c r="AK1328" i="3"/>
  <c r="AS1328" i="3"/>
  <c r="BA1328" i="3"/>
  <c r="BI1328" i="3"/>
  <c r="P1328" i="3"/>
  <c r="X1328" i="3"/>
  <c r="AF1328" i="3"/>
  <c r="AN1328" i="3"/>
  <c r="AV1328" i="3"/>
  <c r="BD1328" i="3"/>
  <c r="AO1326" i="3"/>
  <c r="M1324" i="3"/>
  <c r="U1324" i="3"/>
  <c r="AC1324" i="3"/>
  <c r="AK1324" i="3"/>
  <c r="AS1324" i="3"/>
  <c r="BA1324" i="3"/>
  <c r="BI1324" i="3"/>
  <c r="P1324" i="3"/>
  <c r="X1324" i="3"/>
  <c r="AF1324" i="3"/>
  <c r="AN1324" i="3"/>
  <c r="AV1324" i="3"/>
  <c r="BD1324" i="3"/>
  <c r="AO1322" i="3"/>
  <c r="M1320" i="3"/>
  <c r="U1320" i="3"/>
  <c r="AC1320" i="3"/>
  <c r="AK1320" i="3"/>
  <c r="AS1320" i="3"/>
  <c r="BA1320" i="3"/>
  <c r="BI1320" i="3"/>
  <c r="P1320" i="3"/>
  <c r="X1320" i="3"/>
  <c r="AF1320" i="3"/>
  <c r="AN1320" i="3"/>
  <c r="AV1320" i="3"/>
  <c r="BD1320" i="3"/>
  <c r="AO1318" i="3"/>
  <c r="AT1317" i="3"/>
  <c r="M1316" i="3"/>
  <c r="U1316" i="3"/>
  <c r="AC1316" i="3"/>
  <c r="AK1316" i="3"/>
  <c r="AS1316" i="3"/>
  <c r="BA1316" i="3"/>
  <c r="BI1316" i="3"/>
  <c r="P1316" i="3"/>
  <c r="X1316" i="3"/>
  <c r="AF1316" i="3"/>
  <c r="AN1316" i="3"/>
  <c r="AV1316" i="3"/>
  <c r="BD1316" i="3"/>
  <c r="X1294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M1342" i="3"/>
  <c r="Q1342" i="3"/>
  <c r="U1342" i="3"/>
  <c r="Y1342" i="3"/>
  <c r="AC1342" i="3"/>
  <c r="AG1342" i="3"/>
  <c r="AK1342" i="3"/>
  <c r="AO1342" i="3"/>
  <c r="AS1342" i="3"/>
  <c r="AW1342" i="3"/>
  <c r="BA1342" i="3"/>
  <c r="BE1342" i="3"/>
  <c r="BI1342" i="3"/>
  <c r="R1342" i="3"/>
  <c r="AD1342" i="3"/>
  <c r="AL1342" i="3"/>
  <c r="AT1342" i="3"/>
  <c r="BB1342" i="3"/>
  <c r="N1342" i="3"/>
  <c r="V1342" i="3"/>
  <c r="Z1342" i="3"/>
  <c r="AH1342" i="3"/>
  <c r="AP1342" i="3"/>
  <c r="AX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BF1341" i="3"/>
  <c r="AP1341" i="3"/>
  <c r="Z1341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BF1339" i="3"/>
  <c r="AP1339" i="3"/>
  <c r="Z1339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N1338" i="3"/>
  <c r="BJ1338" i="3" s="1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BL1338" i="3" s="1"/>
  <c r="S1338" i="3"/>
  <c r="BM1338" i="3" s="1"/>
  <c r="W1338" i="3"/>
  <c r="AA1338" i="3"/>
  <c r="AE1338" i="3"/>
  <c r="AI1338" i="3"/>
  <c r="AM1338" i="3"/>
  <c r="AQ1338" i="3"/>
  <c r="AU1338" i="3"/>
  <c r="AY1338" i="3"/>
  <c r="BC1338" i="3"/>
  <c r="BG1338" i="3"/>
  <c r="BF1337" i="3"/>
  <c r="AP1337" i="3"/>
  <c r="Z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F1335" i="3"/>
  <c r="AP1335" i="3"/>
  <c r="Z1335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H1334" i="3"/>
  <c r="AP1334" i="3"/>
  <c r="AX1334" i="3"/>
  <c r="BF1334" i="3"/>
  <c r="AD1334" i="3"/>
  <c r="AL1334" i="3"/>
  <c r="AT1334" i="3"/>
  <c r="BB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BD1332" i="3"/>
  <c r="AN1332" i="3"/>
  <c r="X1332" i="3"/>
  <c r="M1332" i="3"/>
  <c r="BI1331" i="3"/>
  <c r="AR1330" i="3"/>
  <c r="W1330" i="3"/>
  <c r="AW1328" i="3"/>
  <c r="Q1328" i="3"/>
  <c r="AG1326" i="3"/>
  <c r="P1325" i="3"/>
  <c r="AF1325" i="3"/>
  <c r="AV1325" i="3"/>
  <c r="M1325" i="3"/>
  <c r="AC1325" i="3"/>
  <c r="AS1325" i="3"/>
  <c r="BI1325" i="3"/>
  <c r="AM1325" i="3"/>
  <c r="Z1325" i="3"/>
  <c r="BF1325" i="3"/>
  <c r="AQ1325" i="3"/>
  <c r="AG1322" i="3"/>
  <c r="AG1318" i="3"/>
  <c r="P1317" i="3"/>
  <c r="AF1317" i="3"/>
  <c r="AV1317" i="3"/>
  <c r="M1317" i="3"/>
  <c r="AC1317" i="3"/>
  <c r="AS1317" i="3"/>
  <c r="BI1317" i="3"/>
  <c r="AM1317" i="3"/>
  <c r="Z1317" i="3"/>
  <c r="BF1317" i="3"/>
  <c r="AQ1317" i="3"/>
  <c r="T1315" i="3"/>
  <c r="AJ1315" i="3"/>
  <c r="AZ1315" i="3"/>
  <c r="Q1315" i="3"/>
  <c r="AG1315" i="3"/>
  <c r="AW1315" i="3"/>
  <c r="O1315" i="3"/>
  <c r="AU1315" i="3"/>
  <c r="R1315" i="3"/>
  <c r="AX1315" i="3"/>
  <c r="AL1315" i="3"/>
  <c r="AI1315" i="3"/>
  <c r="T1314" i="3"/>
  <c r="AJ1314" i="3"/>
  <c r="AZ1314" i="3"/>
  <c r="P1314" i="3"/>
  <c r="AF1314" i="3"/>
  <c r="AV1314" i="3"/>
  <c r="X1314" i="3"/>
  <c r="AN1314" i="3"/>
  <c r="BD1314" i="3"/>
  <c r="AB1314" i="3"/>
  <c r="AR1314" i="3"/>
  <c r="BH1314" i="3"/>
  <c r="N1313" i="3"/>
  <c r="T1312" i="3"/>
  <c r="AJ1312" i="3"/>
  <c r="AZ1312" i="3"/>
  <c r="X1312" i="3"/>
  <c r="AN1312" i="3"/>
  <c r="BD1312" i="3"/>
  <c r="AB1312" i="3"/>
  <c r="AR1312" i="3"/>
  <c r="BH1312" i="3"/>
  <c r="P1312" i="3"/>
  <c r="AF1312" i="3"/>
  <c r="AV1312" i="3"/>
  <c r="T1310" i="3"/>
  <c r="AJ1310" i="3"/>
  <c r="AZ1310" i="3"/>
  <c r="P1310" i="3"/>
  <c r="AF1310" i="3"/>
  <c r="AV1310" i="3"/>
  <c r="X1310" i="3"/>
  <c r="AN1310" i="3"/>
  <c r="BD1310" i="3"/>
  <c r="AB1310" i="3"/>
  <c r="AR1310" i="3"/>
  <c r="BH1310" i="3"/>
  <c r="T1308" i="3"/>
  <c r="AJ1308" i="3"/>
  <c r="AZ1308" i="3"/>
  <c r="X1308" i="3"/>
  <c r="AN1308" i="3"/>
  <c r="BD1308" i="3"/>
  <c r="P1308" i="3"/>
  <c r="AF1308" i="3"/>
  <c r="AV1308" i="3"/>
  <c r="AB1308" i="3"/>
  <c r="AR1308" i="3"/>
  <c r="BH1308" i="3"/>
  <c r="T1306" i="3"/>
  <c r="AJ1306" i="3"/>
  <c r="AZ1306" i="3"/>
  <c r="X1306" i="3"/>
  <c r="AN1306" i="3"/>
  <c r="BD1306" i="3"/>
  <c r="AB1306" i="3"/>
  <c r="AR1306" i="3"/>
  <c r="BH1306" i="3"/>
  <c r="P1306" i="3"/>
  <c r="AF1306" i="3"/>
  <c r="AV1306" i="3"/>
  <c r="N1305" i="3"/>
  <c r="T1304" i="3"/>
  <c r="AJ1304" i="3"/>
  <c r="AZ1304" i="3"/>
  <c r="P1304" i="3"/>
  <c r="AF1304" i="3"/>
  <c r="AV1304" i="3"/>
  <c r="X1304" i="3"/>
  <c r="AN1304" i="3"/>
  <c r="BD1304" i="3"/>
  <c r="AB1304" i="3"/>
  <c r="AR1304" i="3"/>
  <c r="BH1304" i="3"/>
  <c r="T1302" i="3"/>
  <c r="AJ1302" i="3"/>
  <c r="AZ1302" i="3"/>
  <c r="X1302" i="3"/>
  <c r="AN1302" i="3"/>
  <c r="BD1302" i="3"/>
  <c r="P1302" i="3"/>
  <c r="AF1302" i="3"/>
  <c r="AV1302" i="3"/>
  <c r="AB1302" i="3"/>
  <c r="AR1302" i="3"/>
  <c r="BH1302" i="3"/>
  <c r="T1300" i="3"/>
  <c r="AJ1300" i="3"/>
  <c r="AZ1300" i="3"/>
  <c r="X1300" i="3"/>
  <c r="AN1300" i="3"/>
  <c r="BD1300" i="3"/>
  <c r="P1300" i="3"/>
  <c r="AV1300" i="3"/>
  <c r="AB1300" i="3"/>
  <c r="AR1300" i="3"/>
  <c r="BH1300" i="3"/>
  <c r="AF1300" i="3"/>
  <c r="T1298" i="3"/>
  <c r="AJ1298" i="3"/>
  <c r="AZ1298" i="3"/>
  <c r="X1298" i="3"/>
  <c r="AN1298" i="3"/>
  <c r="BD1298" i="3"/>
  <c r="AB1298" i="3"/>
  <c r="AR1298" i="3"/>
  <c r="BH1298" i="3"/>
  <c r="P1298" i="3"/>
  <c r="AF1298" i="3"/>
  <c r="AV1298" i="3"/>
  <c r="T1296" i="3"/>
  <c r="AJ1296" i="3"/>
  <c r="AZ1296" i="3"/>
  <c r="P1296" i="3"/>
  <c r="AF1296" i="3"/>
  <c r="AV1296" i="3"/>
  <c r="X1296" i="3"/>
  <c r="AN1296" i="3"/>
  <c r="BD1296" i="3"/>
  <c r="AB1296" i="3"/>
  <c r="AR1296" i="3"/>
  <c r="BH1296" i="3"/>
  <c r="T1294" i="3"/>
  <c r="AJ1294" i="3"/>
  <c r="AZ1294" i="3"/>
  <c r="P1294" i="3"/>
  <c r="AF1294" i="3"/>
  <c r="AV1294" i="3"/>
  <c r="AB1294" i="3"/>
  <c r="AR1294" i="3"/>
  <c r="BH1294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Z1270" i="3"/>
  <c r="AP1270" i="3"/>
  <c r="BF1270" i="3"/>
  <c r="N1270" i="3"/>
  <c r="AD1270" i="3"/>
  <c r="AT1270" i="3"/>
  <c r="R1270" i="3"/>
  <c r="AH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N1324" i="3"/>
  <c r="BJ1324" i="3" s="1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BL1324" i="3" s="1"/>
  <c r="S1324" i="3"/>
  <c r="BM1324" i="3" s="1"/>
  <c r="W1324" i="3"/>
  <c r="AA1324" i="3"/>
  <c r="AE1324" i="3"/>
  <c r="AI1324" i="3"/>
  <c r="AM1324" i="3"/>
  <c r="AQ1324" i="3"/>
  <c r="AU1324" i="3"/>
  <c r="AY1324" i="3"/>
  <c r="BC1324" i="3"/>
  <c r="BG1324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AD1311" i="3"/>
  <c r="AD1307" i="3"/>
  <c r="AD1303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R1288" i="3"/>
  <c r="Z1288" i="3"/>
  <c r="AH1288" i="3"/>
  <c r="AP1288" i="3"/>
  <c r="AX1288" i="3"/>
  <c r="BF1288" i="3"/>
  <c r="M1288" i="3"/>
  <c r="U1288" i="3"/>
  <c r="AC1288" i="3"/>
  <c r="AK1288" i="3"/>
  <c r="AS1288" i="3"/>
  <c r="BA1288" i="3"/>
  <c r="BI1288" i="3"/>
  <c r="N1288" i="3"/>
  <c r="V1288" i="3"/>
  <c r="AD1288" i="3"/>
  <c r="AL1288" i="3"/>
  <c r="AT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BJ1287" i="3" s="1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BL1287" i="3" s="1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Y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BN1275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BL1257" i="3" s="1"/>
  <c r="S1257" i="3"/>
  <c r="BM1257" i="3" s="1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S1313" i="3"/>
  <c r="AI1313" i="3"/>
  <c r="AY1313" i="3"/>
  <c r="T1313" i="3"/>
  <c r="AJ1313" i="3"/>
  <c r="AZ1313" i="3"/>
  <c r="Q1313" i="3"/>
  <c r="AG1313" i="3"/>
  <c r="AW1313" i="3"/>
  <c r="O1311" i="3"/>
  <c r="AE1311" i="3"/>
  <c r="AU1311" i="3"/>
  <c r="P1311" i="3"/>
  <c r="AF1311" i="3"/>
  <c r="AV1311" i="3"/>
  <c r="M1311" i="3"/>
  <c r="AC1311" i="3"/>
  <c r="AS1311" i="3"/>
  <c r="BI1311" i="3"/>
  <c r="W1307" i="3"/>
  <c r="AM1307" i="3"/>
  <c r="BC1307" i="3"/>
  <c r="X1307" i="3"/>
  <c r="AN1307" i="3"/>
  <c r="BD1307" i="3"/>
  <c r="U1307" i="3"/>
  <c r="AK1307" i="3"/>
  <c r="BA1307" i="3"/>
  <c r="S1305" i="3"/>
  <c r="AI1305" i="3"/>
  <c r="AY1305" i="3"/>
  <c r="T1305" i="3"/>
  <c r="AJ1305" i="3"/>
  <c r="AZ1305" i="3"/>
  <c r="Q1305" i="3"/>
  <c r="AG1305" i="3"/>
  <c r="AW1305" i="3"/>
  <c r="O1303" i="3"/>
  <c r="AE1303" i="3"/>
  <c r="AU1303" i="3"/>
  <c r="P1303" i="3"/>
  <c r="AF1303" i="3"/>
  <c r="AV1303" i="3"/>
  <c r="M1303" i="3"/>
  <c r="AC1303" i="3"/>
  <c r="AS1303" i="3"/>
  <c r="BI1303" i="3"/>
  <c r="W1299" i="3"/>
  <c r="AM1299" i="3"/>
  <c r="BC1299" i="3"/>
  <c r="X1299" i="3"/>
  <c r="AN1299" i="3"/>
  <c r="BD1299" i="3"/>
  <c r="U1299" i="3"/>
  <c r="AK1299" i="3"/>
  <c r="BA1299" i="3"/>
  <c r="S1297" i="3"/>
  <c r="BM1297" i="3" s="1"/>
  <c r="AI1297" i="3"/>
  <c r="AY1297" i="3"/>
  <c r="T1297" i="3"/>
  <c r="AJ1297" i="3"/>
  <c r="AZ1297" i="3"/>
  <c r="Q1297" i="3"/>
  <c r="AG1297" i="3"/>
  <c r="AW1297" i="3"/>
  <c r="O1295" i="3"/>
  <c r="AE1295" i="3"/>
  <c r="AU1295" i="3"/>
  <c r="P1295" i="3"/>
  <c r="AF1295" i="3"/>
  <c r="AV1295" i="3"/>
  <c r="M1295" i="3"/>
  <c r="AC1295" i="3"/>
  <c r="AS1295" i="3"/>
  <c r="BI1295" i="3"/>
  <c r="BD1294" i="3"/>
  <c r="AN1294" i="3"/>
  <c r="BF1293" i="3"/>
  <c r="AM1293" i="3"/>
  <c r="Q1293" i="3"/>
  <c r="O1290" i="3"/>
  <c r="BL1290" i="3" s="1"/>
  <c r="S1290" i="3"/>
  <c r="BM1290" i="3" s="1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R1290" i="3"/>
  <c r="Z1290" i="3"/>
  <c r="AH1290" i="3"/>
  <c r="AP1290" i="3"/>
  <c r="AX1290" i="3"/>
  <c r="BF1290" i="3"/>
  <c r="M1290" i="3"/>
  <c r="U1290" i="3"/>
  <c r="AC1290" i="3"/>
  <c r="AK1290" i="3"/>
  <c r="AS1290" i="3"/>
  <c r="BA1290" i="3"/>
  <c r="BI1290" i="3"/>
  <c r="N1290" i="3"/>
  <c r="BJ1290" i="3" s="1"/>
  <c r="V1290" i="3"/>
  <c r="AD1290" i="3"/>
  <c r="AL1290" i="3"/>
  <c r="AT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Y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AB1253" i="3"/>
  <c r="AR1253" i="3"/>
  <c r="BH1253" i="3"/>
  <c r="AG1253" i="3"/>
  <c r="BB1253" i="3"/>
  <c r="W1253" i="3"/>
  <c r="AS1253" i="3"/>
  <c r="N1253" i="3"/>
  <c r="AI1253" i="3"/>
  <c r="BE1253" i="3"/>
  <c r="AK1253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T1251" i="3"/>
  <c r="AJ1251" i="3"/>
  <c r="AZ1251" i="3"/>
  <c r="V1251" i="3"/>
  <c r="AQ1251" i="3"/>
  <c r="M1251" i="3"/>
  <c r="AH1251" i="3"/>
  <c r="BC1251" i="3"/>
  <c r="Y1251" i="3"/>
  <c r="AT1251" i="3"/>
  <c r="BA1251" i="3"/>
  <c r="U1251" i="3"/>
  <c r="N1250" i="3"/>
  <c r="BJ1250" i="3" s="1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BM1250" i="3" s="1"/>
  <c r="X1250" i="3"/>
  <c r="AC1250" i="3"/>
  <c r="AI1250" i="3"/>
  <c r="AN1250" i="3"/>
  <c r="AS1250" i="3"/>
  <c r="AY1250" i="3"/>
  <c r="BD1250" i="3"/>
  <c r="BI1250" i="3"/>
  <c r="AE1250" i="3"/>
  <c r="AZ1250" i="3"/>
  <c r="O1250" i="3"/>
  <c r="BL1250" i="3" s="1"/>
  <c r="AJ1250" i="3"/>
  <c r="BE1250" i="3"/>
  <c r="T1250" i="3"/>
  <c r="AO1250" i="3"/>
  <c r="AB1249" i="3"/>
  <c r="AR1249" i="3"/>
  <c r="BH1249" i="3"/>
  <c r="AG1249" i="3"/>
  <c r="BB1249" i="3"/>
  <c r="W1249" i="3"/>
  <c r="AS1249" i="3"/>
  <c r="N1249" i="3"/>
  <c r="BJ1249" i="3" s="1"/>
  <c r="AI1249" i="3"/>
  <c r="BE1249" i="3"/>
  <c r="AK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BN1237" i="3"/>
  <c r="BK1237" i="3"/>
  <c r="O1286" i="3"/>
  <c r="BL1286" i="3" s="1"/>
  <c r="S1286" i="3"/>
  <c r="BM1286" i="3" s="1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BJ1286" i="3" s="1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BH1326" i="3"/>
  <c r="AZ1326" i="3"/>
  <c r="AR1326" i="3"/>
  <c r="AJ1326" i="3"/>
  <c r="AB1326" i="3"/>
  <c r="T1326" i="3"/>
  <c r="L1325" i="3"/>
  <c r="V1325" i="3" s="1"/>
  <c r="BH1324" i="3"/>
  <c r="AZ1324" i="3"/>
  <c r="AR1324" i="3"/>
  <c r="AJ1324" i="3"/>
  <c r="AB1324" i="3"/>
  <c r="T1324" i="3"/>
  <c r="L1323" i="3"/>
  <c r="X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BH1318" i="3"/>
  <c r="AZ1318" i="3"/>
  <c r="AR1318" i="3"/>
  <c r="AJ1318" i="3"/>
  <c r="AB1318" i="3"/>
  <c r="T1318" i="3"/>
  <c r="L1317" i="3"/>
  <c r="N1317" i="3" s="1"/>
  <c r="BH1316" i="3"/>
  <c r="AZ1316" i="3"/>
  <c r="AR1316" i="3"/>
  <c r="AJ1316" i="3"/>
  <c r="AB1316" i="3"/>
  <c r="T1316" i="3"/>
  <c r="L1315" i="3"/>
  <c r="X1315" i="3" s="1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BB1313" i="3"/>
  <c r="AL1313" i="3"/>
  <c r="L1313" i="3"/>
  <c r="O1313" i="3" s="1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BB1311" i="3"/>
  <c r="L1311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BB1307" i="3"/>
  <c r="AL1307" i="3"/>
  <c r="V1307" i="3"/>
  <c r="L1307" i="3"/>
  <c r="O1307" i="3" s="1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BB1305" i="3"/>
  <c r="AL1305" i="3"/>
  <c r="L1305" i="3"/>
  <c r="O1305" i="3" s="1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BB1303" i="3"/>
  <c r="L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BB1299" i="3"/>
  <c r="AL1299" i="3"/>
  <c r="V1299" i="3"/>
  <c r="L1299" i="3"/>
  <c r="O1299" i="3" s="1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BB1297" i="3"/>
  <c r="AL1297" i="3"/>
  <c r="L1297" i="3"/>
  <c r="O1297" i="3" s="1"/>
  <c r="BL1297" i="3" s="1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BJ1296" i="3" s="1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BL1296" i="3" s="1"/>
  <c r="S1296" i="3"/>
  <c r="BM1296" i="3" s="1"/>
  <c r="W1296" i="3"/>
  <c r="AA1296" i="3"/>
  <c r="AE1296" i="3"/>
  <c r="AI1296" i="3"/>
  <c r="AM1296" i="3"/>
  <c r="AQ1296" i="3"/>
  <c r="AU1296" i="3"/>
  <c r="AY1296" i="3"/>
  <c r="BC1296" i="3"/>
  <c r="BG1296" i="3"/>
  <c r="BB1295" i="3"/>
  <c r="L1295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BJ1272" i="3" s="1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BK1285" i="3" s="1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BK1261" i="3" s="1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BK1283" i="3" s="1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BL1275" i="3" s="1"/>
  <c r="S1275" i="3"/>
  <c r="BM1275" i="3" s="1"/>
  <c r="W1275" i="3"/>
  <c r="AA1275" i="3"/>
  <c r="AE1275" i="3"/>
  <c r="AI1275" i="3"/>
  <c r="AM1275" i="3"/>
  <c r="AQ1275" i="3"/>
  <c r="AU1275" i="3"/>
  <c r="AY1275" i="3"/>
  <c r="BC1275" i="3"/>
  <c r="BG1275" i="3"/>
  <c r="O1272" i="3"/>
  <c r="BL1272" i="3" s="1"/>
  <c r="S1272" i="3"/>
  <c r="BM1272" i="3" s="1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BJ1241" i="3" s="1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BL1242" i="3" s="1"/>
  <c r="S1242" i="3"/>
  <c r="BM1242" i="3" s="1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AQ1239" i="3"/>
  <c r="AB1239" i="3"/>
  <c r="BH1239" i="3"/>
  <c r="AO1239" i="3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J1275" i="3" s="1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J1257" i="3" s="1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N1233" i="3"/>
  <c r="BK1233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N1269" i="3" s="1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T1239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BJ1237" i="3" s="1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BJ1233" i="3" s="1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BL1231" i="3" s="1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N1228" i="3"/>
  <c r="BK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BL1225" i="3" s="1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N1224" i="3"/>
  <c r="BK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BJ1223" i="3" s="1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BJ1221" i="3" s="1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J1242" i="3" s="1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BM1216" i="3" s="1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L1237" i="3" s="1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BL1233" i="3" s="1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BM1231" i="3" s="1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BK1230" i="3" s="1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BJ1228" i="3" s="1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BK1226" i="3" s="1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BJ1224" i="3" s="1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BL1224" i="3" s="1"/>
  <c r="S1224" i="3"/>
  <c r="BM1224" i="3" s="1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BM1223" i="3" s="1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BK1222" i="3" s="1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M1221" i="3" s="1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BL1199" i="3" s="1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BM1196" i="3" s="1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BM1211" i="3" s="1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BM1209" i="3" s="1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BL1207" i="3" s="1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BL1201" i="3" s="1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BM1198" i="3" s="1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BL1184" i="3" s="1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BM1185" i="3" s="1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BM1181" i="3" s="1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BM1195" i="3" s="1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BL1182" i="3" s="1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BL1180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BL1178" i="3" s="1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BL1174" i="3" s="1"/>
  <c r="S1174" i="3"/>
  <c r="BM1174" i="3" s="1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BJ1170" i="3" s="1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BJ1168" i="3" s="1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BL1167" i="3" s="1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BJ1159" i="3" s="1"/>
  <c r="S1159" i="3"/>
  <c r="BM1159" i="3" s="1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BL1158" i="3" s="1"/>
  <c r="S1158" i="3"/>
  <c r="BM1158" i="3" s="1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L1159" i="3" s="1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L1376" i="3" l="1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BL1163" i="3" s="1"/>
  <c r="S1163" i="3"/>
  <c r="BM1163" i="3" s="1"/>
  <c r="W1163" i="3"/>
  <c r="AA1163" i="3"/>
  <c r="AE1163" i="3"/>
  <c r="AI1163" i="3"/>
  <c r="AM1163" i="3"/>
  <c r="AQ1163" i="3"/>
  <c r="AU1163" i="3"/>
  <c r="N1163" i="3"/>
  <c r="BJ1163" i="3" s="1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BJ1266" i="3" s="1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BL1260" i="3" s="1"/>
  <c r="S1260" i="3"/>
  <c r="BM1260" i="3" s="1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BJ1260" i="3" s="1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BL1238" i="3" s="1"/>
  <c r="AK1238" i="3"/>
  <c r="BF1238" i="3"/>
  <c r="U1238" i="3"/>
  <c r="AP1238" i="3"/>
  <c r="Z1238" i="3"/>
  <c r="AU1238" i="3"/>
  <c r="BA1238" i="3"/>
  <c r="AE1238" i="3"/>
  <c r="AG1239" i="3"/>
  <c r="AZ1239" i="3"/>
  <c r="T1239" i="3"/>
  <c r="BM1239" i="3" s="1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N1251" i="3"/>
  <c r="BK1251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BK1339" i="3"/>
  <c r="BN1339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333" i="3" s="1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BL1295" i="3" s="1"/>
  <c r="AH1295" i="3"/>
  <c r="AX1295" i="3"/>
  <c r="N1295" i="3"/>
  <c r="BN1295" i="3" s="1"/>
  <c r="AD1295" i="3"/>
  <c r="AT1295" i="3"/>
  <c r="BN1296" i="3"/>
  <c r="BK1296" i="3"/>
  <c r="BL1298" i="3"/>
  <c r="BJ1298" i="3"/>
  <c r="BM1300" i="3"/>
  <c r="Z1303" i="3"/>
  <c r="AP1303" i="3"/>
  <c r="BF1303" i="3"/>
  <c r="R1303" i="3"/>
  <c r="BL1303" i="3" s="1"/>
  <c r="AH1303" i="3"/>
  <c r="AX1303" i="3"/>
  <c r="BN1304" i="3"/>
  <c r="BK1304" i="3"/>
  <c r="BL1306" i="3"/>
  <c r="BJ1306" i="3"/>
  <c r="BM1308" i="3"/>
  <c r="R1311" i="3"/>
  <c r="BL1311" i="3" s="1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BJ1327" i="3" s="1"/>
  <c r="AT1327" i="3"/>
  <c r="BN1330" i="3"/>
  <c r="BK1330" i="3"/>
  <c r="BJ1262" i="3"/>
  <c r="BK1262" i="3"/>
  <c r="BN1262" i="3"/>
  <c r="BL1262" i="3"/>
  <c r="BM1248" i="3"/>
  <c r="AP1249" i="3"/>
  <c r="O1249" i="3"/>
  <c r="BL1249" i="3" s="1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BM1251" i="3" s="1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BL1335" i="3" s="1"/>
  <c r="AW1337" i="3"/>
  <c r="AG1337" i="3"/>
  <c r="Q1337" i="3"/>
  <c r="BJ1337" i="3" s="1"/>
  <c r="AZ1337" i="3"/>
  <c r="AJ1337" i="3"/>
  <c r="T1337" i="3"/>
  <c r="AY1337" i="3"/>
  <c r="AI1337" i="3"/>
  <c r="S1337" i="3"/>
  <c r="V1341" i="3"/>
  <c r="BM1341" i="3" s="1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BJ1297" i="3" s="1"/>
  <c r="AD1297" i="3"/>
  <c r="AT1297" i="3"/>
  <c r="AH1297" i="3"/>
  <c r="BN1298" i="3"/>
  <c r="BK1298" i="3"/>
  <c r="BL1300" i="3"/>
  <c r="BJ1300" i="3"/>
  <c r="BM1302" i="3"/>
  <c r="V1303" i="3"/>
  <c r="R1305" i="3"/>
  <c r="BL1305" i="3" s="1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BL1313" i="3" s="1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BJ1251" i="3" s="1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BL1331" i="3" s="1"/>
  <c r="AP1333" i="3"/>
  <c r="BM1334" i="3"/>
  <c r="BM1336" i="3"/>
  <c r="BM1340" i="3"/>
  <c r="BM1342" i="3"/>
  <c r="BJ1342" i="3"/>
  <c r="AD1319" i="3"/>
  <c r="BN1324" i="3"/>
  <c r="BK1324" i="3"/>
  <c r="N1333" i="3"/>
  <c r="BJ1333" i="3" s="1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BL1319" i="3" s="1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BM1327" i="3" s="1"/>
  <c r="AH1327" i="3"/>
  <c r="AU1327" i="3"/>
  <c r="O1327" i="3"/>
  <c r="BL1327" i="3" s="1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BL1299" i="3" s="1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BL1307" i="3" s="1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BM1249" i="3" s="1"/>
  <c r="AX1249" i="3"/>
  <c r="AC1249" i="3"/>
  <c r="BG1249" i="3"/>
  <c r="AL1249" i="3"/>
  <c r="Q1249" i="3"/>
  <c r="AV1249" i="3"/>
  <c r="AF1249" i="3"/>
  <c r="P1249" i="3"/>
  <c r="AP1251" i="3"/>
  <c r="O1251" i="3"/>
  <c r="BL1251" i="3" s="1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BM1253" i="3" s="1"/>
  <c r="AX1253" i="3"/>
  <c r="AC1253" i="3"/>
  <c r="BG1253" i="3"/>
  <c r="AL1253" i="3"/>
  <c r="Q1253" i="3"/>
  <c r="BJ1253" i="3" s="1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M1295" i="3" s="1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M1305" i="3" s="1"/>
  <c r="BD1305" i="3"/>
  <c r="AN1305" i="3"/>
  <c r="X1305" i="3"/>
  <c r="BC1305" i="3"/>
  <c r="AM1305" i="3"/>
  <c r="W1305" i="3"/>
  <c r="BJ1305" i="3" s="1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M1313" i="3" s="1"/>
  <c r="BD1313" i="3"/>
  <c r="AN1313" i="3"/>
  <c r="X1313" i="3"/>
  <c r="BC1313" i="3"/>
  <c r="AM1313" i="3"/>
  <c r="W1313" i="3"/>
  <c r="BJ1313" i="3" s="1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L1315" i="3" s="1"/>
  <c r="BD1315" i="3"/>
  <c r="AN1315" i="3"/>
  <c r="AY1317" i="3"/>
  <c r="S1317" i="3"/>
  <c r="BK1317" i="3" s="1"/>
  <c r="AH1317" i="3"/>
  <c r="AU1317" i="3"/>
  <c r="O1317" i="3"/>
  <c r="BN1317" i="3" s="1"/>
  <c r="AW1317" i="3"/>
  <c r="AG1317" i="3"/>
  <c r="Q1317" i="3"/>
  <c r="BJ1317" i="3" s="1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39" i="3" s="1"/>
  <c r="BM1344" i="3"/>
  <c r="BM1246" i="3"/>
  <c r="BG1319" i="3"/>
  <c r="AA1319" i="3"/>
  <c r="AP1319" i="3"/>
  <c r="BC1319" i="3"/>
  <c r="W1319" i="3"/>
  <c r="BA1319" i="3"/>
  <c r="AK1319" i="3"/>
  <c r="U1319" i="3"/>
  <c r="BM1319" i="3" s="1"/>
  <c r="BD1319" i="3"/>
  <c r="AN1319" i="3"/>
  <c r="X1319" i="3"/>
  <c r="AY1323" i="3"/>
  <c r="S1323" i="3"/>
  <c r="BK1323" i="3" s="1"/>
  <c r="AH1323" i="3"/>
  <c r="AU1323" i="3"/>
  <c r="O1323" i="3"/>
  <c r="BL1323" i="3" s="1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BM1331" i="3" s="1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J1343" i="3" s="1"/>
  <c r="BH1343" i="3"/>
  <c r="AR1343" i="3"/>
  <c r="AB1343" i="3"/>
  <c r="BG1343" i="3"/>
  <c r="AQ1343" i="3"/>
  <c r="AA1343" i="3"/>
  <c r="BL1343" i="3" s="1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K1331" i="3" l="1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K953" i="3"/>
  <c r="M953" i="3" s="1"/>
  <c r="L953" i="3"/>
  <c r="AO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G954" i="3"/>
  <c r="H954" i="3"/>
  <c r="I954" i="3"/>
  <c r="J954" i="3"/>
  <c r="K954" i="3"/>
  <c r="L954" i="3"/>
  <c r="O954" i="3" s="1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S954" i="3"/>
  <c r="AT954" i="3"/>
  <c r="AV954" i="3"/>
  <c r="AW954" i="3"/>
  <c r="AX954" i="3"/>
  <c r="AZ954" i="3"/>
  <c r="BA954" i="3"/>
  <c r="BB954" i="3"/>
  <c r="BD954" i="3"/>
  <c r="BE954" i="3"/>
  <c r="BF954" i="3"/>
  <c r="BH954" i="3"/>
  <c r="BI954" i="3"/>
  <c r="E955" i="3"/>
  <c r="F955" i="3"/>
  <c r="G955" i="3"/>
  <c r="H955" i="3"/>
  <c r="I955" i="3"/>
  <c r="J955" i="3"/>
  <c r="K955" i="3"/>
  <c r="O955" i="3" s="1"/>
  <c r="BL955" i="3" s="1"/>
  <c r="L955" i="3"/>
  <c r="P955" i="3" s="1"/>
  <c r="R955" i="3"/>
  <c r="W955" i="3"/>
  <c r="AB955" i="3"/>
  <c r="AH955" i="3"/>
  <c r="AM955" i="3"/>
  <c r="AR955" i="3"/>
  <c r="AX955" i="3"/>
  <c r="BC955" i="3"/>
  <c r="BH955" i="3"/>
  <c r="E956" i="3"/>
  <c r="K956" i="3" s="1"/>
  <c r="F956" i="3"/>
  <c r="G956" i="3"/>
  <c r="H956" i="3"/>
  <c r="I956" i="3"/>
  <c r="L956" i="3" s="1"/>
  <c r="J956" i="3"/>
  <c r="E957" i="3"/>
  <c r="F957" i="3"/>
  <c r="G957" i="3"/>
  <c r="H957" i="3"/>
  <c r="I957" i="3"/>
  <c r="J957" i="3"/>
  <c r="K957" i="3"/>
  <c r="O957" i="3" s="1"/>
  <c r="L957" i="3"/>
  <c r="P957" i="3" s="1"/>
  <c r="N957" i="3"/>
  <c r="R957" i="3"/>
  <c r="S957" i="3"/>
  <c r="W957" i="3"/>
  <c r="X957" i="3"/>
  <c r="AB957" i="3"/>
  <c r="AD957" i="3"/>
  <c r="AH957" i="3"/>
  <c r="AI957" i="3"/>
  <c r="AM957" i="3"/>
  <c r="AN957" i="3"/>
  <c r="AR957" i="3"/>
  <c r="AT957" i="3"/>
  <c r="AX957" i="3"/>
  <c r="AY957" i="3"/>
  <c r="BC957" i="3"/>
  <c r="BD957" i="3"/>
  <c r="BH957" i="3"/>
  <c r="E958" i="3"/>
  <c r="K958" i="3" s="1"/>
  <c r="F958" i="3"/>
  <c r="G958" i="3"/>
  <c r="H958" i="3"/>
  <c r="I958" i="3"/>
  <c r="L958" i="3" s="1"/>
  <c r="J958" i="3"/>
  <c r="E959" i="3"/>
  <c r="F959" i="3"/>
  <c r="G959" i="3"/>
  <c r="H959" i="3"/>
  <c r="I959" i="3"/>
  <c r="J959" i="3"/>
  <c r="K959" i="3"/>
  <c r="O959" i="3" s="1"/>
  <c r="L959" i="3"/>
  <c r="P959" i="3" s="1"/>
  <c r="N959" i="3"/>
  <c r="R959" i="3"/>
  <c r="S959" i="3"/>
  <c r="V959" i="3"/>
  <c r="W959" i="3"/>
  <c r="Z959" i="3"/>
  <c r="AA959" i="3"/>
  <c r="AD959" i="3"/>
  <c r="AE959" i="3"/>
  <c r="AH959" i="3"/>
  <c r="AI959" i="3"/>
  <c r="AL959" i="3"/>
  <c r="AM959" i="3"/>
  <c r="AP959" i="3"/>
  <c r="AQ959" i="3"/>
  <c r="AT959" i="3"/>
  <c r="AU959" i="3"/>
  <c r="AX959" i="3"/>
  <c r="AY959" i="3"/>
  <c r="BB959" i="3"/>
  <c r="BC959" i="3"/>
  <c r="BF959" i="3"/>
  <c r="BG959" i="3"/>
  <c r="E960" i="3"/>
  <c r="K960" i="3" s="1"/>
  <c r="F960" i="3"/>
  <c r="G960" i="3"/>
  <c r="H960" i="3"/>
  <c r="I960" i="3"/>
  <c r="L960" i="3" s="1"/>
  <c r="J960" i="3"/>
  <c r="E961" i="3"/>
  <c r="F961" i="3"/>
  <c r="G961" i="3"/>
  <c r="H961" i="3"/>
  <c r="I961" i="3"/>
  <c r="L961" i="3" s="1"/>
  <c r="J961" i="3"/>
  <c r="K961" i="3"/>
  <c r="AA961" i="3"/>
  <c r="AQ961" i="3"/>
  <c r="BG961" i="3"/>
  <c r="E962" i="3"/>
  <c r="K962" i="3" s="1"/>
  <c r="F962" i="3"/>
  <c r="G962" i="3"/>
  <c r="H962" i="3"/>
  <c r="I962" i="3"/>
  <c r="L962" i="3" s="1"/>
  <c r="J962" i="3"/>
  <c r="M962" i="3"/>
  <c r="U962" i="3"/>
  <c r="Y962" i="3"/>
  <c r="AC962" i="3"/>
  <c r="AK962" i="3"/>
  <c r="AO962" i="3"/>
  <c r="AS962" i="3"/>
  <c r="BA962" i="3"/>
  <c r="BE962" i="3"/>
  <c r="BI962" i="3"/>
  <c r="E963" i="3"/>
  <c r="F963" i="3"/>
  <c r="G963" i="3"/>
  <c r="H963" i="3"/>
  <c r="I963" i="3"/>
  <c r="L963" i="3" s="1"/>
  <c r="J963" i="3"/>
  <c r="K963" i="3"/>
  <c r="AA963" i="3"/>
  <c r="AQ963" i="3"/>
  <c r="BG963" i="3"/>
  <c r="E964" i="3"/>
  <c r="K964" i="3" s="1"/>
  <c r="U964" i="3" s="1"/>
  <c r="F964" i="3"/>
  <c r="G964" i="3"/>
  <c r="H964" i="3"/>
  <c r="I964" i="3"/>
  <c r="L964" i="3" s="1"/>
  <c r="M964" i="3" s="1"/>
  <c r="J964" i="3"/>
  <c r="T964" i="3"/>
  <c r="AB964" i="3"/>
  <c r="AJ964" i="3"/>
  <c r="AR964" i="3"/>
  <c r="AZ964" i="3"/>
  <c r="BH964" i="3"/>
  <c r="E965" i="3"/>
  <c r="F965" i="3"/>
  <c r="G965" i="3"/>
  <c r="H965" i="3"/>
  <c r="I965" i="3"/>
  <c r="L965" i="3" s="1"/>
  <c r="Q965" i="3" s="1"/>
  <c r="J965" i="3"/>
  <c r="K965" i="3"/>
  <c r="N965" i="3"/>
  <c r="S965" i="3"/>
  <c r="BM965" i="3" s="1"/>
  <c r="Y965" i="3"/>
  <c r="AD965" i="3"/>
  <c r="AI965" i="3"/>
  <c r="AO965" i="3"/>
  <c r="AT965" i="3"/>
  <c r="AY965" i="3"/>
  <c r="BE965" i="3"/>
  <c r="BJ965" i="3"/>
  <c r="E966" i="3"/>
  <c r="K966" i="3" s="1"/>
  <c r="F966" i="3"/>
  <c r="G966" i="3"/>
  <c r="H966" i="3"/>
  <c r="I966" i="3"/>
  <c r="L966" i="3" s="1"/>
  <c r="J966" i="3"/>
  <c r="E967" i="3"/>
  <c r="K967" i="3" s="1"/>
  <c r="F967" i="3"/>
  <c r="G967" i="3"/>
  <c r="H967" i="3"/>
  <c r="I967" i="3"/>
  <c r="L967" i="3" s="1"/>
  <c r="Y967" i="3" s="1"/>
  <c r="J967" i="3"/>
  <c r="Q967" i="3"/>
  <c r="U967" i="3"/>
  <c r="AG967" i="3"/>
  <c r="AK967" i="3"/>
  <c r="AW967" i="3"/>
  <c r="BA967" i="3"/>
  <c r="E968" i="3"/>
  <c r="F968" i="3"/>
  <c r="G968" i="3"/>
  <c r="H968" i="3"/>
  <c r="I968" i="3"/>
  <c r="L968" i="3" s="1"/>
  <c r="AA968" i="3" s="1"/>
  <c r="J968" i="3"/>
  <c r="K968" i="3"/>
  <c r="O968" i="3"/>
  <c r="S968" i="3"/>
  <c r="AE968" i="3"/>
  <c r="AI968" i="3"/>
  <c r="AU968" i="3"/>
  <c r="AY968" i="3"/>
  <c r="E969" i="3"/>
  <c r="K969" i="3" s="1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K970" i="3"/>
  <c r="M970" i="3" s="1"/>
  <c r="Q970" i="3"/>
  <c r="S970" i="3"/>
  <c r="Y970" i="3"/>
  <c r="AA970" i="3"/>
  <c r="AF970" i="3"/>
  <c r="AG970" i="3"/>
  <c r="AK970" i="3"/>
  <c r="AM970" i="3"/>
  <c r="AQ970" i="3"/>
  <c r="AR970" i="3"/>
  <c r="AV970" i="3"/>
  <c r="AW970" i="3"/>
  <c r="BA970" i="3"/>
  <c r="BC970" i="3"/>
  <c r="BG970" i="3"/>
  <c r="BH970" i="3"/>
  <c r="E971" i="3"/>
  <c r="F971" i="3"/>
  <c r="G971" i="3"/>
  <c r="H971" i="3"/>
  <c r="I971" i="3"/>
  <c r="L971" i="3" s="1"/>
  <c r="J971" i="3"/>
  <c r="K971" i="3"/>
  <c r="Q971" i="3"/>
  <c r="V971" i="3"/>
  <c r="AA971" i="3"/>
  <c r="AG971" i="3"/>
  <c r="AL971" i="3"/>
  <c r="AQ971" i="3"/>
  <c r="AW971" i="3"/>
  <c r="BB971" i="3"/>
  <c r="BG971" i="3"/>
  <c r="E972" i="3"/>
  <c r="F972" i="3"/>
  <c r="G972" i="3"/>
  <c r="H972" i="3"/>
  <c r="I972" i="3"/>
  <c r="L972" i="3" s="1"/>
  <c r="J972" i="3"/>
  <c r="K972" i="3"/>
  <c r="E973" i="3"/>
  <c r="K973" i="3" s="1"/>
  <c r="F973" i="3"/>
  <c r="G973" i="3"/>
  <c r="H973" i="3"/>
  <c r="I973" i="3"/>
  <c r="L973" i="3" s="1"/>
  <c r="J973" i="3"/>
  <c r="E974" i="3"/>
  <c r="K974" i="3" s="1"/>
  <c r="F974" i="3"/>
  <c r="G974" i="3"/>
  <c r="H974" i="3"/>
  <c r="I974" i="3"/>
  <c r="L974" i="3" s="1"/>
  <c r="J974" i="3"/>
  <c r="E975" i="3"/>
  <c r="F975" i="3"/>
  <c r="G975" i="3"/>
  <c r="H975" i="3"/>
  <c r="I975" i="3"/>
  <c r="L975" i="3" s="1"/>
  <c r="J975" i="3"/>
  <c r="K975" i="3"/>
  <c r="N975" i="3" s="1"/>
  <c r="E976" i="3"/>
  <c r="K976" i="3" s="1"/>
  <c r="Y976" i="3" s="1"/>
  <c r="F976" i="3"/>
  <c r="G976" i="3"/>
  <c r="H976" i="3"/>
  <c r="I976" i="3"/>
  <c r="L976" i="3" s="1"/>
  <c r="J976" i="3"/>
  <c r="Q976" i="3"/>
  <c r="U976" i="3"/>
  <c r="AG976" i="3"/>
  <c r="AK976" i="3"/>
  <c r="AW976" i="3"/>
  <c r="BA976" i="3"/>
  <c r="E977" i="3"/>
  <c r="F977" i="3"/>
  <c r="G977" i="3"/>
  <c r="H977" i="3"/>
  <c r="I977" i="3"/>
  <c r="L977" i="3" s="1"/>
  <c r="J977" i="3"/>
  <c r="K977" i="3"/>
  <c r="O977" i="3"/>
  <c r="AA977" i="3"/>
  <c r="AE977" i="3"/>
  <c r="AQ977" i="3"/>
  <c r="AU977" i="3"/>
  <c r="BG977" i="3"/>
  <c r="E978" i="3"/>
  <c r="F978" i="3"/>
  <c r="G978" i="3"/>
  <c r="H978" i="3"/>
  <c r="I978" i="3"/>
  <c r="L978" i="3" s="1"/>
  <c r="J978" i="3"/>
  <c r="K978" i="3"/>
  <c r="M978" i="3"/>
  <c r="S978" i="3"/>
  <c r="U978" i="3"/>
  <c r="AA978" i="3"/>
  <c r="AC978" i="3"/>
  <c r="AI978" i="3"/>
  <c r="AK978" i="3"/>
  <c r="AQ978" i="3"/>
  <c r="AS978" i="3"/>
  <c r="AY978" i="3"/>
  <c r="BA978" i="3"/>
  <c r="BG978" i="3"/>
  <c r="BI978" i="3"/>
  <c r="E979" i="3"/>
  <c r="K979" i="3" s="1"/>
  <c r="F979" i="3"/>
  <c r="G979" i="3"/>
  <c r="H979" i="3"/>
  <c r="I979" i="3"/>
  <c r="L979" i="3" s="1"/>
  <c r="J979" i="3"/>
  <c r="E980" i="3"/>
  <c r="F980" i="3"/>
  <c r="G980" i="3"/>
  <c r="H980" i="3"/>
  <c r="I980" i="3"/>
  <c r="L980" i="3" s="1"/>
  <c r="J980" i="3"/>
  <c r="K980" i="3"/>
  <c r="M980" i="3" s="1"/>
  <c r="S980" i="3"/>
  <c r="AA980" i="3"/>
  <c r="AI980" i="3"/>
  <c r="AQ980" i="3"/>
  <c r="AY980" i="3"/>
  <c r="BG980" i="3"/>
  <c r="E981" i="3"/>
  <c r="K981" i="3" s="1"/>
  <c r="O981" i="3" s="1"/>
  <c r="F981" i="3"/>
  <c r="G981" i="3"/>
  <c r="H981" i="3"/>
  <c r="I981" i="3"/>
  <c r="L981" i="3" s="1"/>
  <c r="AM981" i="3" s="1"/>
  <c r="J981" i="3"/>
  <c r="W981" i="3"/>
  <c r="AE981" i="3"/>
  <c r="BC981" i="3"/>
  <c r="E982" i="3"/>
  <c r="F982" i="3"/>
  <c r="G982" i="3"/>
  <c r="H982" i="3"/>
  <c r="I982" i="3"/>
  <c r="L982" i="3" s="1"/>
  <c r="J982" i="3"/>
  <c r="K982" i="3"/>
  <c r="AF982" i="3"/>
  <c r="AV982" i="3"/>
  <c r="E983" i="3"/>
  <c r="F983" i="3"/>
  <c r="K983" i="3" s="1"/>
  <c r="N983" i="3" s="1"/>
  <c r="BJ983" i="3" s="1"/>
  <c r="G983" i="3"/>
  <c r="H983" i="3"/>
  <c r="I983" i="3"/>
  <c r="J983" i="3"/>
  <c r="L983" i="3" s="1"/>
  <c r="R983" i="3"/>
  <c r="Z983" i="3"/>
  <c r="AH983" i="3"/>
  <c r="AP983" i="3"/>
  <c r="AX983" i="3"/>
  <c r="BF983" i="3"/>
  <c r="E984" i="3"/>
  <c r="K984" i="3" s="1"/>
  <c r="F984" i="3"/>
  <c r="G984" i="3"/>
  <c r="H984" i="3"/>
  <c r="L984" i="3" s="1"/>
  <c r="I984" i="3"/>
  <c r="J984" i="3"/>
  <c r="E985" i="3"/>
  <c r="F985" i="3"/>
  <c r="K985" i="3" s="1"/>
  <c r="N985" i="3" s="1"/>
  <c r="G985" i="3"/>
  <c r="H985" i="3"/>
  <c r="I985" i="3"/>
  <c r="J985" i="3"/>
  <c r="L985" i="3" s="1"/>
  <c r="R985" i="3"/>
  <c r="Z985" i="3"/>
  <c r="AH985" i="3"/>
  <c r="AP985" i="3"/>
  <c r="AV985" i="3"/>
  <c r="AZ985" i="3"/>
  <c r="BD985" i="3"/>
  <c r="BH985" i="3"/>
  <c r="E986" i="3"/>
  <c r="K986" i="3" s="1"/>
  <c r="R986" i="3" s="1"/>
  <c r="F986" i="3"/>
  <c r="G986" i="3"/>
  <c r="H986" i="3"/>
  <c r="I986" i="3"/>
  <c r="J986" i="3"/>
  <c r="L986" i="3"/>
  <c r="P986" i="3" s="1"/>
  <c r="T986" i="3"/>
  <c r="AB986" i="3"/>
  <c r="AJ986" i="3"/>
  <c r="AR986" i="3"/>
  <c r="AZ986" i="3"/>
  <c r="BH986" i="3"/>
  <c r="E987" i="3"/>
  <c r="F987" i="3"/>
  <c r="K987" i="3" s="1"/>
  <c r="N987" i="3" s="1"/>
  <c r="G987" i="3"/>
  <c r="H987" i="3"/>
  <c r="I987" i="3"/>
  <c r="J987" i="3"/>
  <c r="L987" i="3"/>
  <c r="R987" i="3" s="1"/>
  <c r="P987" i="3"/>
  <c r="T987" i="3"/>
  <c r="X987" i="3"/>
  <c r="AB987" i="3"/>
  <c r="AF987" i="3"/>
  <c r="AJ987" i="3"/>
  <c r="AN987" i="3"/>
  <c r="AR987" i="3"/>
  <c r="AV987" i="3"/>
  <c r="AZ987" i="3"/>
  <c r="BD987" i="3"/>
  <c r="BH987" i="3"/>
  <c r="E988" i="3"/>
  <c r="K988" i="3" s="1"/>
  <c r="R988" i="3" s="1"/>
  <c r="F988" i="3"/>
  <c r="G988" i="3"/>
  <c r="H988" i="3"/>
  <c r="I988" i="3"/>
  <c r="J988" i="3"/>
  <c r="L988" i="3"/>
  <c r="T988" i="3"/>
  <c r="AB988" i="3"/>
  <c r="AJ988" i="3"/>
  <c r="AR988" i="3"/>
  <c r="AZ988" i="3"/>
  <c r="BH988" i="3"/>
  <c r="E989" i="3"/>
  <c r="F989" i="3"/>
  <c r="K989" i="3" s="1"/>
  <c r="G989" i="3"/>
  <c r="H989" i="3"/>
  <c r="I989" i="3"/>
  <c r="J989" i="3"/>
  <c r="L989" i="3"/>
  <c r="R989" i="3" s="1"/>
  <c r="AH989" i="3"/>
  <c r="BC989" i="3"/>
  <c r="E990" i="3"/>
  <c r="F990" i="3"/>
  <c r="G990" i="3"/>
  <c r="H990" i="3"/>
  <c r="L990" i="3" s="1"/>
  <c r="I990" i="3"/>
  <c r="J990" i="3"/>
  <c r="E991" i="3"/>
  <c r="F991" i="3"/>
  <c r="K991" i="3" s="1"/>
  <c r="W991" i="3" s="1"/>
  <c r="G991" i="3"/>
  <c r="H991" i="3"/>
  <c r="L991" i="3" s="1"/>
  <c r="I991" i="3"/>
  <c r="J991" i="3"/>
  <c r="E992" i="3"/>
  <c r="K992" i="3" s="1"/>
  <c r="F992" i="3"/>
  <c r="G992" i="3"/>
  <c r="H992" i="3"/>
  <c r="I992" i="3"/>
  <c r="L992" i="3" s="1"/>
  <c r="J992" i="3"/>
  <c r="E993" i="3"/>
  <c r="F993" i="3"/>
  <c r="G993" i="3"/>
  <c r="H993" i="3"/>
  <c r="I993" i="3"/>
  <c r="L993" i="3" s="1"/>
  <c r="J993" i="3"/>
  <c r="K993" i="3"/>
  <c r="M993" i="3" s="1"/>
  <c r="S993" i="3"/>
  <c r="AA993" i="3"/>
  <c r="AI993" i="3"/>
  <c r="AQ993" i="3"/>
  <c r="AW993" i="3"/>
  <c r="AY993" i="3"/>
  <c r="BE993" i="3"/>
  <c r="BG993" i="3"/>
  <c r="E994" i="3"/>
  <c r="K994" i="3" s="1"/>
  <c r="F994" i="3"/>
  <c r="G994" i="3"/>
  <c r="H994" i="3"/>
  <c r="I994" i="3"/>
  <c r="L994" i="3" s="1"/>
  <c r="J994" i="3"/>
  <c r="E995" i="3"/>
  <c r="F995" i="3"/>
  <c r="G995" i="3"/>
  <c r="H995" i="3"/>
  <c r="I995" i="3"/>
  <c r="L995" i="3" s="1"/>
  <c r="J995" i="3"/>
  <c r="K995" i="3"/>
  <c r="M995" i="3" s="1"/>
  <c r="S995" i="3"/>
  <c r="AA995" i="3"/>
  <c r="AI995" i="3"/>
  <c r="AQ995" i="3"/>
  <c r="AY995" i="3"/>
  <c r="BG995" i="3"/>
  <c r="E996" i="3"/>
  <c r="K996" i="3" s="1"/>
  <c r="F996" i="3"/>
  <c r="G996" i="3"/>
  <c r="H996" i="3"/>
  <c r="I996" i="3"/>
  <c r="L996" i="3" s="1"/>
  <c r="J996" i="3"/>
  <c r="E997" i="3"/>
  <c r="F997" i="3"/>
  <c r="G997" i="3"/>
  <c r="H997" i="3"/>
  <c r="I997" i="3"/>
  <c r="L997" i="3" s="1"/>
  <c r="J997" i="3"/>
  <c r="K997" i="3"/>
  <c r="M997" i="3" s="1"/>
  <c r="S997" i="3"/>
  <c r="AA997" i="3"/>
  <c r="AI997" i="3"/>
  <c r="AQ997" i="3"/>
  <c r="AY997" i="3"/>
  <c r="BG997" i="3"/>
  <c r="E998" i="3"/>
  <c r="K998" i="3" s="1"/>
  <c r="F998" i="3"/>
  <c r="G998" i="3"/>
  <c r="H998" i="3"/>
  <c r="I998" i="3"/>
  <c r="L998" i="3" s="1"/>
  <c r="J998" i="3"/>
  <c r="E999" i="3"/>
  <c r="F999" i="3"/>
  <c r="G999" i="3"/>
  <c r="H999" i="3"/>
  <c r="I999" i="3"/>
  <c r="L999" i="3" s="1"/>
  <c r="J999" i="3"/>
  <c r="K999" i="3"/>
  <c r="M999" i="3" s="1"/>
  <c r="S999" i="3"/>
  <c r="Y999" i="3"/>
  <c r="AE999" i="3"/>
  <c r="AJ999" i="3"/>
  <c r="AO999" i="3"/>
  <c r="AU999" i="3"/>
  <c r="AZ999" i="3"/>
  <c r="BE999" i="3"/>
  <c r="E1000" i="3"/>
  <c r="K1000" i="3" s="1"/>
  <c r="F1000" i="3"/>
  <c r="G1000" i="3"/>
  <c r="H1000" i="3"/>
  <c r="I1000" i="3"/>
  <c r="J1000" i="3"/>
  <c r="E1001" i="3"/>
  <c r="K1001" i="3" s="1"/>
  <c r="F1001" i="3"/>
  <c r="G1001" i="3"/>
  <c r="H1001" i="3"/>
  <c r="I1001" i="3"/>
  <c r="J1001" i="3"/>
  <c r="L1001" i="3" s="1"/>
  <c r="V1001" i="3" s="1"/>
  <c r="Z1001" i="3"/>
  <c r="AP1001" i="3"/>
  <c r="BF1001" i="3"/>
  <c r="E1002" i="3"/>
  <c r="F1002" i="3"/>
  <c r="K1002" i="3" s="1"/>
  <c r="G1002" i="3"/>
  <c r="H1002" i="3"/>
  <c r="L1002" i="3" s="1"/>
  <c r="I1002" i="3"/>
  <c r="J1002" i="3"/>
  <c r="E1003" i="3"/>
  <c r="F1003" i="3"/>
  <c r="G1003" i="3"/>
  <c r="H1003" i="3"/>
  <c r="I1003" i="3"/>
  <c r="J1003" i="3"/>
  <c r="L1003" i="3" s="1"/>
  <c r="E1004" i="3"/>
  <c r="F1004" i="3"/>
  <c r="K1004" i="3" s="1"/>
  <c r="G1004" i="3"/>
  <c r="H1004" i="3"/>
  <c r="L1004" i="3" s="1"/>
  <c r="I1004" i="3"/>
  <c r="J1004" i="3"/>
  <c r="E1005" i="3"/>
  <c r="F1005" i="3"/>
  <c r="G1005" i="3"/>
  <c r="H1005" i="3"/>
  <c r="I1005" i="3"/>
  <c r="J1005" i="3"/>
  <c r="L1005" i="3" s="1"/>
  <c r="E1006" i="3"/>
  <c r="F1006" i="3"/>
  <c r="K1006" i="3" s="1"/>
  <c r="G1006" i="3"/>
  <c r="H1006" i="3"/>
  <c r="L1006" i="3" s="1"/>
  <c r="I1006" i="3"/>
  <c r="J1006" i="3"/>
  <c r="E1007" i="3"/>
  <c r="F1007" i="3"/>
  <c r="G1007" i="3"/>
  <c r="H1007" i="3"/>
  <c r="L1007" i="3" s="1"/>
  <c r="I1007" i="3"/>
  <c r="J1007" i="3"/>
  <c r="E1008" i="3"/>
  <c r="F1008" i="3"/>
  <c r="K1008" i="3" s="1"/>
  <c r="G1008" i="3"/>
  <c r="H1008" i="3"/>
  <c r="I1008" i="3"/>
  <c r="J1008" i="3"/>
  <c r="L1008" i="3"/>
  <c r="E1009" i="3"/>
  <c r="F1009" i="3"/>
  <c r="K1009" i="3" s="1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I1011" i="3"/>
  <c r="J1011" i="3"/>
  <c r="L1011" i="3"/>
  <c r="E1012" i="3"/>
  <c r="K1012" i="3" s="1"/>
  <c r="F1012" i="3"/>
  <c r="G1012" i="3"/>
  <c r="H1012" i="3"/>
  <c r="I1012" i="3"/>
  <c r="J1012" i="3"/>
  <c r="L1012" i="3" s="1"/>
  <c r="E1013" i="3"/>
  <c r="K1013" i="3" s="1"/>
  <c r="F1013" i="3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K1015" i="3" s="1"/>
  <c r="F1015" i="3"/>
  <c r="G1015" i="3"/>
  <c r="H1015" i="3"/>
  <c r="I1015" i="3"/>
  <c r="J1015" i="3"/>
  <c r="L1015" i="3"/>
  <c r="E1016" i="3"/>
  <c r="F1016" i="3"/>
  <c r="K1016" i="3" s="1"/>
  <c r="G1016" i="3"/>
  <c r="H1016" i="3"/>
  <c r="I1016" i="3"/>
  <c r="J1016" i="3"/>
  <c r="L1016" i="3" s="1"/>
  <c r="E1017" i="3"/>
  <c r="K1017" i="3" s="1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L1018" i="3" s="1"/>
  <c r="E1019" i="3"/>
  <c r="K1019" i="3" s="1"/>
  <c r="F1019" i="3"/>
  <c r="G1019" i="3"/>
  <c r="H1019" i="3"/>
  <c r="I1019" i="3"/>
  <c r="J1019" i="3"/>
  <c r="L1019" i="3"/>
  <c r="E1020" i="3"/>
  <c r="F1020" i="3"/>
  <c r="K1020" i="3" s="1"/>
  <c r="G1020" i="3"/>
  <c r="H1020" i="3"/>
  <c r="I1020" i="3"/>
  <c r="J1020" i="3"/>
  <c r="L1020" i="3" s="1"/>
  <c r="E1021" i="3"/>
  <c r="K1021" i="3" s="1"/>
  <c r="F1021" i="3"/>
  <c r="G1021" i="3"/>
  <c r="H1021" i="3"/>
  <c r="I1021" i="3"/>
  <c r="J1021" i="3"/>
  <c r="L1021" i="3"/>
  <c r="E1022" i="3"/>
  <c r="F1022" i="3"/>
  <c r="K1022" i="3" s="1"/>
  <c r="G1022" i="3"/>
  <c r="H1022" i="3"/>
  <c r="I1022" i="3"/>
  <c r="J1022" i="3"/>
  <c r="L1022" i="3" s="1"/>
  <c r="E1023" i="3"/>
  <c r="K1023" i="3" s="1"/>
  <c r="F1023" i="3"/>
  <c r="G1023" i="3"/>
  <c r="H1023" i="3"/>
  <c r="I1023" i="3"/>
  <c r="J1023" i="3"/>
  <c r="L1023" i="3"/>
  <c r="E1024" i="3"/>
  <c r="F1024" i="3"/>
  <c r="K1024" i="3" s="1"/>
  <c r="G1024" i="3"/>
  <c r="H1024" i="3"/>
  <c r="I1024" i="3"/>
  <c r="J1024" i="3"/>
  <c r="L1024" i="3" s="1"/>
  <c r="V1024" i="3" s="1"/>
  <c r="N1024" i="3"/>
  <c r="R1024" i="3"/>
  <c r="Z1024" i="3"/>
  <c r="AD1024" i="3"/>
  <c r="AH1024" i="3"/>
  <c r="AP1024" i="3"/>
  <c r="AT1024" i="3"/>
  <c r="AX1024" i="3"/>
  <c r="BF1024" i="3"/>
  <c r="E1025" i="3"/>
  <c r="K1025" i="3" s="1"/>
  <c r="F1025" i="3"/>
  <c r="G1025" i="3"/>
  <c r="H1025" i="3"/>
  <c r="L1025" i="3" s="1"/>
  <c r="I1025" i="3"/>
  <c r="J1025" i="3"/>
  <c r="E1026" i="3"/>
  <c r="F1026" i="3"/>
  <c r="K1026" i="3" s="1"/>
  <c r="G1026" i="3"/>
  <c r="H1026" i="3"/>
  <c r="I1026" i="3"/>
  <c r="J1026" i="3"/>
  <c r="L1026" i="3" s="1"/>
  <c r="N1026" i="3"/>
  <c r="R1026" i="3"/>
  <c r="Z1026" i="3"/>
  <c r="AD1026" i="3"/>
  <c r="AH1026" i="3"/>
  <c r="AP1026" i="3"/>
  <c r="AT1026" i="3"/>
  <c r="AX1026" i="3"/>
  <c r="BF1026" i="3"/>
  <c r="E1027" i="3"/>
  <c r="K1027" i="3" s="1"/>
  <c r="F1027" i="3"/>
  <c r="G1027" i="3"/>
  <c r="H1027" i="3"/>
  <c r="L1027" i="3" s="1"/>
  <c r="I1027" i="3"/>
  <c r="J1027" i="3"/>
  <c r="E1028" i="3"/>
  <c r="F1028" i="3"/>
  <c r="K1028" i="3" s="1"/>
  <c r="G1028" i="3"/>
  <c r="H1028" i="3"/>
  <c r="I1028" i="3"/>
  <c r="J1028" i="3"/>
  <c r="L1028" i="3" s="1"/>
  <c r="R1028" i="3" s="1"/>
  <c r="N1028" i="3"/>
  <c r="Z1028" i="3"/>
  <c r="AD1028" i="3"/>
  <c r="AP1028" i="3"/>
  <c r="AT1028" i="3"/>
  <c r="BF1028" i="3"/>
  <c r="BJ1028" i="3"/>
  <c r="E1029" i="3"/>
  <c r="K1029" i="3" s="1"/>
  <c r="F1029" i="3"/>
  <c r="G1029" i="3"/>
  <c r="H1029" i="3"/>
  <c r="I1029" i="3"/>
  <c r="J1029" i="3"/>
  <c r="L1029" i="3" s="1"/>
  <c r="E1030" i="3"/>
  <c r="F1030" i="3"/>
  <c r="K1030" i="3" s="1"/>
  <c r="G1030" i="3"/>
  <c r="H1030" i="3"/>
  <c r="I1030" i="3"/>
  <c r="J1030" i="3"/>
  <c r="L1030" i="3" s="1"/>
  <c r="E1031" i="3"/>
  <c r="F1031" i="3"/>
  <c r="K1031" i="3" s="1"/>
  <c r="G1031" i="3"/>
  <c r="H1031" i="3"/>
  <c r="I1031" i="3"/>
  <c r="J1031" i="3"/>
  <c r="L1031" i="3" s="1"/>
  <c r="E1032" i="3"/>
  <c r="K1032" i="3" s="1"/>
  <c r="F1032" i="3"/>
  <c r="G1032" i="3"/>
  <c r="H1032" i="3"/>
  <c r="I1032" i="3"/>
  <c r="J1032" i="3"/>
  <c r="L1032" i="3"/>
  <c r="E1033" i="3"/>
  <c r="F1033" i="3"/>
  <c r="K1033" i="3" s="1"/>
  <c r="G1033" i="3"/>
  <c r="H1033" i="3"/>
  <c r="I1033" i="3"/>
  <c r="J1033" i="3"/>
  <c r="L1033" i="3" s="1"/>
  <c r="E1034" i="3"/>
  <c r="K1034" i="3" s="1"/>
  <c r="F1034" i="3"/>
  <c r="G1034" i="3"/>
  <c r="H1034" i="3"/>
  <c r="I1034" i="3"/>
  <c r="J1034" i="3"/>
  <c r="L1034" i="3"/>
  <c r="E1035" i="3"/>
  <c r="F1035" i="3"/>
  <c r="G1035" i="3"/>
  <c r="H1035" i="3"/>
  <c r="I1035" i="3"/>
  <c r="J1035" i="3"/>
  <c r="L1035" i="3" s="1"/>
  <c r="K1035" i="3"/>
  <c r="M1035" i="3" s="1"/>
  <c r="E1036" i="3"/>
  <c r="K1036" i="3" s="1"/>
  <c r="F1036" i="3"/>
  <c r="G1036" i="3"/>
  <c r="H1036" i="3"/>
  <c r="I1036" i="3"/>
  <c r="L1036" i="3" s="1"/>
  <c r="J1036" i="3"/>
  <c r="E1037" i="3"/>
  <c r="F1037" i="3"/>
  <c r="G1037" i="3"/>
  <c r="H1037" i="3"/>
  <c r="I1037" i="3"/>
  <c r="J1037" i="3"/>
  <c r="L1037" i="3" s="1"/>
  <c r="K1037" i="3"/>
  <c r="E1038" i="3"/>
  <c r="K1038" i="3" s="1"/>
  <c r="F1038" i="3"/>
  <c r="G1038" i="3"/>
  <c r="H1038" i="3"/>
  <c r="I1038" i="3"/>
  <c r="L1038" i="3" s="1"/>
  <c r="J1038" i="3"/>
  <c r="E1039" i="3"/>
  <c r="F1039" i="3"/>
  <c r="G1039" i="3"/>
  <c r="H1039" i="3"/>
  <c r="I1039" i="3"/>
  <c r="J1039" i="3"/>
  <c r="L1039" i="3" s="1"/>
  <c r="K1039" i="3"/>
  <c r="M1039" i="3" s="1"/>
  <c r="E1040" i="3"/>
  <c r="K1040" i="3" s="1"/>
  <c r="F1040" i="3"/>
  <c r="G1040" i="3"/>
  <c r="H1040" i="3"/>
  <c r="I1040" i="3"/>
  <c r="L1040" i="3" s="1"/>
  <c r="J1040" i="3"/>
  <c r="E1041" i="3"/>
  <c r="F1041" i="3"/>
  <c r="G1041" i="3"/>
  <c r="H1041" i="3"/>
  <c r="I1041" i="3"/>
  <c r="J1041" i="3"/>
  <c r="L1041" i="3" s="1"/>
  <c r="K1041" i="3"/>
  <c r="M1041" i="3" s="1"/>
  <c r="E1042" i="3"/>
  <c r="K1042" i="3" s="1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L1043" i="3" s="1"/>
  <c r="K1043" i="3"/>
  <c r="M1043" i="3" s="1"/>
  <c r="E1044" i="3"/>
  <c r="K1044" i="3" s="1"/>
  <c r="F1044" i="3"/>
  <c r="G1044" i="3"/>
  <c r="H1044" i="3"/>
  <c r="I1044" i="3"/>
  <c r="L1044" i="3" s="1"/>
  <c r="J1044" i="3"/>
  <c r="E1045" i="3"/>
  <c r="F1045" i="3"/>
  <c r="G1045" i="3"/>
  <c r="H1045" i="3"/>
  <c r="I1045" i="3"/>
  <c r="J1045" i="3"/>
  <c r="L1045" i="3" s="1"/>
  <c r="K1045" i="3"/>
  <c r="E1046" i="3"/>
  <c r="K1046" i="3" s="1"/>
  <c r="F1046" i="3"/>
  <c r="G1046" i="3"/>
  <c r="H1046" i="3"/>
  <c r="I1046" i="3"/>
  <c r="L1046" i="3" s="1"/>
  <c r="J1046" i="3"/>
  <c r="E1047" i="3"/>
  <c r="F1047" i="3"/>
  <c r="K1047" i="3" s="1"/>
  <c r="G1047" i="3"/>
  <c r="H1047" i="3"/>
  <c r="I1047" i="3"/>
  <c r="J1047" i="3"/>
  <c r="L1047" i="3" s="1"/>
  <c r="E1048" i="3"/>
  <c r="K1048" i="3" s="1"/>
  <c r="F1048" i="3"/>
  <c r="G1048" i="3"/>
  <c r="H1048" i="3"/>
  <c r="I1048" i="3"/>
  <c r="J1048" i="3"/>
  <c r="L1048" i="3"/>
  <c r="E1049" i="3"/>
  <c r="F1049" i="3"/>
  <c r="K1049" i="3" s="1"/>
  <c r="G1049" i="3"/>
  <c r="H1049" i="3"/>
  <c r="I1049" i="3"/>
  <c r="J1049" i="3"/>
  <c r="L1049" i="3" s="1"/>
  <c r="N1049" i="3"/>
  <c r="R1049" i="3"/>
  <c r="Z1049" i="3"/>
  <c r="AD1049" i="3"/>
  <c r="AH1049" i="3"/>
  <c r="AP1049" i="3"/>
  <c r="AT1049" i="3"/>
  <c r="AX1049" i="3"/>
  <c r="BF1049" i="3"/>
  <c r="E1050" i="3"/>
  <c r="K1050" i="3" s="1"/>
  <c r="F1050" i="3"/>
  <c r="G1050" i="3"/>
  <c r="H1050" i="3"/>
  <c r="L1050" i="3" s="1"/>
  <c r="I1050" i="3"/>
  <c r="J1050" i="3"/>
  <c r="E1051" i="3"/>
  <c r="F1051" i="3"/>
  <c r="K1051" i="3" s="1"/>
  <c r="G1051" i="3"/>
  <c r="H1051" i="3"/>
  <c r="I1051" i="3"/>
  <c r="J1051" i="3"/>
  <c r="L1051" i="3" s="1"/>
  <c r="E1052" i="3"/>
  <c r="F1052" i="3"/>
  <c r="G1052" i="3"/>
  <c r="H1052" i="3"/>
  <c r="I1052" i="3"/>
  <c r="L1052" i="3" s="1"/>
  <c r="J1052" i="3"/>
  <c r="E1053" i="3"/>
  <c r="K1053" i="3" s="1"/>
  <c r="F1053" i="3"/>
  <c r="G1053" i="3"/>
  <c r="H1053" i="3"/>
  <c r="I1053" i="3"/>
  <c r="L1053" i="3" s="1"/>
  <c r="J1053" i="3"/>
  <c r="E1054" i="3"/>
  <c r="F1054" i="3"/>
  <c r="G1054" i="3"/>
  <c r="H1054" i="3"/>
  <c r="I1054" i="3"/>
  <c r="J1054" i="3"/>
  <c r="K1054" i="3"/>
  <c r="M1054" i="3" s="1"/>
  <c r="L1054" i="3"/>
  <c r="O1054" i="3" s="1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E1055" i="3"/>
  <c r="K1055" i="3" s="1"/>
  <c r="F1055" i="3"/>
  <c r="G1055" i="3"/>
  <c r="H1055" i="3"/>
  <c r="I1055" i="3"/>
  <c r="L1055" i="3" s="1"/>
  <c r="J1055" i="3"/>
  <c r="E1056" i="3"/>
  <c r="F1056" i="3"/>
  <c r="G1056" i="3"/>
  <c r="H1056" i="3"/>
  <c r="I1056" i="3"/>
  <c r="J1056" i="3"/>
  <c r="K1056" i="3"/>
  <c r="M1056" i="3" s="1"/>
  <c r="L1056" i="3"/>
  <c r="O1056" i="3" s="1"/>
  <c r="BL1056" i="3" s="1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E1057" i="3"/>
  <c r="K1057" i="3" s="1"/>
  <c r="F1057" i="3"/>
  <c r="G1057" i="3"/>
  <c r="H1057" i="3"/>
  <c r="I1057" i="3"/>
  <c r="L1057" i="3" s="1"/>
  <c r="J1057" i="3"/>
  <c r="E1058" i="3"/>
  <c r="F1058" i="3"/>
  <c r="G1058" i="3"/>
  <c r="H1058" i="3"/>
  <c r="I1058" i="3"/>
  <c r="J1058" i="3"/>
  <c r="K1058" i="3"/>
  <c r="M1058" i="3" s="1"/>
  <c r="L1058" i="3"/>
  <c r="O1058" i="3" s="1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E1059" i="3"/>
  <c r="K1059" i="3" s="1"/>
  <c r="F1059" i="3"/>
  <c r="G1059" i="3"/>
  <c r="H1059" i="3"/>
  <c r="I1059" i="3"/>
  <c r="L1059" i="3" s="1"/>
  <c r="J1059" i="3"/>
  <c r="E1060" i="3"/>
  <c r="F1060" i="3"/>
  <c r="G1060" i="3"/>
  <c r="H1060" i="3"/>
  <c r="I1060" i="3"/>
  <c r="J1060" i="3"/>
  <c r="K1060" i="3"/>
  <c r="M1060" i="3" s="1"/>
  <c r="L1060" i="3"/>
  <c r="O1060" i="3" s="1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E1061" i="3"/>
  <c r="K1061" i="3" s="1"/>
  <c r="F1061" i="3"/>
  <c r="G1061" i="3"/>
  <c r="H1061" i="3"/>
  <c r="I1061" i="3"/>
  <c r="L1061" i="3" s="1"/>
  <c r="J1061" i="3"/>
  <c r="E1062" i="3"/>
  <c r="F1062" i="3"/>
  <c r="G1062" i="3"/>
  <c r="H1062" i="3"/>
  <c r="I1062" i="3"/>
  <c r="J1062" i="3"/>
  <c r="K1062" i="3"/>
  <c r="M1062" i="3" s="1"/>
  <c r="L1062" i="3"/>
  <c r="O1062" i="3" s="1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E1063" i="3"/>
  <c r="K1063" i="3" s="1"/>
  <c r="F1063" i="3"/>
  <c r="G1063" i="3"/>
  <c r="H1063" i="3"/>
  <c r="I1063" i="3"/>
  <c r="L1063" i="3" s="1"/>
  <c r="J1063" i="3"/>
  <c r="E1064" i="3"/>
  <c r="F1064" i="3"/>
  <c r="G1064" i="3"/>
  <c r="H1064" i="3"/>
  <c r="I1064" i="3"/>
  <c r="J1064" i="3"/>
  <c r="K1064" i="3"/>
  <c r="M1064" i="3" s="1"/>
  <c r="L1064" i="3"/>
  <c r="O1064" i="3" s="1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E1065" i="3"/>
  <c r="K1065" i="3" s="1"/>
  <c r="F1065" i="3"/>
  <c r="G1065" i="3"/>
  <c r="H1065" i="3"/>
  <c r="I1065" i="3"/>
  <c r="L1065" i="3" s="1"/>
  <c r="J1065" i="3"/>
  <c r="E1066" i="3"/>
  <c r="F1066" i="3"/>
  <c r="G1066" i="3"/>
  <c r="H1066" i="3"/>
  <c r="I1066" i="3"/>
  <c r="J1066" i="3"/>
  <c r="K1066" i="3"/>
  <c r="M1066" i="3" s="1"/>
  <c r="L1066" i="3"/>
  <c r="O1066" i="3" s="1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E1067" i="3"/>
  <c r="K1067" i="3" s="1"/>
  <c r="F1067" i="3"/>
  <c r="G1067" i="3"/>
  <c r="H1067" i="3"/>
  <c r="I1067" i="3"/>
  <c r="L1067" i="3" s="1"/>
  <c r="J1067" i="3"/>
  <c r="E1068" i="3"/>
  <c r="F1068" i="3"/>
  <c r="G1068" i="3"/>
  <c r="H1068" i="3"/>
  <c r="I1068" i="3"/>
  <c r="J1068" i="3"/>
  <c r="K1068" i="3"/>
  <c r="M1068" i="3" s="1"/>
  <c r="L1068" i="3"/>
  <c r="O1068" i="3" s="1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E1069" i="3"/>
  <c r="K1069" i="3" s="1"/>
  <c r="F1069" i="3"/>
  <c r="G1069" i="3"/>
  <c r="H1069" i="3"/>
  <c r="I1069" i="3"/>
  <c r="L1069" i="3" s="1"/>
  <c r="J1069" i="3"/>
  <c r="E1070" i="3"/>
  <c r="F1070" i="3"/>
  <c r="G1070" i="3"/>
  <c r="H1070" i="3"/>
  <c r="I1070" i="3"/>
  <c r="J1070" i="3"/>
  <c r="K1070" i="3"/>
  <c r="M1070" i="3" s="1"/>
  <c r="L1070" i="3"/>
  <c r="O1070" i="3" s="1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72" i="3"/>
  <c r="L1072" i="3"/>
  <c r="AB1072" i="3"/>
  <c r="AR1072" i="3"/>
  <c r="BH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K1074" i="3"/>
  <c r="L1074" i="3"/>
  <c r="S1074" i="3" s="1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E1075" i="3"/>
  <c r="K1075" i="3" s="1"/>
  <c r="F1075" i="3"/>
  <c r="G1075" i="3"/>
  <c r="H1075" i="3"/>
  <c r="I1075" i="3"/>
  <c r="L1075" i="3" s="1"/>
  <c r="J1075" i="3"/>
  <c r="E1076" i="3"/>
  <c r="F1076" i="3"/>
  <c r="G1076" i="3"/>
  <c r="H1076" i="3"/>
  <c r="I1076" i="3"/>
  <c r="J1076" i="3"/>
  <c r="L1076" i="3" s="1"/>
  <c r="K1076" i="3"/>
  <c r="N1076" i="3" s="1"/>
  <c r="E1077" i="3"/>
  <c r="F1077" i="3"/>
  <c r="G1077" i="3"/>
  <c r="H1077" i="3"/>
  <c r="I1077" i="3"/>
  <c r="L1077" i="3" s="1"/>
  <c r="J1077" i="3"/>
  <c r="K1077" i="3"/>
  <c r="E1078" i="3"/>
  <c r="F1078" i="3"/>
  <c r="G1078" i="3"/>
  <c r="H1078" i="3"/>
  <c r="I1078" i="3"/>
  <c r="L1078" i="3" s="1"/>
  <c r="J1078" i="3"/>
  <c r="K1078" i="3"/>
  <c r="E1079" i="3"/>
  <c r="F1079" i="3"/>
  <c r="G1079" i="3"/>
  <c r="H1079" i="3"/>
  <c r="I1079" i="3"/>
  <c r="L1079" i="3" s="1"/>
  <c r="J1079" i="3"/>
  <c r="K1079" i="3"/>
  <c r="P1079" i="3" s="1"/>
  <c r="E1080" i="3"/>
  <c r="F1080" i="3"/>
  <c r="G1080" i="3"/>
  <c r="H1080" i="3"/>
  <c r="I1080" i="3"/>
  <c r="L1080" i="3" s="1"/>
  <c r="J1080" i="3"/>
  <c r="K1080" i="3"/>
  <c r="N1080" i="3" s="1"/>
  <c r="E1081" i="3"/>
  <c r="F1081" i="3"/>
  <c r="G1081" i="3"/>
  <c r="H1081" i="3"/>
  <c r="I1081" i="3"/>
  <c r="L1081" i="3" s="1"/>
  <c r="J1081" i="3"/>
  <c r="K1081" i="3"/>
  <c r="E1082" i="3"/>
  <c r="F1082" i="3"/>
  <c r="G1082" i="3"/>
  <c r="H1082" i="3"/>
  <c r="I1082" i="3"/>
  <c r="L1082" i="3" s="1"/>
  <c r="J1082" i="3"/>
  <c r="K1082" i="3"/>
  <c r="E1083" i="3"/>
  <c r="F1083" i="3"/>
  <c r="G1083" i="3"/>
  <c r="H1083" i="3"/>
  <c r="I1083" i="3"/>
  <c r="L1083" i="3" s="1"/>
  <c r="J1083" i="3"/>
  <c r="K1083" i="3"/>
  <c r="P1083" i="3" s="1"/>
  <c r="E1084" i="3"/>
  <c r="F1084" i="3"/>
  <c r="G1084" i="3"/>
  <c r="H1084" i="3"/>
  <c r="I1084" i="3"/>
  <c r="L1084" i="3" s="1"/>
  <c r="J1084" i="3"/>
  <c r="K1084" i="3"/>
  <c r="N1084" i="3" s="1"/>
  <c r="E1085" i="3"/>
  <c r="F1085" i="3"/>
  <c r="G1085" i="3"/>
  <c r="H1085" i="3"/>
  <c r="I1085" i="3"/>
  <c r="L1085" i="3" s="1"/>
  <c r="J1085" i="3"/>
  <c r="K1085" i="3"/>
  <c r="E1086" i="3"/>
  <c r="F1086" i="3"/>
  <c r="G1086" i="3"/>
  <c r="H1086" i="3"/>
  <c r="I1086" i="3"/>
  <c r="L1086" i="3" s="1"/>
  <c r="J1086" i="3"/>
  <c r="K1086" i="3"/>
  <c r="E1087" i="3"/>
  <c r="F1087" i="3"/>
  <c r="G1087" i="3"/>
  <c r="H1087" i="3"/>
  <c r="I1087" i="3"/>
  <c r="L1087" i="3" s="1"/>
  <c r="J1087" i="3"/>
  <c r="K1087" i="3"/>
  <c r="P1087" i="3" s="1"/>
  <c r="E1088" i="3"/>
  <c r="F1088" i="3"/>
  <c r="G1088" i="3"/>
  <c r="H1088" i="3"/>
  <c r="I1088" i="3"/>
  <c r="L1088" i="3" s="1"/>
  <c r="J1088" i="3"/>
  <c r="K1088" i="3"/>
  <c r="N1088" i="3" s="1"/>
  <c r="BJ1088" i="3" s="1"/>
  <c r="E1089" i="3"/>
  <c r="F1089" i="3"/>
  <c r="G1089" i="3"/>
  <c r="H1089" i="3"/>
  <c r="I1089" i="3"/>
  <c r="L1089" i="3" s="1"/>
  <c r="J1089" i="3"/>
  <c r="K1089" i="3"/>
  <c r="E1090" i="3"/>
  <c r="F1090" i="3"/>
  <c r="G1090" i="3"/>
  <c r="H1090" i="3"/>
  <c r="I1090" i="3"/>
  <c r="L1090" i="3" s="1"/>
  <c r="J1090" i="3"/>
  <c r="K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E1093" i="3"/>
  <c r="K1093" i="3" s="1"/>
  <c r="F1093" i="3"/>
  <c r="G1093" i="3"/>
  <c r="H1093" i="3"/>
  <c r="I1093" i="3"/>
  <c r="L1093" i="3" s="1"/>
  <c r="J1093" i="3"/>
  <c r="E1094" i="3"/>
  <c r="F1094" i="3"/>
  <c r="G1094" i="3"/>
  <c r="H1094" i="3"/>
  <c r="I1094" i="3"/>
  <c r="L1094" i="3" s="1"/>
  <c r="J1094" i="3"/>
  <c r="K1094" i="3"/>
  <c r="N1094" i="3" s="1"/>
  <c r="BJ1094" i="3" s="1"/>
  <c r="E1095" i="3"/>
  <c r="F1095" i="3"/>
  <c r="G1095" i="3"/>
  <c r="H1095" i="3"/>
  <c r="I1095" i="3"/>
  <c r="L1095" i="3" s="1"/>
  <c r="J1095" i="3"/>
  <c r="K1095" i="3"/>
  <c r="Q1095" i="3"/>
  <c r="AC1095" i="3"/>
  <c r="AK1095" i="3"/>
  <c r="AS1095" i="3"/>
  <c r="AY1095" i="3"/>
  <c r="BA1095" i="3"/>
  <c r="BG1095" i="3"/>
  <c r="BI1095" i="3"/>
  <c r="E1096" i="3"/>
  <c r="K1096" i="3" s="1"/>
  <c r="F1096" i="3"/>
  <c r="G1096" i="3"/>
  <c r="H1096" i="3"/>
  <c r="I1096" i="3"/>
  <c r="L1096" i="3" s="1"/>
  <c r="J1096" i="3"/>
  <c r="E1097" i="3"/>
  <c r="K1097" i="3" s="1"/>
  <c r="F1097" i="3"/>
  <c r="G1097" i="3"/>
  <c r="H1097" i="3"/>
  <c r="I1097" i="3"/>
  <c r="L1097" i="3" s="1"/>
  <c r="J1097" i="3"/>
  <c r="E1098" i="3"/>
  <c r="K1098" i="3" s="1"/>
  <c r="F1098" i="3"/>
  <c r="G1098" i="3"/>
  <c r="H1098" i="3"/>
  <c r="I1098" i="3"/>
  <c r="L1098" i="3" s="1"/>
  <c r="J1098" i="3"/>
  <c r="E1099" i="3"/>
  <c r="F1099" i="3"/>
  <c r="K1099" i="3" s="1"/>
  <c r="G1099" i="3"/>
  <c r="H1099" i="3"/>
  <c r="I1099" i="3"/>
  <c r="J1099" i="3"/>
  <c r="L1099" i="3" s="1"/>
  <c r="E1100" i="3"/>
  <c r="K1100" i="3" s="1"/>
  <c r="F1100" i="3"/>
  <c r="G1100" i="3"/>
  <c r="H1100" i="3"/>
  <c r="I1100" i="3"/>
  <c r="J1100" i="3"/>
  <c r="L1100" i="3"/>
  <c r="E1101" i="3"/>
  <c r="F1101" i="3"/>
  <c r="K1101" i="3" s="1"/>
  <c r="G1101" i="3"/>
  <c r="H1101" i="3"/>
  <c r="I1101" i="3"/>
  <c r="J1101" i="3"/>
  <c r="L1101" i="3" s="1"/>
  <c r="E1102" i="3"/>
  <c r="K1102" i="3" s="1"/>
  <c r="F1102" i="3"/>
  <c r="G1102" i="3"/>
  <c r="H1102" i="3"/>
  <c r="I1102" i="3"/>
  <c r="J1102" i="3"/>
  <c r="L1102" i="3"/>
  <c r="E1103" i="3"/>
  <c r="F1103" i="3"/>
  <c r="K1103" i="3" s="1"/>
  <c r="G1103" i="3"/>
  <c r="H1103" i="3"/>
  <c r="I1103" i="3"/>
  <c r="J1103" i="3"/>
  <c r="L1103" i="3" s="1"/>
  <c r="E1104" i="3"/>
  <c r="K1104" i="3" s="1"/>
  <c r="F1104" i="3"/>
  <c r="G1104" i="3"/>
  <c r="H1104" i="3"/>
  <c r="I1104" i="3"/>
  <c r="J1104" i="3"/>
  <c r="L1104" i="3"/>
  <c r="E1105" i="3"/>
  <c r="F1105" i="3"/>
  <c r="K1105" i="3" s="1"/>
  <c r="G1105" i="3"/>
  <c r="H1105" i="3"/>
  <c r="I1105" i="3"/>
  <c r="J1105" i="3"/>
  <c r="L1105" i="3" s="1"/>
  <c r="E1106" i="3"/>
  <c r="K1106" i="3" s="1"/>
  <c r="F1106" i="3"/>
  <c r="G1106" i="3"/>
  <c r="H1106" i="3"/>
  <c r="I1106" i="3"/>
  <c r="J1106" i="3"/>
  <c r="L1106" i="3"/>
  <c r="E1107" i="3"/>
  <c r="F1107" i="3"/>
  <c r="K1107" i="3" s="1"/>
  <c r="G1107" i="3"/>
  <c r="H1107" i="3"/>
  <c r="I1107" i="3"/>
  <c r="J1107" i="3"/>
  <c r="L1107" i="3" s="1"/>
  <c r="E1108" i="3"/>
  <c r="K1108" i="3" s="1"/>
  <c r="F1108" i="3"/>
  <c r="G1108" i="3"/>
  <c r="H1108" i="3"/>
  <c r="I1108" i="3"/>
  <c r="J1108" i="3"/>
  <c r="L1108" i="3"/>
  <c r="E1109" i="3"/>
  <c r="F1109" i="3"/>
  <c r="K1109" i="3" s="1"/>
  <c r="G1109" i="3"/>
  <c r="H1109" i="3"/>
  <c r="I1109" i="3"/>
  <c r="J1109" i="3"/>
  <c r="L1109" i="3" s="1"/>
  <c r="E1110" i="3"/>
  <c r="K1110" i="3" s="1"/>
  <c r="F1110" i="3"/>
  <c r="G1110" i="3"/>
  <c r="H1110" i="3"/>
  <c r="I1110" i="3"/>
  <c r="J1110" i="3"/>
  <c r="L1110" i="3"/>
  <c r="E1111" i="3"/>
  <c r="F1111" i="3"/>
  <c r="K1111" i="3" s="1"/>
  <c r="G1111" i="3"/>
  <c r="H1111" i="3"/>
  <c r="I1111" i="3"/>
  <c r="J1111" i="3"/>
  <c r="L1111" i="3" s="1"/>
  <c r="E1112" i="3"/>
  <c r="K1112" i="3" s="1"/>
  <c r="F1112" i="3"/>
  <c r="G1112" i="3"/>
  <c r="H1112" i="3"/>
  <c r="I1112" i="3"/>
  <c r="J1112" i="3"/>
  <c r="L1112" i="3"/>
  <c r="E1113" i="3"/>
  <c r="F1113" i="3"/>
  <c r="K1113" i="3" s="1"/>
  <c r="G1113" i="3"/>
  <c r="H1113" i="3"/>
  <c r="I1113" i="3"/>
  <c r="J1113" i="3"/>
  <c r="L1113" i="3" s="1"/>
  <c r="E1114" i="3"/>
  <c r="K1114" i="3" s="1"/>
  <c r="F1114" i="3"/>
  <c r="G1114" i="3"/>
  <c r="H1114" i="3"/>
  <c r="I1114" i="3"/>
  <c r="J1114" i="3"/>
  <c r="L1114" i="3"/>
  <c r="E1115" i="3"/>
  <c r="F1115" i="3"/>
  <c r="K1115" i="3" s="1"/>
  <c r="G1115" i="3"/>
  <c r="H1115" i="3"/>
  <c r="I1115" i="3"/>
  <c r="J1115" i="3"/>
  <c r="L1115" i="3" s="1"/>
  <c r="E1116" i="3"/>
  <c r="K1116" i="3" s="1"/>
  <c r="F1116" i="3"/>
  <c r="G1116" i="3"/>
  <c r="H1116" i="3"/>
  <c r="I1116" i="3"/>
  <c r="J1116" i="3"/>
  <c r="L1116" i="3"/>
  <c r="E1117" i="3"/>
  <c r="F1117" i="3"/>
  <c r="K1117" i="3" s="1"/>
  <c r="G1117" i="3"/>
  <c r="H1117" i="3"/>
  <c r="I1117" i="3"/>
  <c r="J1117" i="3"/>
  <c r="L1117" i="3" s="1"/>
  <c r="E1118" i="3"/>
  <c r="K1118" i="3" s="1"/>
  <c r="F1118" i="3"/>
  <c r="G1118" i="3"/>
  <c r="H1118" i="3"/>
  <c r="I1118" i="3"/>
  <c r="J1118" i="3"/>
  <c r="L1118" i="3"/>
  <c r="E1119" i="3"/>
  <c r="F1119" i="3"/>
  <c r="K1119" i="3" s="1"/>
  <c r="G1119" i="3"/>
  <c r="H1119" i="3"/>
  <c r="I1119" i="3"/>
  <c r="J1119" i="3"/>
  <c r="L1119" i="3" s="1"/>
  <c r="E1120" i="3"/>
  <c r="K1120" i="3" s="1"/>
  <c r="F1120" i="3"/>
  <c r="G1120" i="3"/>
  <c r="H1120" i="3"/>
  <c r="I1120" i="3"/>
  <c r="J1120" i="3"/>
  <c r="L1120" i="3"/>
  <c r="E1121" i="3"/>
  <c r="F1121" i="3"/>
  <c r="K1121" i="3" s="1"/>
  <c r="G1121" i="3"/>
  <c r="H1121" i="3"/>
  <c r="I1121" i="3"/>
  <c r="J1121" i="3"/>
  <c r="L1121" i="3" s="1"/>
  <c r="E1122" i="3"/>
  <c r="K1122" i="3" s="1"/>
  <c r="F1122" i="3"/>
  <c r="G1122" i="3"/>
  <c r="H1122" i="3"/>
  <c r="I1122" i="3"/>
  <c r="J1122" i="3"/>
  <c r="L1122" i="3"/>
  <c r="E1123" i="3"/>
  <c r="F1123" i="3"/>
  <c r="K1123" i="3" s="1"/>
  <c r="G1123" i="3"/>
  <c r="H1123" i="3"/>
  <c r="I1123" i="3"/>
  <c r="J1123" i="3"/>
  <c r="L1123" i="3" s="1"/>
  <c r="E1124" i="3"/>
  <c r="K1124" i="3" s="1"/>
  <c r="F1124" i="3"/>
  <c r="G1124" i="3"/>
  <c r="H1124" i="3"/>
  <c r="I1124" i="3"/>
  <c r="J1124" i="3"/>
  <c r="L1124" i="3"/>
  <c r="E1125" i="3"/>
  <c r="F1125" i="3"/>
  <c r="K1125" i="3" s="1"/>
  <c r="G1125" i="3"/>
  <c r="H1125" i="3"/>
  <c r="I1125" i="3"/>
  <c r="J1125" i="3"/>
  <c r="L1125" i="3" s="1"/>
  <c r="E1126" i="3"/>
  <c r="K1126" i="3" s="1"/>
  <c r="F1126" i="3"/>
  <c r="G1126" i="3"/>
  <c r="H1126" i="3"/>
  <c r="I1126" i="3"/>
  <c r="J1126" i="3"/>
  <c r="L1126" i="3"/>
  <c r="E1127" i="3"/>
  <c r="F1127" i="3"/>
  <c r="K1127" i="3" s="1"/>
  <c r="G1127" i="3"/>
  <c r="H1127" i="3"/>
  <c r="I1127" i="3"/>
  <c r="J1127" i="3"/>
  <c r="L1127" i="3" s="1"/>
  <c r="E1128" i="3"/>
  <c r="K1128" i="3" s="1"/>
  <c r="F1128" i="3"/>
  <c r="G1128" i="3"/>
  <c r="H1128" i="3"/>
  <c r="I1128" i="3"/>
  <c r="J1128" i="3"/>
  <c r="L1128" i="3"/>
  <c r="E1129" i="3"/>
  <c r="F1129" i="3"/>
  <c r="K1129" i="3" s="1"/>
  <c r="G1129" i="3"/>
  <c r="H1129" i="3"/>
  <c r="I1129" i="3"/>
  <c r="J1129" i="3"/>
  <c r="L1129" i="3" s="1"/>
  <c r="E1130" i="3"/>
  <c r="K1130" i="3" s="1"/>
  <c r="F1130" i="3"/>
  <c r="G1130" i="3"/>
  <c r="H1130" i="3"/>
  <c r="I1130" i="3"/>
  <c r="J1130" i="3"/>
  <c r="L1130" i="3"/>
  <c r="E1131" i="3"/>
  <c r="F1131" i="3"/>
  <c r="K1131" i="3" s="1"/>
  <c r="G1131" i="3"/>
  <c r="H1131" i="3"/>
  <c r="I1131" i="3"/>
  <c r="J1131" i="3"/>
  <c r="L1131" i="3" s="1"/>
  <c r="E1132" i="3"/>
  <c r="K1132" i="3" s="1"/>
  <c r="F1132" i="3"/>
  <c r="G1132" i="3"/>
  <c r="H1132" i="3"/>
  <c r="I1132" i="3"/>
  <c r="J1132" i="3"/>
  <c r="L1132" i="3"/>
  <c r="E1133" i="3"/>
  <c r="F1133" i="3"/>
  <c r="K1133" i="3" s="1"/>
  <c r="G1133" i="3"/>
  <c r="H1133" i="3"/>
  <c r="I1133" i="3"/>
  <c r="J1133" i="3"/>
  <c r="L1133" i="3" s="1"/>
  <c r="V1133" i="3" s="1"/>
  <c r="N1133" i="3"/>
  <c r="Z1133" i="3"/>
  <c r="AD1133" i="3"/>
  <c r="AL1133" i="3"/>
  <c r="AP1133" i="3"/>
  <c r="AT1133" i="3"/>
  <c r="BB1133" i="3"/>
  <c r="BF1133" i="3"/>
  <c r="E1134" i="3"/>
  <c r="K1134" i="3" s="1"/>
  <c r="F1134" i="3"/>
  <c r="G1134" i="3"/>
  <c r="H1134" i="3"/>
  <c r="I1134" i="3"/>
  <c r="J1134" i="3"/>
  <c r="L1134" i="3"/>
  <c r="P1134" i="3" s="1"/>
  <c r="X1134" i="3"/>
  <c r="AB1134" i="3"/>
  <c r="AN1134" i="3"/>
  <c r="AR1134" i="3"/>
  <c r="BD1134" i="3"/>
  <c r="BH1134" i="3"/>
  <c r="E1135" i="3"/>
  <c r="F1135" i="3"/>
  <c r="K1135" i="3" s="1"/>
  <c r="N1135" i="3" s="1"/>
  <c r="BJ1135" i="3" s="1"/>
  <c r="G1135" i="3"/>
  <c r="H1135" i="3"/>
  <c r="I1135" i="3"/>
  <c r="J1135" i="3"/>
  <c r="L1135" i="3" s="1"/>
  <c r="Z1135" i="3"/>
  <c r="AP1135" i="3"/>
  <c r="BF1135" i="3"/>
  <c r="E1136" i="3"/>
  <c r="K1136" i="3" s="1"/>
  <c r="F1136" i="3"/>
  <c r="G1136" i="3"/>
  <c r="H1136" i="3"/>
  <c r="I1136" i="3"/>
  <c r="J1136" i="3"/>
  <c r="L1136" i="3"/>
  <c r="P1136" i="3" s="1"/>
  <c r="X1136" i="3"/>
  <c r="AB1136" i="3"/>
  <c r="AN1136" i="3"/>
  <c r="AR1136" i="3"/>
  <c r="BD1136" i="3"/>
  <c r="BH1136" i="3"/>
  <c r="E1137" i="3"/>
  <c r="F1137" i="3"/>
  <c r="K1137" i="3" s="1"/>
  <c r="N1137" i="3" s="1"/>
  <c r="G1137" i="3"/>
  <c r="H1137" i="3"/>
  <c r="I1137" i="3"/>
  <c r="J1137" i="3"/>
  <c r="L1137" i="3" s="1"/>
  <c r="Z1137" i="3"/>
  <c r="AP1137" i="3"/>
  <c r="BF1137" i="3"/>
  <c r="E1138" i="3"/>
  <c r="K1138" i="3" s="1"/>
  <c r="AB1138" i="3" s="1"/>
  <c r="F1138" i="3"/>
  <c r="G1138" i="3"/>
  <c r="H1138" i="3"/>
  <c r="I1138" i="3"/>
  <c r="J1138" i="3"/>
  <c r="L1138" i="3"/>
  <c r="T1138" i="3"/>
  <c r="X1138" i="3"/>
  <c r="AJ1138" i="3"/>
  <c r="AN1138" i="3"/>
  <c r="AZ1138" i="3"/>
  <c r="BD1138" i="3"/>
  <c r="E1139" i="3"/>
  <c r="F1139" i="3"/>
  <c r="K1139" i="3" s="1"/>
  <c r="N1139" i="3" s="1"/>
  <c r="G1139" i="3"/>
  <c r="H1139" i="3"/>
  <c r="I1139" i="3"/>
  <c r="J1139" i="3"/>
  <c r="L1139" i="3" s="1"/>
  <c r="Z1139" i="3"/>
  <c r="AP1139" i="3"/>
  <c r="BF1139" i="3"/>
  <c r="E1140" i="3"/>
  <c r="K1140" i="3" s="1"/>
  <c r="T1140" i="3" s="1"/>
  <c r="F1140" i="3"/>
  <c r="G1140" i="3"/>
  <c r="H1140" i="3"/>
  <c r="L1140" i="3" s="1"/>
  <c r="I1140" i="3"/>
  <c r="J1140" i="3"/>
  <c r="E1141" i="3"/>
  <c r="F1141" i="3"/>
  <c r="K1141" i="3" s="1"/>
  <c r="G1141" i="3"/>
  <c r="H1141" i="3"/>
  <c r="I1141" i="3"/>
  <c r="J1141" i="3"/>
  <c r="L1141" i="3"/>
  <c r="E1142" i="3"/>
  <c r="F1142" i="3"/>
  <c r="G1142" i="3"/>
  <c r="H1142" i="3"/>
  <c r="L1142" i="3" s="1"/>
  <c r="I1142" i="3"/>
  <c r="J1142" i="3"/>
  <c r="E1143" i="3"/>
  <c r="F1143" i="3"/>
  <c r="K1143" i="3" s="1"/>
  <c r="G1143" i="3"/>
  <c r="H1143" i="3"/>
  <c r="I1143" i="3"/>
  <c r="J1143" i="3"/>
  <c r="L1143" i="3"/>
  <c r="E1144" i="3"/>
  <c r="F1144" i="3"/>
  <c r="G1144" i="3"/>
  <c r="H1144" i="3"/>
  <c r="L1144" i="3" s="1"/>
  <c r="I1144" i="3"/>
  <c r="J1144" i="3"/>
  <c r="E1145" i="3"/>
  <c r="K1145" i="3" s="1"/>
  <c r="F1145" i="3"/>
  <c r="G1145" i="3"/>
  <c r="H1145" i="3"/>
  <c r="I1145" i="3"/>
  <c r="L1145" i="3" s="1"/>
  <c r="J1145" i="3"/>
  <c r="E1146" i="3"/>
  <c r="F1146" i="3"/>
  <c r="G1146" i="3"/>
  <c r="K1146" i="3" s="1"/>
  <c r="H1146" i="3"/>
  <c r="I1146" i="3"/>
  <c r="L1146" i="3" s="1"/>
  <c r="J1146" i="3"/>
  <c r="E1147" i="3"/>
  <c r="K1147" i="3" s="1"/>
  <c r="F1147" i="3"/>
  <c r="G1147" i="3"/>
  <c r="H1147" i="3"/>
  <c r="I1147" i="3"/>
  <c r="L1147" i="3" s="1"/>
  <c r="J1147" i="3"/>
  <c r="E1148" i="3"/>
  <c r="F1148" i="3"/>
  <c r="G1148" i="3"/>
  <c r="K1148" i="3" s="1"/>
  <c r="H1148" i="3"/>
  <c r="I1148" i="3"/>
  <c r="L1148" i="3" s="1"/>
  <c r="J1148" i="3"/>
  <c r="E1149" i="3"/>
  <c r="K1149" i="3" s="1"/>
  <c r="F1149" i="3"/>
  <c r="G1149" i="3"/>
  <c r="H1149" i="3"/>
  <c r="I1149" i="3"/>
  <c r="L1149" i="3" s="1"/>
  <c r="J1149" i="3"/>
  <c r="E1150" i="3"/>
  <c r="F1150" i="3"/>
  <c r="G1150" i="3"/>
  <c r="H1150" i="3"/>
  <c r="I1150" i="3"/>
  <c r="L1150" i="3" s="1"/>
  <c r="J1150" i="3"/>
  <c r="K1150" i="3"/>
  <c r="E1151" i="3"/>
  <c r="K1151" i="3" s="1"/>
  <c r="F1151" i="3"/>
  <c r="G1151" i="3"/>
  <c r="H1151" i="3"/>
  <c r="I1151" i="3"/>
  <c r="L1151" i="3" s="1"/>
  <c r="J1151" i="3"/>
  <c r="E1152" i="3"/>
  <c r="F1152" i="3"/>
  <c r="G1152" i="3"/>
  <c r="K1152" i="3" s="1"/>
  <c r="H1152" i="3"/>
  <c r="I1152" i="3"/>
  <c r="L1152" i="3" s="1"/>
  <c r="J1152" i="3"/>
  <c r="O1150" i="3" l="1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BL1149" i="3" s="1"/>
  <c r="S1149" i="3"/>
  <c r="BM1149" i="3" s="1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BJ1149" i="3" s="1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BL1141" i="3" s="1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BJ1141" i="3" s="1"/>
  <c r="S1141" i="3"/>
  <c r="BM1141" i="3" s="1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BJ1139" i="3" s="1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BJ1137" i="3" s="1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BL1135" i="3" s="1"/>
  <c r="S1135" i="3"/>
  <c r="BM1135" i="3" s="1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BJ1125" i="3" s="1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BL1125" i="3" s="1"/>
  <c r="S1125" i="3"/>
  <c r="BM1125" i="3" s="1"/>
  <c r="W1125" i="3"/>
  <c r="AA1125" i="3"/>
  <c r="AE1125" i="3"/>
  <c r="AI1125" i="3"/>
  <c r="AM1125" i="3"/>
  <c r="AQ1125" i="3"/>
  <c r="AU1125" i="3"/>
  <c r="AY1125" i="3"/>
  <c r="BC1125" i="3"/>
  <c r="BG1125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BL1124" i="3" s="1"/>
  <c r="S1124" i="3"/>
  <c r="BM1124" i="3" s="1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BJ1101" i="3" s="1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BL1101" i="3" s="1"/>
  <c r="S1101" i="3"/>
  <c r="BM1101" i="3" s="1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BJ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BL1136" i="3" s="1"/>
  <c r="S1136" i="3"/>
  <c r="BM1136" i="3" s="1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BJ1123" i="3" s="1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BL1123" i="3" s="1"/>
  <c r="S1123" i="3"/>
  <c r="BM1123" i="3" s="1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BJ1128" i="3" s="1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BL1128" i="3" s="1"/>
  <c r="S1128" i="3"/>
  <c r="BM1128" i="3" s="1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BL1086" i="3" s="1"/>
  <c r="S1086" i="3"/>
  <c r="BM1086" i="3" s="1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BL1078" i="3" s="1"/>
  <c r="S1078" i="3"/>
  <c r="BM1078" i="3" s="1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BL1094" i="3" s="1"/>
  <c r="S1094" i="3"/>
  <c r="BM1094" i="3" s="1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BL1088" i="3" s="1"/>
  <c r="S1088" i="3"/>
  <c r="BM1088" i="3" s="1"/>
  <c r="W1088" i="3"/>
  <c r="AA1088" i="3"/>
  <c r="AE1088" i="3"/>
  <c r="AI1088" i="3"/>
  <c r="AM1088" i="3"/>
  <c r="AQ1088" i="3"/>
  <c r="AU1088" i="3"/>
  <c r="AY1088" i="3"/>
  <c r="BC1088" i="3"/>
  <c r="BG1088" i="3"/>
  <c r="N1086" i="3"/>
  <c r="BJ1086" i="3" s="1"/>
  <c r="M1084" i="3"/>
  <c r="Q1084" i="3"/>
  <c r="BJ1084" i="3" s="1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BJ1080" i="3" s="1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J1078" i="3" s="1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BJ1076" i="3" s="1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BM1074" i="3" s="1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N1056" i="3"/>
  <c r="BK1056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BL1042" i="3" s="1"/>
  <c r="S1042" i="3"/>
  <c r="BM1042" i="3" s="1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BJ1042" i="3" s="1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N1035" i="3"/>
  <c r="BK1035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K1068" i="3" s="1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K1062" i="3" s="1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M1056" i="3" s="1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J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BL1035" i="3" s="1"/>
  <c r="S1035" i="3"/>
  <c r="BM1035" i="3" s="1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BL1068" i="3" s="1"/>
  <c r="N1068" i="3"/>
  <c r="BN1068" i="3" s="1"/>
  <c r="BF1066" i="3"/>
  <c r="BB1066" i="3"/>
  <c r="AX1066" i="3"/>
  <c r="AT1066" i="3"/>
  <c r="AP1066" i="3"/>
  <c r="AL1066" i="3"/>
  <c r="AH1066" i="3"/>
  <c r="AD1066" i="3"/>
  <c r="Z1066" i="3"/>
  <c r="V1066" i="3"/>
  <c r="R1066" i="3"/>
  <c r="BL1066" i="3" s="1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BL1064" i="3" s="1"/>
  <c r="N1064" i="3"/>
  <c r="BN1064" i="3" s="1"/>
  <c r="BF1062" i="3"/>
  <c r="BB1062" i="3"/>
  <c r="AX1062" i="3"/>
  <c r="AT1062" i="3"/>
  <c r="AP1062" i="3"/>
  <c r="AL1062" i="3"/>
  <c r="AH1062" i="3"/>
  <c r="AD1062" i="3"/>
  <c r="Z1062" i="3"/>
  <c r="V1062" i="3"/>
  <c r="R1062" i="3"/>
  <c r="BL1062" i="3" s="1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BL1060" i="3" s="1"/>
  <c r="N1060" i="3"/>
  <c r="BF1058" i="3"/>
  <c r="BB1058" i="3"/>
  <c r="AX1058" i="3"/>
  <c r="AT1058" i="3"/>
  <c r="AP1058" i="3"/>
  <c r="AL1058" i="3"/>
  <c r="AH1058" i="3"/>
  <c r="AD1058" i="3"/>
  <c r="Z1058" i="3"/>
  <c r="V1058" i="3"/>
  <c r="BK1058" i="3" s="1"/>
  <c r="R1058" i="3"/>
  <c r="BL1058" i="3" s="1"/>
  <c r="N1058" i="3"/>
  <c r="BN1058" i="3" s="1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J1056" i="3" s="1"/>
  <c r="BF1054" i="3"/>
  <c r="BB1054" i="3"/>
  <c r="AX1054" i="3"/>
  <c r="AT1054" i="3"/>
  <c r="AP1054" i="3"/>
  <c r="AL1054" i="3"/>
  <c r="AH1054" i="3"/>
  <c r="AD1054" i="3"/>
  <c r="Z1054" i="3"/>
  <c r="V1054" i="3"/>
  <c r="R1054" i="3"/>
  <c r="BL1054" i="3" s="1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BL1050" i="3" s="1"/>
  <c r="S1050" i="3"/>
  <c r="BM1050" i="3" s="1"/>
  <c r="W1050" i="3"/>
  <c r="AA1050" i="3"/>
  <c r="AE1050" i="3"/>
  <c r="AI1050" i="3"/>
  <c r="AM1050" i="3"/>
  <c r="AQ1050" i="3"/>
  <c r="AU1050" i="3"/>
  <c r="AY1050" i="3"/>
  <c r="BC1050" i="3"/>
  <c r="BG1050" i="3"/>
  <c r="N1050" i="3"/>
  <c r="BJ1050" i="3" s="1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BJ1047" i="3" s="1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BL1047" i="3" s="1"/>
  <c r="S1047" i="3"/>
  <c r="BM1047" i="3" s="1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BJ1029" i="3" s="1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K1043" i="3" s="1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K1041" i="3" s="1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K1039" i="3" s="1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BL1028" i="3" s="1"/>
  <c r="S1028" i="3"/>
  <c r="BM1028" i="3" s="1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BL1029" i="3" s="1"/>
  <c r="S1029" i="3"/>
  <c r="BM1029" i="3" s="1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BJ1006" i="3" s="1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BJ1001" i="3" s="1"/>
  <c r="X1000" i="3"/>
  <c r="AB1000" i="3"/>
  <c r="AN1000" i="3"/>
  <c r="AR1000" i="3"/>
  <c r="BD1000" i="3"/>
  <c r="BH1000" i="3"/>
  <c r="Z1000" i="3"/>
  <c r="AE1000" i="3"/>
  <c r="AU1000" i="3"/>
  <c r="BA1000" i="3"/>
  <c r="V1000" i="3"/>
  <c r="AA1000" i="3"/>
  <c r="AQ1000" i="3"/>
  <c r="AW1000" i="3"/>
  <c r="M1000" i="3"/>
  <c r="R1000" i="3"/>
  <c r="AH1000" i="3"/>
  <c r="AM1000" i="3"/>
  <c r="BC1000" i="3"/>
  <c r="BI1000" i="3"/>
  <c r="Y1000" i="3"/>
  <c r="AD1000" i="3"/>
  <c r="AT1000" i="3"/>
  <c r="AY1000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BK999" i="3" s="1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BM999" i="3" s="1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BK997" i="3" s="1"/>
  <c r="T997" i="3"/>
  <c r="BM997" i="3" s="1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BK995" i="3" s="1"/>
  <c r="T995" i="3"/>
  <c r="BM995" i="3" s="1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BK993" i="3" s="1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BJ985" i="3" s="1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BL983" i="3" s="1"/>
  <c r="S983" i="3"/>
  <c r="BM983" i="3" s="1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BJ987" i="3" s="1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BL981" i="3" s="1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BK978" i="3" s="1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BL977" i="3" s="1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BM980" i="3" s="1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BL973" i="3" s="1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BM978" i="3" s="1"/>
  <c r="O978" i="3"/>
  <c r="AY977" i="3"/>
  <c r="AI977" i="3"/>
  <c r="S977" i="3"/>
  <c r="BM977" i="3" s="1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BJ975" i="3" s="1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L971" i="3" s="1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BL968" i="3" s="1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BM968" i="3" s="1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BM971" i="3" s="1"/>
  <c r="N971" i="3"/>
  <c r="BJ971" i="3" s="1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N964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BK970" i="3" s="1"/>
  <c r="T970" i="3"/>
  <c r="BM970" i="3" s="1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BJ963" i="3" s="1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BN962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BJ961" i="3" s="1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L965" i="3" s="1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R964" i="3"/>
  <c r="V964" i="3"/>
  <c r="BK964" i="3" s="1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BM963" i="3" s="1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BK962" i="3" s="1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M961" i="3" s="1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BL963" i="3" s="1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M959" i="3" s="1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M957" i="3" s="1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BM955" i="3" s="1"/>
  <c r="N955" i="3"/>
  <c r="BJ955" i="3" s="1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M959" i="3"/>
  <c r="Q959" i="3"/>
  <c r="BJ959" i="3" s="1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BJ957" i="3" s="1"/>
  <c r="U957" i="3"/>
  <c r="BL957" i="3" s="1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M954" i="3" s="1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J894" i="3"/>
  <c r="K894" i="3"/>
  <c r="L894" i="3"/>
  <c r="AR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AB896" i="3" s="1"/>
  <c r="L896" i="3"/>
  <c r="S896" i="3"/>
  <c r="AA896" i="3"/>
  <c r="AI896" i="3"/>
  <c r="AQ896" i="3"/>
  <c r="AY896" i="3"/>
  <c r="BG896" i="3"/>
  <c r="E897" i="3"/>
  <c r="K897" i="3" s="1"/>
  <c r="AO897" i="3" s="1"/>
  <c r="F897" i="3"/>
  <c r="G897" i="3"/>
  <c r="H897" i="3"/>
  <c r="I897" i="3"/>
  <c r="L897" i="3" s="1"/>
  <c r="J897" i="3"/>
  <c r="AG897" i="3"/>
  <c r="E898" i="3"/>
  <c r="F898" i="3"/>
  <c r="G898" i="3"/>
  <c r="H898" i="3"/>
  <c r="I898" i="3"/>
  <c r="J898" i="3"/>
  <c r="K898" i="3"/>
  <c r="P898" i="3" s="1"/>
  <c r="L898" i="3"/>
  <c r="AA898" i="3"/>
  <c r="AF898" i="3"/>
  <c r="AV898" i="3"/>
  <c r="BA898" i="3"/>
  <c r="E899" i="3"/>
  <c r="F899" i="3"/>
  <c r="G899" i="3"/>
  <c r="H899" i="3"/>
  <c r="I899" i="3"/>
  <c r="J899" i="3"/>
  <c r="K899" i="3"/>
  <c r="E900" i="3"/>
  <c r="F900" i="3"/>
  <c r="G900" i="3"/>
  <c r="H900" i="3"/>
  <c r="I900" i="3"/>
  <c r="J900" i="3"/>
  <c r="K900" i="3"/>
  <c r="T900" i="3" s="1"/>
  <c r="L900" i="3"/>
  <c r="P900" i="3"/>
  <c r="X900" i="3"/>
  <c r="AB900" i="3"/>
  <c r="AF900" i="3"/>
  <c r="AN900" i="3"/>
  <c r="AR900" i="3"/>
  <c r="AV900" i="3"/>
  <c r="BD900" i="3"/>
  <c r="BH900" i="3"/>
  <c r="E901" i="3"/>
  <c r="F901" i="3"/>
  <c r="G901" i="3"/>
  <c r="H901" i="3"/>
  <c r="I901" i="3"/>
  <c r="J901" i="3"/>
  <c r="L901" i="3" s="1"/>
  <c r="K901" i="3"/>
  <c r="O901" i="3" s="1"/>
  <c r="AQ901" i="3"/>
  <c r="E902" i="3"/>
  <c r="K902" i="3" s="1"/>
  <c r="F902" i="3"/>
  <c r="G902" i="3"/>
  <c r="H902" i="3"/>
  <c r="I902" i="3"/>
  <c r="J902" i="3"/>
  <c r="L902" i="3"/>
  <c r="P902" i="3" s="1"/>
  <c r="AB902" i="3"/>
  <c r="AR902" i="3"/>
  <c r="BB902" i="3"/>
  <c r="E903" i="3"/>
  <c r="F903" i="3"/>
  <c r="G903" i="3"/>
  <c r="H903" i="3"/>
  <c r="I903" i="3"/>
  <c r="L903" i="3" s="1"/>
  <c r="W903" i="3" s="1"/>
  <c r="J903" i="3"/>
  <c r="K903" i="3"/>
  <c r="M903" i="3"/>
  <c r="O903" i="3"/>
  <c r="U903" i="3"/>
  <c r="AC903" i="3"/>
  <c r="AE903" i="3"/>
  <c r="AK903" i="3"/>
  <c r="AS903" i="3"/>
  <c r="AU903" i="3"/>
  <c r="BA903" i="3"/>
  <c r="BI903" i="3"/>
  <c r="E904" i="3"/>
  <c r="F904" i="3"/>
  <c r="G904" i="3"/>
  <c r="H904" i="3"/>
  <c r="I904" i="3"/>
  <c r="L904" i="3" s="1"/>
  <c r="J904" i="3"/>
  <c r="K904" i="3"/>
  <c r="Q904" i="3" s="1"/>
  <c r="S904" i="3"/>
  <c r="AA904" i="3"/>
  <c r="AI904" i="3"/>
  <c r="AQ904" i="3"/>
  <c r="AY904" i="3"/>
  <c r="BG904" i="3"/>
  <c r="E905" i="3"/>
  <c r="K905" i="3" s="1"/>
  <c r="W905" i="3" s="1"/>
  <c r="F905" i="3"/>
  <c r="G905" i="3"/>
  <c r="H905" i="3"/>
  <c r="I905" i="3"/>
  <c r="L905" i="3" s="1"/>
  <c r="J905" i="3"/>
  <c r="U905" i="3"/>
  <c r="AK905" i="3"/>
  <c r="BA905" i="3"/>
  <c r="E906" i="3"/>
  <c r="F906" i="3"/>
  <c r="G906" i="3"/>
  <c r="H906" i="3"/>
  <c r="I906" i="3"/>
  <c r="L906" i="3" s="1"/>
  <c r="S906" i="3" s="1"/>
  <c r="J906" i="3"/>
  <c r="K906" i="3"/>
  <c r="N906" i="3" s="1"/>
  <c r="O906" i="3"/>
  <c r="V906" i="3"/>
  <c r="AB906" i="3"/>
  <c r="AG906" i="3"/>
  <c r="AL906" i="3"/>
  <c r="AR906" i="3"/>
  <c r="AW906" i="3"/>
  <c r="BB906" i="3"/>
  <c r="BH906" i="3"/>
  <c r="E907" i="3"/>
  <c r="F907" i="3"/>
  <c r="G907" i="3"/>
  <c r="H907" i="3"/>
  <c r="I907" i="3"/>
  <c r="J907" i="3"/>
  <c r="L907" i="3" s="1"/>
  <c r="K907" i="3"/>
  <c r="E908" i="3"/>
  <c r="K908" i="3" s="1"/>
  <c r="P908" i="3" s="1"/>
  <c r="F908" i="3"/>
  <c r="G908" i="3"/>
  <c r="H908" i="3"/>
  <c r="I908" i="3"/>
  <c r="J908" i="3"/>
  <c r="L908" i="3"/>
  <c r="N908" i="3" s="1"/>
  <c r="Q908" i="3"/>
  <c r="V908" i="3"/>
  <c r="AB908" i="3"/>
  <c r="AG908" i="3"/>
  <c r="AL908" i="3"/>
  <c r="AR908" i="3"/>
  <c r="AW908" i="3"/>
  <c r="BB908" i="3"/>
  <c r="BH908" i="3"/>
  <c r="E909" i="3"/>
  <c r="F909" i="3"/>
  <c r="G909" i="3"/>
  <c r="H909" i="3"/>
  <c r="I909" i="3"/>
  <c r="J909" i="3"/>
  <c r="L909" i="3" s="1"/>
  <c r="K909" i="3"/>
  <c r="R909" i="3" s="1"/>
  <c r="E910" i="3"/>
  <c r="F910" i="3"/>
  <c r="K910" i="3" s="1"/>
  <c r="G910" i="3"/>
  <c r="H910" i="3"/>
  <c r="I910" i="3"/>
  <c r="L910" i="3" s="1"/>
  <c r="J910" i="3"/>
  <c r="E911" i="3"/>
  <c r="F911" i="3"/>
  <c r="G911" i="3"/>
  <c r="H911" i="3"/>
  <c r="I911" i="3"/>
  <c r="J911" i="3"/>
  <c r="K911" i="3"/>
  <c r="M911" i="3" s="1"/>
  <c r="L911" i="3"/>
  <c r="N911" i="3" s="1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E912" i="3"/>
  <c r="K912" i="3" s="1"/>
  <c r="F912" i="3"/>
  <c r="G912" i="3"/>
  <c r="H912" i="3"/>
  <c r="I912" i="3"/>
  <c r="L912" i="3" s="1"/>
  <c r="J912" i="3"/>
  <c r="E913" i="3"/>
  <c r="F913" i="3"/>
  <c r="G913" i="3"/>
  <c r="H913" i="3"/>
  <c r="I913" i="3"/>
  <c r="J913" i="3"/>
  <c r="K913" i="3"/>
  <c r="M913" i="3" s="1"/>
  <c r="L913" i="3"/>
  <c r="N913" i="3" s="1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E914" i="3"/>
  <c r="F914" i="3"/>
  <c r="K914" i="3" s="1"/>
  <c r="G914" i="3"/>
  <c r="H914" i="3"/>
  <c r="I914" i="3"/>
  <c r="L914" i="3" s="1"/>
  <c r="J914" i="3"/>
  <c r="E915" i="3"/>
  <c r="F915" i="3"/>
  <c r="G915" i="3"/>
  <c r="H915" i="3"/>
  <c r="I915" i="3"/>
  <c r="J915" i="3"/>
  <c r="K915" i="3"/>
  <c r="L915" i="3"/>
  <c r="P915" i="3" s="1"/>
  <c r="T915" i="3"/>
  <c r="AB915" i="3"/>
  <c r="AJ915" i="3"/>
  <c r="AR915" i="3"/>
  <c r="AZ915" i="3"/>
  <c r="BH915" i="3"/>
  <c r="E916" i="3"/>
  <c r="K916" i="3" s="1"/>
  <c r="F916" i="3"/>
  <c r="G916" i="3"/>
  <c r="H916" i="3"/>
  <c r="I916" i="3"/>
  <c r="J916" i="3"/>
  <c r="E917" i="3"/>
  <c r="F917" i="3"/>
  <c r="G917" i="3"/>
  <c r="H917" i="3"/>
  <c r="I917" i="3"/>
  <c r="J917" i="3"/>
  <c r="K917" i="3"/>
  <c r="L917" i="3"/>
  <c r="N917" i="3"/>
  <c r="O917" i="3"/>
  <c r="BL917" i="3" s="1"/>
  <c r="P917" i="3"/>
  <c r="R917" i="3"/>
  <c r="S917" i="3"/>
  <c r="T917" i="3"/>
  <c r="V917" i="3"/>
  <c r="W917" i="3"/>
  <c r="X917" i="3"/>
  <c r="Z917" i="3"/>
  <c r="AA917" i="3"/>
  <c r="AB917" i="3"/>
  <c r="AD917" i="3"/>
  <c r="AE917" i="3"/>
  <c r="AF917" i="3"/>
  <c r="AH917" i="3"/>
  <c r="AI917" i="3"/>
  <c r="AJ917" i="3"/>
  <c r="AL917" i="3"/>
  <c r="AM917" i="3"/>
  <c r="AN917" i="3"/>
  <c r="AP917" i="3"/>
  <c r="AQ917" i="3"/>
  <c r="AR917" i="3"/>
  <c r="AT917" i="3"/>
  <c r="AU917" i="3"/>
  <c r="AV917" i="3"/>
  <c r="AX917" i="3"/>
  <c r="AY917" i="3"/>
  <c r="AZ917" i="3"/>
  <c r="BB917" i="3"/>
  <c r="BC917" i="3"/>
  <c r="BD917" i="3"/>
  <c r="BF917" i="3"/>
  <c r="BG917" i="3"/>
  <c r="BH917" i="3"/>
  <c r="BI917" i="3"/>
  <c r="BJ917" i="3"/>
  <c r="BM917" i="3"/>
  <c r="E918" i="3"/>
  <c r="K918" i="3" s="1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J920" i="3"/>
  <c r="K920" i="3"/>
  <c r="L920" i="3"/>
  <c r="M920" i="3" s="1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E921" i="3"/>
  <c r="F921" i="3"/>
  <c r="K921" i="3" s="1"/>
  <c r="G921" i="3"/>
  <c r="H921" i="3"/>
  <c r="I921" i="3"/>
  <c r="L921" i="3" s="1"/>
  <c r="J921" i="3"/>
  <c r="E922" i="3"/>
  <c r="F922" i="3"/>
  <c r="G922" i="3"/>
  <c r="H922" i="3"/>
  <c r="I922" i="3"/>
  <c r="J922" i="3"/>
  <c r="K922" i="3"/>
  <c r="L922" i="3"/>
  <c r="M922" i="3" s="1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E923" i="3"/>
  <c r="F923" i="3"/>
  <c r="K923" i="3" s="1"/>
  <c r="G923" i="3"/>
  <c r="H923" i="3"/>
  <c r="I923" i="3"/>
  <c r="L923" i="3" s="1"/>
  <c r="J923" i="3"/>
  <c r="E924" i="3"/>
  <c r="K924" i="3" s="1"/>
  <c r="X924" i="3" s="1"/>
  <c r="F924" i="3"/>
  <c r="G924" i="3"/>
  <c r="H924" i="3"/>
  <c r="I924" i="3"/>
  <c r="J924" i="3"/>
  <c r="L924" i="3"/>
  <c r="T924" i="3"/>
  <c r="AJ924" i="3"/>
  <c r="AR924" i="3"/>
  <c r="AZ924" i="3"/>
  <c r="BH924" i="3"/>
  <c r="E925" i="3"/>
  <c r="F925" i="3"/>
  <c r="K925" i="3" s="1"/>
  <c r="R925" i="3" s="1"/>
  <c r="G925" i="3"/>
  <c r="H925" i="3"/>
  <c r="I925" i="3"/>
  <c r="J925" i="3"/>
  <c r="L925" i="3" s="1"/>
  <c r="V925" i="3" s="1"/>
  <c r="Z925" i="3"/>
  <c r="AP925" i="3"/>
  <c r="BF925" i="3"/>
  <c r="E926" i="3"/>
  <c r="F926" i="3"/>
  <c r="K926" i="3" s="1"/>
  <c r="AB926" i="3" s="1"/>
  <c r="G926" i="3"/>
  <c r="H926" i="3"/>
  <c r="I926" i="3"/>
  <c r="J926" i="3"/>
  <c r="L926" i="3"/>
  <c r="X926" i="3"/>
  <c r="AN926" i="3"/>
  <c r="BD926" i="3"/>
  <c r="E927" i="3"/>
  <c r="K927" i="3" s="1"/>
  <c r="F927" i="3"/>
  <c r="G927" i="3"/>
  <c r="H927" i="3"/>
  <c r="L927" i="3" s="1"/>
  <c r="I927" i="3"/>
  <c r="J927" i="3"/>
  <c r="E928" i="3"/>
  <c r="F928" i="3"/>
  <c r="K928" i="3" s="1"/>
  <c r="P928" i="3" s="1"/>
  <c r="G928" i="3"/>
  <c r="H928" i="3"/>
  <c r="I928" i="3"/>
  <c r="J928" i="3"/>
  <c r="L928" i="3"/>
  <c r="R928" i="3" s="1"/>
  <c r="T928" i="3"/>
  <c r="AB928" i="3"/>
  <c r="AJ928" i="3"/>
  <c r="AR928" i="3"/>
  <c r="AZ928" i="3"/>
  <c r="BF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J930" i="3"/>
  <c r="K930" i="3"/>
  <c r="M930" i="3" s="1"/>
  <c r="L930" i="3"/>
  <c r="O930" i="3" s="1"/>
  <c r="P930" i="3"/>
  <c r="T930" i="3"/>
  <c r="X930" i="3"/>
  <c r="AB930" i="3"/>
  <c r="AF930" i="3"/>
  <c r="AJ930" i="3"/>
  <c r="AN930" i="3"/>
  <c r="AR930" i="3"/>
  <c r="AV930" i="3"/>
  <c r="AZ930" i="3"/>
  <c r="BD930" i="3"/>
  <c r="BH930" i="3"/>
  <c r="E931" i="3"/>
  <c r="K931" i="3" s="1"/>
  <c r="F931" i="3"/>
  <c r="G931" i="3"/>
  <c r="H931" i="3"/>
  <c r="I931" i="3"/>
  <c r="L931" i="3" s="1"/>
  <c r="J931" i="3"/>
  <c r="E932" i="3"/>
  <c r="F932" i="3"/>
  <c r="G932" i="3"/>
  <c r="H932" i="3"/>
  <c r="I932" i="3"/>
  <c r="J932" i="3"/>
  <c r="K932" i="3"/>
  <c r="M932" i="3" s="1"/>
  <c r="L932" i="3"/>
  <c r="O932" i="3" s="1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E933" i="3"/>
  <c r="K933" i="3" s="1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M934" i="3" s="1"/>
  <c r="L934" i="3"/>
  <c r="O934" i="3" s="1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E935" i="3"/>
  <c r="K935" i="3" s="1"/>
  <c r="F935" i="3"/>
  <c r="G935" i="3"/>
  <c r="H935" i="3"/>
  <c r="I935" i="3"/>
  <c r="L935" i="3" s="1"/>
  <c r="J935" i="3"/>
  <c r="E936" i="3"/>
  <c r="F936" i="3"/>
  <c r="G936" i="3"/>
  <c r="H936" i="3"/>
  <c r="I936" i="3"/>
  <c r="J936" i="3"/>
  <c r="K936" i="3"/>
  <c r="N936" i="3" s="1"/>
  <c r="L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E937" i="3"/>
  <c r="F937" i="3"/>
  <c r="K937" i="3" s="1"/>
  <c r="G937" i="3"/>
  <c r="H937" i="3"/>
  <c r="I937" i="3"/>
  <c r="J937" i="3"/>
  <c r="E938" i="3"/>
  <c r="F938" i="3"/>
  <c r="G938" i="3"/>
  <c r="H938" i="3"/>
  <c r="I938" i="3"/>
  <c r="J938" i="3"/>
  <c r="K938" i="3"/>
  <c r="L938" i="3"/>
  <c r="P938" i="3" s="1"/>
  <c r="T938" i="3"/>
  <c r="AB938" i="3"/>
  <c r="AJ938" i="3"/>
  <c r="AR938" i="3"/>
  <c r="AZ938" i="3"/>
  <c r="BH938" i="3"/>
  <c r="E939" i="3"/>
  <c r="F939" i="3"/>
  <c r="K939" i="3" s="1"/>
  <c r="N939" i="3" s="1"/>
  <c r="G939" i="3"/>
  <c r="H939" i="3"/>
  <c r="I939" i="3"/>
  <c r="L939" i="3" s="1"/>
  <c r="R939" i="3" s="1"/>
  <c r="J939" i="3"/>
  <c r="Q939" i="3"/>
  <c r="Y939" i="3"/>
  <c r="AG939" i="3"/>
  <c r="AO939" i="3"/>
  <c r="AU939" i="3"/>
  <c r="BA939" i="3"/>
  <c r="BF939" i="3"/>
  <c r="E940" i="3"/>
  <c r="F940" i="3"/>
  <c r="G940" i="3"/>
  <c r="H940" i="3"/>
  <c r="I940" i="3"/>
  <c r="J940" i="3"/>
  <c r="K940" i="3"/>
  <c r="M940" i="3" s="1"/>
  <c r="L940" i="3"/>
  <c r="P940" i="3" s="1"/>
  <c r="O940" i="3"/>
  <c r="Q940" i="3"/>
  <c r="T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E941" i="3"/>
  <c r="F941" i="3"/>
  <c r="G941" i="3"/>
  <c r="H941" i="3"/>
  <c r="I941" i="3"/>
  <c r="L941" i="3" s="1"/>
  <c r="J941" i="3"/>
  <c r="K941" i="3"/>
  <c r="E942" i="3"/>
  <c r="K942" i="3" s="1"/>
  <c r="F942" i="3"/>
  <c r="G942" i="3"/>
  <c r="H942" i="3"/>
  <c r="I942" i="3"/>
  <c r="L942" i="3" s="1"/>
  <c r="J942" i="3"/>
  <c r="E943" i="3"/>
  <c r="F943" i="3"/>
  <c r="G943" i="3"/>
  <c r="H943" i="3"/>
  <c r="I943" i="3"/>
  <c r="L943" i="3" s="1"/>
  <c r="J943" i="3"/>
  <c r="K943" i="3"/>
  <c r="E944" i="3"/>
  <c r="K944" i="3" s="1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K946" i="3" s="1"/>
  <c r="F946" i="3"/>
  <c r="G946" i="3"/>
  <c r="H946" i="3"/>
  <c r="I946" i="3"/>
  <c r="L946" i="3" s="1"/>
  <c r="J946" i="3"/>
  <c r="E947" i="3"/>
  <c r="F947" i="3"/>
  <c r="G947" i="3"/>
  <c r="H947" i="3"/>
  <c r="I947" i="3"/>
  <c r="L947" i="3" s="1"/>
  <c r="J947" i="3"/>
  <c r="K947" i="3"/>
  <c r="P947" i="3" s="1"/>
  <c r="E948" i="3"/>
  <c r="K948" i="3" s="1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G950" i="3"/>
  <c r="H950" i="3"/>
  <c r="I950" i="3"/>
  <c r="L950" i="3" s="1"/>
  <c r="M950" i="3" s="1"/>
  <c r="J950" i="3"/>
  <c r="K950" i="3"/>
  <c r="O950" i="3"/>
  <c r="W950" i="3"/>
  <c r="AE950" i="3"/>
  <c r="AM950" i="3"/>
  <c r="AU950" i="3"/>
  <c r="BC950" i="3"/>
  <c r="E951" i="3"/>
  <c r="F951" i="3"/>
  <c r="G951" i="3"/>
  <c r="H951" i="3"/>
  <c r="I951" i="3"/>
  <c r="L951" i="3" s="1"/>
  <c r="J951" i="3"/>
  <c r="K951" i="3"/>
  <c r="E952" i="3"/>
  <c r="F952" i="3"/>
  <c r="G952" i="3"/>
  <c r="K952" i="3" s="1"/>
  <c r="H952" i="3"/>
  <c r="I952" i="3"/>
  <c r="L952" i="3" s="1"/>
  <c r="J952" i="3"/>
  <c r="BL969" i="3" l="1"/>
  <c r="BN976" i="3"/>
  <c r="BK976" i="3"/>
  <c r="BN977" i="3"/>
  <c r="BK977" i="3"/>
  <c r="BJ977" i="3"/>
  <c r="BJ978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BL1071" i="3" s="1"/>
  <c r="S1071" i="3"/>
  <c r="BM1071" i="3" s="1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BJ1071" i="3" s="1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BK1000" i="3" s="1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BJ1007" i="3" s="1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BJ1142" i="3" s="1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BK950" i="3" s="1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BL950" i="3" s="1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K940" i="3" s="1"/>
  <c r="BE939" i="3"/>
  <c r="AY939" i="3"/>
  <c r="AT939" i="3"/>
  <c r="AL939" i="3"/>
  <c r="AD939" i="3"/>
  <c r="V939" i="3"/>
  <c r="AV938" i="3"/>
  <c r="AF938" i="3"/>
  <c r="BB937" i="3"/>
  <c r="AL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BN934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BL940" i="3" s="1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BJ939" i="3" s="1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BJ936" i="3" s="1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BN932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BL934" i="3" s="1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BL932" i="3" s="1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BL930" i="3" s="1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BJ919" i="3" s="1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/>
  <c r="T916" i="3"/>
  <c r="X916" i="3"/>
  <c r="AB916" i="3"/>
  <c r="AF916" i="3"/>
  <c r="AJ916" i="3"/>
  <c r="AN916" i="3"/>
  <c r="AR916" i="3"/>
  <c r="AV916" i="3"/>
  <c r="AZ916" i="3"/>
  <c r="BD916" i="3"/>
  <c r="BH916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O916" i="3"/>
  <c r="S916" i="3"/>
  <c r="W916" i="3"/>
  <c r="AA916" i="3"/>
  <c r="AE916" i="3"/>
  <c r="AI916" i="3"/>
  <c r="AM916" i="3"/>
  <c r="AQ916" i="3"/>
  <c r="AU916" i="3"/>
  <c r="AY916" i="3"/>
  <c r="BC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X916" i="3"/>
  <c r="AH916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BJ912" i="3" s="1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J913" i="3" s="1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J906" i="3" s="1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BL901" i="3" s="1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L907" i="3" s="1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BJ911" i="3" s="1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BJ908" i="3" s="1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BM906" i="3" s="1"/>
  <c r="M906" i="3"/>
  <c r="R906" i="3"/>
  <c r="BL906" i="3" s="1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BM904" i="3" s="1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X899" i="3"/>
  <c r="AN899" i="3"/>
  <c r="BD899" i="3"/>
  <c r="Y899" i="3"/>
  <c r="AT899" i="3"/>
  <c r="U899" i="3"/>
  <c r="AP899" i="3"/>
  <c r="R899" i="3"/>
  <c r="BI899" i="3"/>
  <c r="AS899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BN903" i="3" s="1"/>
  <c r="R903" i="3"/>
  <c r="BL903" i="3" s="1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G693" i="3"/>
  <c r="H693" i="3"/>
  <c r="L693" i="3" s="1"/>
  <c r="I693" i="3"/>
  <c r="J693" i="3"/>
  <c r="K693" i="3"/>
  <c r="E694" i="3"/>
  <c r="F694" i="3"/>
  <c r="K694" i="3" s="1"/>
  <c r="G694" i="3"/>
  <c r="H694" i="3"/>
  <c r="I694" i="3"/>
  <c r="J694" i="3"/>
  <c r="L694" i="3" s="1"/>
  <c r="N694" i="3"/>
  <c r="Z694" i="3"/>
  <c r="AD694" i="3"/>
  <c r="AP694" i="3"/>
  <c r="AT694" i="3"/>
  <c r="BF694" i="3"/>
  <c r="E695" i="3"/>
  <c r="F695" i="3"/>
  <c r="G695" i="3"/>
  <c r="H695" i="3"/>
  <c r="I695" i="3"/>
  <c r="J695" i="3"/>
  <c r="K695" i="3"/>
  <c r="L695" i="3"/>
  <c r="P695" i="3" s="1"/>
  <c r="T695" i="3"/>
  <c r="X695" i="3"/>
  <c r="AB695" i="3"/>
  <c r="AJ695" i="3"/>
  <c r="AN695" i="3"/>
  <c r="AR695" i="3"/>
  <c r="AZ695" i="3"/>
  <c r="BD695" i="3"/>
  <c r="BH695" i="3"/>
  <c r="E696" i="3"/>
  <c r="F696" i="3"/>
  <c r="K696" i="3" s="1"/>
  <c r="G696" i="3"/>
  <c r="H696" i="3"/>
  <c r="I696" i="3"/>
  <c r="J696" i="3"/>
  <c r="E697" i="3"/>
  <c r="K697" i="3" s="1"/>
  <c r="F697" i="3"/>
  <c r="G697" i="3"/>
  <c r="H697" i="3"/>
  <c r="I697" i="3"/>
  <c r="J697" i="3"/>
  <c r="L697" i="3"/>
  <c r="T697" i="3"/>
  <c r="X697" i="3"/>
  <c r="AJ697" i="3"/>
  <c r="AN697" i="3"/>
  <c r="AZ697" i="3"/>
  <c r="BD697" i="3"/>
  <c r="E698" i="3"/>
  <c r="F698" i="3"/>
  <c r="K698" i="3" s="1"/>
  <c r="G698" i="3"/>
  <c r="H698" i="3"/>
  <c r="I698" i="3"/>
  <c r="J698" i="3"/>
  <c r="E699" i="3"/>
  <c r="F699" i="3"/>
  <c r="G699" i="3"/>
  <c r="H699" i="3"/>
  <c r="I699" i="3"/>
  <c r="L699" i="3" s="1"/>
  <c r="W699" i="3" s="1"/>
  <c r="J699" i="3"/>
  <c r="K699" i="3"/>
  <c r="Q699" i="3" s="1"/>
  <c r="O699" i="3"/>
  <c r="S699" i="3"/>
  <c r="AA699" i="3"/>
  <c r="AE699" i="3"/>
  <c r="AI699" i="3"/>
  <c r="AQ699" i="3"/>
  <c r="AU699" i="3"/>
  <c r="AY699" i="3"/>
  <c r="BG699" i="3"/>
  <c r="E700" i="3"/>
  <c r="K700" i="3" s="1"/>
  <c r="Y700" i="3" s="1"/>
  <c r="F700" i="3"/>
  <c r="G700" i="3"/>
  <c r="H700" i="3"/>
  <c r="I700" i="3"/>
  <c r="L700" i="3" s="1"/>
  <c r="J700" i="3"/>
  <c r="Q700" i="3"/>
  <c r="U700" i="3"/>
  <c r="AG700" i="3"/>
  <c r="AK700" i="3"/>
  <c r="AW700" i="3"/>
  <c r="BA700" i="3"/>
  <c r="E701" i="3"/>
  <c r="F701" i="3"/>
  <c r="G701" i="3"/>
  <c r="H701" i="3"/>
  <c r="I701" i="3"/>
  <c r="J701" i="3"/>
  <c r="L701" i="3" s="1"/>
  <c r="K701" i="3"/>
  <c r="O701" i="3"/>
  <c r="BL701" i="3" s="1"/>
  <c r="S701" i="3"/>
  <c r="BM701" i="3" s="1"/>
  <c r="AA701" i="3"/>
  <c r="AE701" i="3"/>
  <c r="AI701" i="3"/>
  <c r="AQ701" i="3"/>
  <c r="AU701" i="3"/>
  <c r="AY701" i="3"/>
  <c r="BG701" i="3"/>
  <c r="E702" i="3"/>
  <c r="K702" i="3" s="1"/>
  <c r="F702" i="3"/>
  <c r="G702" i="3"/>
  <c r="H702" i="3"/>
  <c r="I702" i="3"/>
  <c r="L702" i="3" s="1"/>
  <c r="AK702" i="3" s="1"/>
  <c r="J702" i="3"/>
  <c r="U702" i="3"/>
  <c r="AC702" i="3"/>
  <c r="BA702" i="3"/>
  <c r="BI702" i="3"/>
  <c r="E703" i="3"/>
  <c r="F703" i="3"/>
  <c r="K703" i="3" s="1"/>
  <c r="G703" i="3"/>
  <c r="H703" i="3"/>
  <c r="I703" i="3"/>
  <c r="J703" i="3"/>
  <c r="L703" i="3" s="1"/>
  <c r="R703" i="3"/>
  <c r="AP703" i="3"/>
  <c r="AX703" i="3"/>
  <c r="E704" i="3"/>
  <c r="K704" i="3" s="1"/>
  <c r="F704" i="3"/>
  <c r="G704" i="3"/>
  <c r="H704" i="3"/>
  <c r="L704" i="3" s="1"/>
  <c r="T704" i="3" s="1"/>
  <c r="I704" i="3"/>
  <c r="J704" i="3"/>
  <c r="AJ704" i="3"/>
  <c r="BD704" i="3"/>
  <c r="E705" i="3"/>
  <c r="F705" i="3"/>
  <c r="G705" i="3"/>
  <c r="K705" i="3" s="1"/>
  <c r="H705" i="3"/>
  <c r="I705" i="3"/>
  <c r="J705" i="3"/>
  <c r="E706" i="3"/>
  <c r="K706" i="3" s="1"/>
  <c r="F706" i="3"/>
  <c r="G706" i="3"/>
  <c r="H706" i="3"/>
  <c r="I706" i="3"/>
  <c r="J706" i="3"/>
  <c r="E707" i="3"/>
  <c r="F707" i="3"/>
  <c r="G707" i="3"/>
  <c r="H707" i="3"/>
  <c r="I707" i="3"/>
  <c r="J707" i="3"/>
  <c r="K707" i="3"/>
  <c r="E708" i="3"/>
  <c r="K708" i="3" s="1"/>
  <c r="F708" i="3"/>
  <c r="G708" i="3"/>
  <c r="H708" i="3"/>
  <c r="L708" i="3" s="1"/>
  <c r="BD708" i="3" s="1"/>
  <c r="I708" i="3"/>
  <c r="J708" i="3"/>
  <c r="T708" i="3"/>
  <c r="AN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K710" i="3"/>
  <c r="L710" i="3"/>
  <c r="P710" i="3"/>
  <c r="T710" i="3"/>
  <c r="AB710" i="3"/>
  <c r="AF710" i="3"/>
  <c r="AJ710" i="3"/>
  <c r="AR710" i="3"/>
  <c r="AV710" i="3"/>
  <c r="AZ710" i="3"/>
  <c r="BH710" i="3"/>
  <c r="E711" i="3"/>
  <c r="K711" i="3" s="1"/>
  <c r="V711" i="3" s="1"/>
  <c r="F711" i="3"/>
  <c r="G711" i="3"/>
  <c r="H711" i="3"/>
  <c r="I711" i="3"/>
  <c r="L711" i="3" s="1"/>
  <c r="J711" i="3"/>
  <c r="AL711" i="3"/>
  <c r="BB711" i="3"/>
  <c r="E712" i="3"/>
  <c r="F712" i="3"/>
  <c r="G712" i="3"/>
  <c r="H712" i="3"/>
  <c r="I712" i="3"/>
  <c r="J712" i="3"/>
  <c r="K712" i="3"/>
  <c r="L712" i="3"/>
  <c r="P712" i="3"/>
  <c r="AB712" i="3"/>
  <c r="AE712" i="3"/>
  <c r="AJ712" i="3"/>
  <c r="AM712" i="3"/>
  <c r="AR712" i="3"/>
  <c r="AU712" i="3"/>
  <c r="AZ712" i="3"/>
  <c r="BC712" i="3"/>
  <c r="BH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K714" i="3"/>
  <c r="L714" i="3"/>
  <c r="S714" i="3" s="1"/>
  <c r="O714" i="3"/>
  <c r="T714" i="3"/>
  <c r="W714" i="3"/>
  <c r="AB714" i="3"/>
  <c r="AE714" i="3"/>
  <c r="AJ714" i="3"/>
  <c r="AM714" i="3"/>
  <c r="AR714" i="3"/>
  <c r="AU714" i="3"/>
  <c r="AZ714" i="3"/>
  <c r="BC714" i="3"/>
  <c r="BH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K716" i="3"/>
  <c r="L716" i="3"/>
  <c r="S716" i="3" s="1"/>
  <c r="O716" i="3"/>
  <c r="T716" i="3"/>
  <c r="W716" i="3"/>
  <c r="AB716" i="3"/>
  <c r="AE716" i="3"/>
  <c r="AJ716" i="3"/>
  <c r="AM716" i="3"/>
  <c r="AR716" i="3"/>
  <c r="AU716" i="3"/>
  <c r="AZ716" i="3"/>
  <c r="BC716" i="3"/>
  <c r="BH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K718" i="3"/>
  <c r="O718" i="3"/>
  <c r="AA718" i="3"/>
  <c r="AE718" i="3"/>
  <c r="AQ718" i="3"/>
  <c r="AU718" i="3"/>
  <c r="BG718" i="3"/>
  <c r="E719" i="3"/>
  <c r="K719" i="3" s="1"/>
  <c r="Y719" i="3" s="1"/>
  <c r="F719" i="3"/>
  <c r="G719" i="3"/>
  <c r="H719" i="3"/>
  <c r="I719" i="3"/>
  <c r="L719" i="3" s="1"/>
  <c r="J719" i="3"/>
  <c r="Q719" i="3"/>
  <c r="U719" i="3"/>
  <c r="AG719" i="3"/>
  <c r="AK719" i="3"/>
  <c r="AW719" i="3"/>
  <c r="BA719" i="3"/>
  <c r="E720" i="3"/>
  <c r="F720" i="3"/>
  <c r="G720" i="3"/>
  <c r="H720" i="3"/>
  <c r="I720" i="3"/>
  <c r="L720" i="3" s="1"/>
  <c r="AA720" i="3" s="1"/>
  <c r="J720" i="3"/>
  <c r="K720" i="3"/>
  <c r="O720" i="3"/>
  <c r="S720" i="3"/>
  <c r="AE720" i="3"/>
  <c r="AI720" i="3"/>
  <c r="AU720" i="3"/>
  <c r="AY720" i="3"/>
  <c r="E721" i="3"/>
  <c r="K721" i="3" s="1"/>
  <c r="Y721" i="3" s="1"/>
  <c r="F721" i="3"/>
  <c r="G721" i="3"/>
  <c r="H721" i="3"/>
  <c r="I721" i="3"/>
  <c r="L721" i="3" s="1"/>
  <c r="J721" i="3"/>
  <c r="Q721" i="3"/>
  <c r="U721" i="3"/>
  <c r="AG721" i="3"/>
  <c r="AK721" i="3"/>
  <c r="AW721" i="3"/>
  <c r="BA721" i="3"/>
  <c r="E722" i="3"/>
  <c r="F722" i="3"/>
  <c r="G722" i="3"/>
  <c r="H722" i="3"/>
  <c r="I722" i="3"/>
  <c r="L722" i="3" s="1"/>
  <c r="AA722" i="3" s="1"/>
  <c r="J722" i="3"/>
  <c r="K722" i="3"/>
  <c r="O722" i="3"/>
  <c r="S722" i="3"/>
  <c r="AE722" i="3"/>
  <c r="AI722" i="3"/>
  <c r="AU722" i="3"/>
  <c r="AY722" i="3"/>
  <c r="E723" i="3"/>
  <c r="K723" i="3" s="1"/>
  <c r="F723" i="3"/>
  <c r="G723" i="3"/>
  <c r="H723" i="3"/>
  <c r="I723" i="3"/>
  <c r="L723" i="3" s="1"/>
  <c r="J723" i="3"/>
  <c r="M723" i="3"/>
  <c r="U723" i="3"/>
  <c r="AC723" i="3"/>
  <c r="AK723" i="3"/>
  <c r="AS723" i="3"/>
  <c r="BA723" i="3"/>
  <c r="BI723" i="3"/>
  <c r="E724" i="3"/>
  <c r="F724" i="3"/>
  <c r="K724" i="3" s="1"/>
  <c r="G724" i="3"/>
  <c r="H724" i="3"/>
  <c r="I724" i="3"/>
  <c r="J724" i="3"/>
  <c r="E725" i="3"/>
  <c r="K725" i="3" s="1"/>
  <c r="F725" i="3"/>
  <c r="G725" i="3"/>
  <c r="H725" i="3"/>
  <c r="L725" i="3" s="1"/>
  <c r="AQ725" i="3" s="1"/>
  <c r="I725" i="3"/>
  <c r="J725" i="3"/>
  <c r="P725" i="3"/>
  <c r="AF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L727" i="3" s="1"/>
  <c r="J727" i="3"/>
  <c r="K727" i="3"/>
  <c r="AA727" i="3"/>
  <c r="E728" i="3"/>
  <c r="F728" i="3"/>
  <c r="K728" i="3" s="1"/>
  <c r="G728" i="3"/>
  <c r="H728" i="3"/>
  <c r="I728" i="3"/>
  <c r="J728" i="3"/>
  <c r="E729" i="3"/>
  <c r="F729" i="3"/>
  <c r="G729" i="3"/>
  <c r="H729" i="3"/>
  <c r="I729" i="3"/>
  <c r="L729" i="3" s="1"/>
  <c r="J729" i="3"/>
  <c r="K729" i="3"/>
  <c r="U729" i="3" s="1"/>
  <c r="AQ729" i="3"/>
  <c r="BA729" i="3"/>
  <c r="E730" i="3"/>
  <c r="F730" i="3"/>
  <c r="K730" i="3" s="1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P731" i="3"/>
  <c r="AA731" i="3"/>
  <c r="AK731" i="3"/>
  <c r="AV731" i="3"/>
  <c r="BG731" i="3"/>
  <c r="E732" i="3"/>
  <c r="F732" i="3"/>
  <c r="K732" i="3" s="1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/>
  <c r="AF733" i="3"/>
  <c r="BA733" i="3"/>
  <c r="E734" i="3"/>
  <c r="F734" i="3"/>
  <c r="K734" i="3" s="1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G737" i="3"/>
  <c r="H737" i="3"/>
  <c r="I737" i="3"/>
  <c r="L737" i="3" s="1"/>
  <c r="J737" i="3"/>
  <c r="K737" i="3"/>
  <c r="U737" i="3" s="1"/>
  <c r="AJ737" i="3"/>
  <c r="AO737" i="3"/>
  <c r="BE737" i="3"/>
  <c r="E738" i="3"/>
  <c r="F738" i="3"/>
  <c r="K738" i="3" s="1"/>
  <c r="G738" i="3"/>
  <c r="H738" i="3"/>
  <c r="I738" i="3"/>
  <c r="J738" i="3"/>
  <c r="E739" i="3"/>
  <c r="F739" i="3"/>
  <c r="G739" i="3"/>
  <c r="H739" i="3"/>
  <c r="I739" i="3"/>
  <c r="J739" i="3"/>
  <c r="K739" i="3"/>
  <c r="Q739" i="3" s="1"/>
  <c r="L739" i="3"/>
  <c r="O739" i="3"/>
  <c r="P739" i="3"/>
  <c r="T739" i="3"/>
  <c r="U739" i="3"/>
  <c r="Y739" i="3"/>
  <c r="AA739" i="3"/>
  <c r="AE739" i="3"/>
  <c r="AF739" i="3"/>
  <c r="AJ739" i="3"/>
  <c r="AK739" i="3"/>
  <c r="AO739" i="3"/>
  <c r="AQ739" i="3"/>
  <c r="AU739" i="3"/>
  <c r="AV739" i="3"/>
  <c r="AZ739" i="3"/>
  <c r="BA739" i="3"/>
  <c r="BE739" i="3"/>
  <c r="BG739" i="3"/>
  <c r="E740" i="3"/>
  <c r="F740" i="3"/>
  <c r="K740" i="3" s="1"/>
  <c r="G740" i="3"/>
  <c r="H740" i="3"/>
  <c r="I740" i="3"/>
  <c r="J740" i="3"/>
  <c r="E741" i="3"/>
  <c r="F741" i="3"/>
  <c r="G741" i="3"/>
  <c r="H741" i="3"/>
  <c r="I741" i="3"/>
  <c r="J741" i="3"/>
  <c r="K741" i="3"/>
  <c r="Q741" i="3" s="1"/>
  <c r="L741" i="3"/>
  <c r="O741" i="3"/>
  <c r="P741" i="3"/>
  <c r="T741" i="3"/>
  <c r="U741" i="3"/>
  <c r="Y741" i="3"/>
  <c r="AA741" i="3"/>
  <c r="AE741" i="3"/>
  <c r="AF741" i="3"/>
  <c r="AJ741" i="3"/>
  <c r="AK741" i="3"/>
  <c r="AO741" i="3"/>
  <c r="AQ741" i="3"/>
  <c r="AU741" i="3"/>
  <c r="AV741" i="3"/>
  <c r="AZ741" i="3"/>
  <c r="BA741" i="3"/>
  <c r="BE741" i="3"/>
  <c r="BG741" i="3"/>
  <c r="E742" i="3"/>
  <c r="F742" i="3"/>
  <c r="K742" i="3" s="1"/>
  <c r="G742" i="3"/>
  <c r="H742" i="3"/>
  <c r="I742" i="3"/>
  <c r="J742" i="3"/>
  <c r="E743" i="3"/>
  <c r="F743" i="3"/>
  <c r="G743" i="3"/>
  <c r="H743" i="3"/>
  <c r="I743" i="3"/>
  <c r="J743" i="3"/>
  <c r="K743" i="3"/>
  <c r="Q743" i="3" s="1"/>
  <c r="L743" i="3"/>
  <c r="O743" i="3"/>
  <c r="P743" i="3"/>
  <c r="T743" i="3"/>
  <c r="U743" i="3"/>
  <c r="Y743" i="3"/>
  <c r="AA743" i="3"/>
  <c r="AE743" i="3"/>
  <c r="AF743" i="3"/>
  <c r="AJ743" i="3"/>
  <c r="AK743" i="3"/>
  <c r="AO743" i="3"/>
  <c r="AQ743" i="3"/>
  <c r="AU743" i="3"/>
  <c r="AV743" i="3"/>
  <c r="AZ743" i="3"/>
  <c r="BA743" i="3"/>
  <c r="BE743" i="3"/>
  <c r="BG743" i="3"/>
  <c r="E744" i="3"/>
  <c r="F744" i="3"/>
  <c r="K744" i="3" s="1"/>
  <c r="G744" i="3"/>
  <c r="H744" i="3"/>
  <c r="I744" i="3"/>
  <c r="J744" i="3"/>
  <c r="E745" i="3"/>
  <c r="F745" i="3"/>
  <c r="G745" i="3"/>
  <c r="H745" i="3"/>
  <c r="I745" i="3"/>
  <c r="J745" i="3"/>
  <c r="K745" i="3"/>
  <c r="E746" i="3"/>
  <c r="K746" i="3" s="1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K748" i="3" s="1"/>
  <c r="F748" i="3"/>
  <c r="G748" i="3"/>
  <c r="H748" i="3"/>
  <c r="I748" i="3"/>
  <c r="J748" i="3"/>
  <c r="E749" i="3"/>
  <c r="F749" i="3"/>
  <c r="G749" i="3"/>
  <c r="H749" i="3"/>
  <c r="I749" i="3"/>
  <c r="J749" i="3"/>
  <c r="K749" i="3"/>
  <c r="E750" i="3"/>
  <c r="K750" i="3" s="1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K752" i="3" s="1"/>
  <c r="F752" i="3"/>
  <c r="G752" i="3"/>
  <c r="H752" i="3"/>
  <c r="I752" i="3"/>
  <c r="J752" i="3"/>
  <c r="E753" i="3"/>
  <c r="F753" i="3"/>
  <c r="G753" i="3"/>
  <c r="H753" i="3"/>
  <c r="I753" i="3"/>
  <c r="J753" i="3"/>
  <c r="K753" i="3"/>
  <c r="E754" i="3"/>
  <c r="K754" i="3" s="1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K756" i="3" s="1"/>
  <c r="F756" i="3"/>
  <c r="G756" i="3"/>
  <c r="H756" i="3"/>
  <c r="I756" i="3"/>
  <c r="J756" i="3"/>
  <c r="E757" i="3"/>
  <c r="F757" i="3"/>
  <c r="G757" i="3"/>
  <c r="H757" i="3"/>
  <c r="I757" i="3"/>
  <c r="J757" i="3"/>
  <c r="K757" i="3"/>
  <c r="E758" i="3"/>
  <c r="K758" i="3" s="1"/>
  <c r="F758" i="3"/>
  <c r="G758" i="3"/>
  <c r="H758" i="3"/>
  <c r="I758" i="3"/>
  <c r="J758" i="3"/>
  <c r="E759" i="3"/>
  <c r="F759" i="3"/>
  <c r="G759" i="3"/>
  <c r="H759" i="3"/>
  <c r="I759" i="3"/>
  <c r="J759" i="3"/>
  <c r="L759" i="3" s="1"/>
  <c r="K759" i="3"/>
  <c r="O759" i="3" s="1"/>
  <c r="S759" i="3"/>
  <c r="AA759" i="3"/>
  <c r="AI759" i="3"/>
  <c r="AQ759" i="3"/>
  <c r="AY759" i="3"/>
  <c r="BG759" i="3"/>
  <c r="E760" i="3"/>
  <c r="K760" i="3" s="1"/>
  <c r="F760" i="3"/>
  <c r="G760" i="3"/>
  <c r="H760" i="3"/>
  <c r="I760" i="3"/>
  <c r="L760" i="3" s="1"/>
  <c r="J760" i="3"/>
  <c r="U760" i="3"/>
  <c r="BA760" i="3"/>
  <c r="E761" i="3"/>
  <c r="F761" i="3"/>
  <c r="G761" i="3"/>
  <c r="H761" i="3"/>
  <c r="I761" i="3"/>
  <c r="J761" i="3"/>
  <c r="L761" i="3" s="1"/>
  <c r="K761" i="3"/>
  <c r="O761" i="3" s="1"/>
  <c r="S761" i="3"/>
  <c r="AA761" i="3"/>
  <c r="AI761" i="3"/>
  <c r="AQ761" i="3"/>
  <c r="AY761" i="3"/>
  <c r="BG761" i="3"/>
  <c r="E762" i="3"/>
  <c r="K762" i="3" s="1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L763" i="3" s="1"/>
  <c r="K763" i="3"/>
  <c r="O763" i="3" s="1"/>
  <c r="S763" i="3"/>
  <c r="AA763" i="3"/>
  <c r="AI763" i="3"/>
  <c r="AQ763" i="3"/>
  <c r="AY763" i="3"/>
  <c r="BG763" i="3"/>
  <c r="E764" i="3"/>
  <c r="K764" i="3" s="1"/>
  <c r="F764" i="3"/>
  <c r="G764" i="3"/>
  <c r="H764" i="3"/>
  <c r="I764" i="3"/>
  <c r="L764" i="3" s="1"/>
  <c r="J764" i="3"/>
  <c r="U764" i="3"/>
  <c r="BA764" i="3"/>
  <c r="E765" i="3"/>
  <c r="F765" i="3"/>
  <c r="G765" i="3"/>
  <c r="H765" i="3"/>
  <c r="I765" i="3"/>
  <c r="J765" i="3"/>
  <c r="L765" i="3" s="1"/>
  <c r="K765" i="3"/>
  <c r="O765" i="3" s="1"/>
  <c r="S765" i="3"/>
  <c r="AA765" i="3"/>
  <c r="AI765" i="3"/>
  <c r="AQ765" i="3"/>
  <c r="AY765" i="3"/>
  <c r="BG765" i="3"/>
  <c r="E766" i="3"/>
  <c r="K766" i="3" s="1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L767" i="3" s="1"/>
  <c r="K767" i="3"/>
  <c r="O767" i="3" s="1"/>
  <c r="S767" i="3"/>
  <c r="AA767" i="3"/>
  <c r="AI767" i="3"/>
  <c r="AQ767" i="3"/>
  <c r="AY767" i="3"/>
  <c r="BG767" i="3"/>
  <c r="E768" i="3"/>
  <c r="K768" i="3" s="1"/>
  <c r="F768" i="3"/>
  <c r="G768" i="3"/>
  <c r="H768" i="3"/>
  <c r="I768" i="3"/>
  <c r="L768" i="3" s="1"/>
  <c r="J768" i="3"/>
  <c r="U768" i="3"/>
  <c r="BA768" i="3"/>
  <c r="E769" i="3"/>
  <c r="F769" i="3"/>
  <c r="G769" i="3"/>
  <c r="H769" i="3"/>
  <c r="I769" i="3"/>
  <c r="J769" i="3"/>
  <c r="L769" i="3" s="1"/>
  <c r="K769" i="3"/>
  <c r="N769" i="3" s="1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E770" i="3"/>
  <c r="K770" i="3" s="1"/>
  <c r="Q770" i="3" s="1"/>
  <c r="F770" i="3"/>
  <c r="G770" i="3"/>
  <c r="H770" i="3"/>
  <c r="I770" i="3"/>
  <c r="J770" i="3"/>
  <c r="L770" i="3"/>
  <c r="T770" i="3"/>
  <c r="AB770" i="3"/>
  <c r="AJ770" i="3"/>
  <c r="AR770" i="3"/>
  <c r="AZ770" i="3"/>
  <c r="BH770" i="3"/>
  <c r="E771" i="3"/>
  <c r="F771" i="3"/>
  <c r="G771" i="3"/>
  <c r="H771" i="3"/>
  <c r="I771" i="3"/>
  <c r="J771" i="3"/>
  <c r="L771" i="3" s="1"/>
  <c r="K771" i="3"/>
  <c r="N771" i="3" s="1"/>
  <c r="BJ771" i="3" s="1"/>
  <c r="O771" i="3"/>
  <c r="BL771" i="3" s="1"/>
  <c r="S771" i="3"/>
  <c r="BM771" i="3" s="1"/>
  <c r="W771" i="3"/>
  <c r="AA771" i="3"/>
  <c r="AE771" i="3"/>
  <c r="AI771" i="3"/>
  <c r="AM771" i="3"/>
  <c r="AQ771" i="3"/>
  <c r="AU771" i="3"/>
  <c r="AY771" i="3"/>
  <c r="BC771" i="3"/>
  <c r="BG771" i="3"/>
  <c r="E772" i="3"/>
  <c r="K772" i="3" s="1"/>
  <c r="Q772" i="3" s="1"/>
  <c r="F772" i="3"/>
  <c r="G772" i="3"/>
  <c r="H772" i="3"/>
  <c r="I772" i="3"/>
  <c r="J772" i="3"/>
  <c r="L772" i="3"/>
  <c r="T772" i="3" s="1"/>
  <c r="AB772" i="3"/>
  <c r="AR772" i="3"/>
  <c r="BH772" i="3"/>
  <c r="E773" i="3"/>
  <c r="F773" i="3"/>
  <c r="G773" i="3"/>
  <c r="H773" i="3"/>
  <c r="I773" i="3"/>
  <c r="L773" i="3" s="1"/>
  <c r="J773" i="3"/>
  <c r="K773" i="3"/>
  <c r="N773" i="3" s="1"/>
  <c r="BJ773" i="3" s="1"/>
  <c r="O773" i="3"/>
  <c r="BL773" i="3" s="1"/>
  <c r="W773" i="3"/>
  <c r="AE773" i="3"/>
  <c r="AM773" i="3"/>
  <c r="AS773" i="3"/>
  <c r="AX773" i="3"/>
  <c r="BC773" i="3"/>
  <c r="BI773" i="3"/>
  <c r="E774" i="3"/>
  <c r="K774" i="3" s="1"/>
  <c r="F774" i="3"/>
  <c r="G774" i="3"/>
  <c r="H774" i="3"/>
  <c r="L774" i="3" s="1"/>
  <c r="I774" i="3"/>
  <c r="J774" i="3"/>
  <c r="AF774" i="3"/>
  <c r="E775" i="3"/>
  <c r="F775" i="3"/>
  <c r="K775" i="3" s="1"/>
  <c r="N775" i="3" s="1"/>
  <c r="BJ775" i="3" s="1"/>
  <c r="G775" i="3"/>
  <c r="H775" i="3"/>
  <c r="I775" i="3"/>
  <c r="J775" i="3"/>
  <c r="L775" i="3" s="1"/>
  <c r="R775" i="3"/>
  <c r="Z775" i="3"/>
  <c r="AH775" i="3"/>
  <c r="AP775" i="3"/>
  <c r="AX775" i="3"/>
  <c r="BF775" i="3"/>
  <c r="E776" i="3"/>
  <c r="K776" i="3" s="1"/>
  <c r="F776" i="3"/>
  <c r="G776" i="3"/>
  <c r="H776" i="3"/>
  <c r="L776" i="3" s="1"/>
  <c r="I776" i="3"/>
  <c r="J776" i="3"/>
  <c r="AF776" i="3"/>
  <c r="AV776" i="3"/>
  <c r="E777" i="3"/>
  <c r="F777" i="3"/>
  <c r="K777" i="3" s="1"/>
  <c r="N777" i="3" s="1"/>
  <c r="G777" i="3"/>
  <c r="H777" i="3"/>
  <c r="I777" i="3"/>
  <c r="J777" i="3"/>
  <c r="L777" i="3" s="1"/>
  <c r="R777" i="3"/>
  <c r="Z777" i="3"/>
  <c r="AH777" i="3"/>
  <c r="AP777" i="3"/>
  <c r="AX777" i="3"/>
  <c r="BF777" i="3"/>
  <c r="E778" i="3"/>
  <c r="K778" i="3" s="1"/>
  <c r="F778" i="3"/>
  <c r="G778" i="3"/>
  <c r="H778" i="3"/>
  <c r="L778" i="3" s="1"/>
  <c r="I778" i="3"/>
  <c r="J778" i="3"/>
  <c r="AF778" i="3"/>
  <c r="AV778" i="3"/>
  <c r="E779" i="3"/>
  <c r="F779" i="3"/>
  <c r="K779" i="3" s="1"/>
  <c r="N779" i="3" s="1"/>
  <c r="G779" i="3"/>
  <c r="H779" i="3"/>
  <c r="I779" i="3"/>
  <c r="J779" i="3"/>
  <c r="L779" i="3" s="1"/>
  <c r="R779" i="3"/>
  <c r="Z779" i="3"/>
  <c r="AH779" i="3"/>
  <c r="AP779" i="3"/>
  <c r="AX779" i="3"/>
  <c r="BF779" i="3"/>
  <c r="E780" i="3"/>
  <c r="K780" i="3" s="1"/>
  <c r="F780" i="3"/>
  <c r="G780" i="3"/>
  <c r="H780" i="3"/>
  <c r="L780" i="3" s="1"/>
  <c r="I780" i="3"/>
  <c r="J780" i="3"/>
  <c r="P780" i="3"/>
  <c r="AF780" i="3"/>
  <c r="AV780" i="3"/>
  <c r="E781" i="3"/>
  <c r="F781" i="3"/>
  <c r="K781" i="3" s="1"/>
  <c r="N781" i="3" s="1"/>
  <c r="G781" i="3"/>
  <c r="H781" i="3"/>
  <c r="I781" i="3"/>
  <c r="J781" i="3"/>
  <c r="L781" i="3" s="1"/>
  <c r="R781" i="3"/>
  <c r="Z781" i="3"/>
  <c r="AH781" i="3"/>
  <c r="AP781" i="3"/>
  <c r="AX781" i="3"/>
  <c r="BF781" i="3"/>
  <c r="E782" i="3"/>
  <c r="K782" i="3" s="1"/>
  <c r="F782" i="3"/>
  <c r="G782" i="3"/>
  <c r="H782" i="3"/>
  <c r="L782" i="3" s="1"/>
  <c r="I782" i="3"/>
  <c r="J782" i="3"/>
  <c r="E783" i="3"/>
  <c r="F783" i="3"/>
  <c r="K783" i="3" s="1"/>
  <c r="N783" i="3" s="1"/>
  <c r="G783" i="3"/>
  <c r="H783" i="3"/>
  <c r="I783" i="3"/>
  <c r="J783" i="3"/>
  <c r="L783" i="3" s="1"/>
  <c r="R783" i="3"/>
  <c r="Z783" i="3"/>
  <c r="AH783" i="3"/>
  <c r="AP783" i="3"/>
  <c r="AX783" i="3"/>
  <c r="BF783" i="3"/>
  <c r="E784" i="3"/>
  <c r="K784" i="3" s="1"/>
  <c r="F784" i="3"/>
  <c r="G784" i="3"/>
  <c r="H784" i="3"/>
  <c r="L784" i="3" s="1"/>
  <c r="I784" i="3"/>
  <c r="J784" i="3"/>
  <c r="AF784" i="3"/>
  <c r="AV784" i="3"/>
  <c r="E785" i="3"/>
  <c r="F785" i="3"/>
  <c r="K785" i="3" s="1"/>
  <c r="N785" i="3" s="1"/>
  <c r="BJ785" i="3" s="1"/>
  <c r="G785" i="3"/>
  <c r="H785" i="3"/>
  <c r="I785" i="3"/>
  <c r="J785" i="3"/>
  <c r="L785" i="3" s="1"/>
  <c r="R785" i="3"/>
  <c r="Z785" i="3"/>
  <c r="AH785" i="3"/>
  <c r="AP785" i="3"/>
  <c r="AX785" i="3"/>
  <c r="BF785" i="3"/>
  <c r="E786" i="3"/>
  <c r="K786" i="3" s="1"/>
  <c r="F786" i="3"/>
  <c r="G786" i="3"/>
  <c r="H786" i="3"/>
  <c r="L786" i="3" s="1"/>
  <c r="AF786" i="3" s="1"/>
  <c r="I786" i="3"/>
  <c r="J786" i="3"/>
  <c r="X786" i="3"/>
  <c r="AN786" i="3"/>
  <c r="BD786" i="3"/>
  <c r="E787" i="3"/>
  <c r="F787" i="3"/>
  <c r="K787" i="3" s="1"/>
  <c r="G787" i="3"/>
  <c r="H787" i="3"/>
  <c r="I787" i="3"/>
  <c r="J787" i="3"/>
  <c r="L787" i="3"/>
  <c r="T787" i="3" s="1"/>
  <c r="AB787" i="3"/>
  <c r="AR787" i="3"/>
  <c r="BH787" i="3"/>
  <c r="E788" i="3"/>
  <c r="K788" i="3" s="1"/>
  <c r="F788" i="3"/>
  <c r="G788" i="3"/>
  <c r="H788" i="3"/>
  <c r="I788" i="3"/>
  <c r="J788" i="3"/>
  <c r="L788" i="3"/>
  <c r="P788" i="3"/>
  <c r="X788" i="3"/>
  <c r="AF788" i="3"/>
  <c r="AN788" i="3"/>
  <c r="AV788" i="3"/>
  <c r="BD788" i="3"/>
  <c r="E789" i="3"/>
  <c r="F789" i="3"/>
  <c r="K789" i="3" s="1"/>
  <c r="G789" i="3"/>
  <c r="H789" i="3"/>
  <c r="I789" i="3"/>
  <c r="J789" i="3"/>
  <c r="L789" i="3"/>
  <c r="T789" i="3"/>
  <c r="AB789" i="3"/>
  <c r="AJ789" i="3"/>
  <c r="AR789" i="3"/>
  <c r="AZ789" i="3"/>
  <c r="BH789" i="3"/>
  <c r="E790" i="3"/>
  <c r="K790" i="3" s="1"/>
  <c r="X790" i="3" s="1"/>
  <c r="F790" i="3"/>
  <c r="G790" i="3"/>
  <c r="H790" i="3"/>
  <c r="I790" i="3"/>
  <c r="J790" i="3"/>
  <c r="L790" i="3"/>
  <c r="BD790" i="3"/>
  <c r="E791" i="3"/>
  <c r="F791" i="3"/>
  <c r="K791" i="3" s="1"/>
  <c r="G791" i="3"/>
  <c r="H791" i="3"/>
  <c r="I791" i="3"/>
  <c r="J791" i="3"/>
  <c r="L791" i="3"/>
  <c r="AJ791" i="3"/>
  <c r="E792" i="3"/>
  <c r="F792" i="3"/>
  <c r="G792" i="3"/>
  <c r="H792" i="3"/>
  <c r="I792" i="3"/>
  <c r="J792" i="3"/>
  <c r="E793" i="3"/>
  <c r="F793" i="3"/>
  <c r="K793" i="3" s="1"/>
  <c r="G793" i="3"/>
  <c r="H793" i="3"/>
  <c r="I793" i="3"/>
  <c r="J793" i="3"/>
  <c r="L793" i="3" s="1"/>
  <c r="O793" i="3"/>
  <c r="AE793" i="3"/>
  <c r="AJ793" i="3"/>
  <c r="AZ793" i="3"/>
  <c r="BF793" i="3"/>
  <c r="E794" i="3"/>
  <c r="F794" i="3"/>
  <c r="G794" i="3"/>
  <c r="H794" i="3"/>
  <c r="I794" i="3"/>
  <c r="J794" i="3"/>
  <c r="E795" i="3"/>
  <c r="F795" i="3"/>
  <c r="K795" i="3" s="1"/>
  <c r="G795" i="3"/>
  <c r="H795" i="3"/>
  <c r="I795" i="3"/>
  <c r="J795" i="3"/>
  <c r="L795" i="3" s="1"/>
  <c r="N795" i="3"/>
  <c r="Z795" i="3"/>
  <c r="AD795" i="3"/>
  <c r="AP795" i="3"/>
  <c r="AT795" i="3"/>
  <c r="BF795" i="3"/>
  <c r="E796" i="3"/>
  <c r="F796" i="3"/>
  <c r="K796" i="3" s="1"/>
  <c r="G796" i="3"/>
  <c r="H796" i="3"/>
  <c r="I796" i="3"/>
  <c r="J796" i="3"/>
  <c r="L796" i="3"/>
  <c r="AB796" i="3"/>
  <c r="AR796" i="3"/>
  <c r="BH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I798" i="3"/>
  <c r="J798" i="3"/>
  <c r="L798" i="3"/>
  <c r="AB798" i="3"/>
  <c r="AR798" i="3"/>
  <c r="BH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I800" i="3"/>
  <c r="J800" i="3"/>
  <c r="L800" i="3"/>
  <c r="AB800" i="3"/>
  <c r="AR800" i="3"/>
  <c r="BH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I802" i="3"/>
  <c r="J802" i="3"/>
  <c r="L802" i="3"/>
  <c r="AB802" i="3"/>
  <c r="AR802" i="3"/>
  <c r="BH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I804" i="3"/>
  <c r="J804" i="3"/>
  <c r="L804" i="3"/>
  <c r="AB804" i="3"/>
  <c r="AR804" i="3"/>
  <c r="BH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I806" i="3"/>
  <c r="J806" i="3"/>
  <c r="L806" i="3"/>
  <c r="AB806" i="3"/>
  <c r="AR806" i="3"/>
  <c r="BH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I808" i="3"/>
  <c r="J808" i="3"/>
  <c r="L808" i="3"/>
  <c r="AB808" i="3"/>
  <c r="AR808" i="3"/>
  <c r="BH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I810" i="3"/>
  <c r="J810" i="3"/>
  <c r="L810" i="3"/>
  <c r="AB810" i="3"/>
  <c r="AR810" i="3"/>
  <c r="BH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I812" i="3"/>
  <c r="J812" i="3"/>
  <c r="L812" i="3"/>
  <c r="AB812" i="3"/>
  <c r="AR812" i="3"/>
  <c r="BH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I814" i="3"/>
  <c r="J814" i="3"/>
  <c r="L814" i="3"/>
  <c r="AB814" i="3"/>
  <c r="AR814" i="3"/>
  <c r="BH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I816" i="3"/>
  <c r="J816" i="3"/>
  <c r="L816" i="3"/>
  <c r="AB816" i="3"/>
  <c r="AR816" i="3"/>
  <c r="BH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I818" i="3"/>
  <c r="J818" i="3"/>
  <c r="L818" i="3"/>
  <c r="AB818" i="3"/>
  <c r="AR818" i="3"/>
  <c r="BH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I820" i="3"/>
  <c r="J820" i="3"/>
  <c r="L820" i="3"/>
  <c r="AB820" i="3"/>
  <c r="AR820" i="3"/>
  <c r="BH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I822" i="3"/>
  <c r="J822" i="3"/>
  <c r="L822" i="3"/>
  <c r="AB822" i="3"/>
  <c r="AR822" i="3"/>
  <c r="BH822" i="3"/>
  <c r="E823" i="3"/>
  <c r="F823" i="3"/>
  <c r="G823" i="3"/>
  <c r="H823" i="3"/>
  <c r="I823" i="3"/>
  <c r="J823" i="3"/>
  <c r="L823" i="3"/>
  <c r="E824" i="3"/>
  <c r="F824" i="3"/>
  <c r="K824" i="3" s="1"/>
  <c r="T824" i="3" s="1"/>
  <c r="G824" i="3"/>
  <c r="H824" i="3"/>
  <c r="L824" i="3" s="1"/>
  <c r="I824" i="3"/>
  <c r="J824" i="3"/>
  <c r="P824" i="3"/>
  <c r="X824" i="3"/>
  <c r="AF824" i="3"/>
  <c r="AN824" i="3"/>
  <c r="AV824" i="3"/>
  <c r="BD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L826" i="3" s="1"/>
  <c r="I826" i="3"/>
  <c r="J826" i="3"/>
  <c r="E827" i="3"/>
  <c r="F827" i="3"/>
  <c r="G827" i="3"/>
  <c r="H827" i="3"/>
  <c r="I827" i="3"/>
  <c r="J827" i="3"/>
  <c r="L827" i="3"/>
  <c r="E828" i="3"/>
  <c r="F828" i="3"/>
  <c r="K828" i="3" s="1"/>
  <c r="T828" i="3" s="1"/>
  <c r="G828" i="3"/>
  <c r="H828" i="3"/>
  <c r="L828" i="3" s="1"/>
  <c r="I828" i="3"/>
  <c r="J828" i="3"/>
  <c r="P828" i="3"/>
  <c r="X828" i="3"/>
  <c r="AF828" i="3"/>
  <c r="AN828" i="3"/>
  <c r="AV828" i="3"/>
  <c r="BD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L830" i="3" s="1"/>
  <c r="P830" i="3" s="1"/>
  <c r="I830" i="3"/>
  <c r="J830" i="3"/>
  <c r="X830" i="3"/>
  <c r="BD830" i="3"/>
  <c r="E831" i="3"/>
  <c r="F831" i="3"/>
  <c r="G831" i="3"/>
  <c r="H831" i="3"/>
  <c r="I831" i="3"/>
  <c r="J831" i="3"/>
  <c r="L831" i="3"/>
  <c r="E832" i="3"/>
  <c r="F832" i="3"/>
  <c r="K832" i="3" s="1"/>
  <c r="T832" i="3" s="1"/>
  <c r="G832" i="3"/>
  <c r="H832" i="3"/>
  <c r="L832" i="3" s="1"/>
  <c r="I832" i="3"/>
  <c r="J832" i="3"/>
  <c r="P832" i="3"/>
  <c r="X832" i="3"/>
  <c r="AF832" i="3"/>
  <c r="AN832" i="3"/>
  <c r="AV832" i="3"/>
  <c r="BD832" i="3"/>
  <c r="E833" i="3"/>
  <c r="F833" i="3"/>
  <c r="G833" i="3"/>
  <c r="H833" i="3"/>
  <c r="I833" i="3"/>
  <c r="J833" i="3"/>
  <c r="L833" i="3"/>
  <c r="E834" i="3"/>
  <c r="F834" i="3"/>
  <c r="G834" i="3"/>
  <c r="H834" i="3"/>
  <c r="I834" i="3"/>
  <c r="J834" i="3"/>
  <c r="L834" i="3" s="1"/>
  <c r="K834" i="3"/>
  <c r="P834" i="3"/>
  <c r="AD834" i="3"/>
  <c r="AH834" i="3"/>
  <c r="AT834" i="3"/>
  <c r="AX834" i="3"/>
  <c r="E835" i="3"/>
  <c r="F835" i="3"/>
  <c r="G835" i="3"/>
  <c r="H835" i="3"/>
  <c r="L835" i="3" s="1"/>
  <c r="I835" i="3"/>
  <c r="J835" i="3"/>
  <c r="K835" i="3"/>
  <c r="E836" i="3"/>
  <c r="F836" i="3"/>
  <c r="G836" i="3"/>
  <c r="H836" i="3"/>
  <c r="I836" i="3"/>
  <c r="J836" i="3"/>
  <c r="E837" i="3"/>
  <c r="F837" i="3"/>
  <c r="G837" i="3"/>
  <c r="H837" i="3"/>
  <c r="L837" i="3" s="1"/>
  <c r="I837" i="3"/>
  <c r="J837" i="3"/>
  <c r="K837" i="3"/>
  <c r="E838" i="3"/>
  <c r="F838" i="3"/>
  <c r="G838" i="3"/>
  <c r="H838" i="3"/>
  <c r="I838" i="3"/>
  <c r="J838" i="3"/>
  <c r="E839" i="3"/>
  <c r="F839" i="3"/>
  <c r="G839" i="3"/>
  <c r="H839" i="3"/>
  <c r="L839" i="3" s="1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L841" i="3" s="1"/>
  <c r="I841" i="3"/>
  <c r="J841" i="3"/>
  <c r="K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K843" i="3"/>
  <c r="L843" i="3"/>
  <c r="S843" i="3" s="1"/>
  <c r="T843" i="3"/>
  <c r="AB843" i="3"/>
  <c r="AJ843" i="3"/>
  <c r="AR843" i="3"/>
  <c r="AZ843" i="3"/>
  <c r="BH843" i="3"/>
  <c r="E844" i="3"/>
  <c r="F844" i="3"/>
  <c r="G844" i="3"/>
  <c r="H844" i="3"/>
  <c r="I844" i="3"/>
  <c r="J844" i="3"/>
  <c r="E845" i="3"/>
  <c r="F845" i="3"/>
  <c r="G845" i="3"/>
  <c r="H845" i="3"/>
  <c r="L845" i="3" s="1"/>
  <c r="I845" i="3"/>
  <c r="J845" i="3"/>
  <c r="K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K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K849" i="3"/>
  <c r="E850" i="3"/>
  <c r="F850" i="3"/>
  <c r="G850" i="3"/>
  <c r="H850" i="3"/>
  <c r="I850" i="3"/>
  <c r="J850" i="3"/>
  <c r="E851" i="3"/>
  <c r="F851" i="3"/>
  <c r="G851" i="3"/>
  <c r="H851" i="3"/>
  <c r="L851" i="3" s="1"/>
  <c r="I851" i="3"/>
  <c r="J851" i="3"/>
  <c r="K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K853" i="3"/>
  <c r="E854" i="3"/>
  <c r="F854" i="3"/>
  <c r="G854" i="3"/>
  <c r="H854" i="3"/>
  <c r="I854" i="3"/>
  <c r="J854" i="3"/>
  <c r="E855" i="3"/>
  <c r="F855" i="3"/>
  <c r="G855" i="3"/>
  <c r="H855" i="3"/>
  <c r="L855" i="3" s="1"/>
  <c r="I855" i="3"/>
  <c r="J855" i="3"/>
  <c r="K855" i="3"/>
  <c r="E856" i="3"/>
  <c r="F856" i="3"/>
  <c r="G856" i="3"/>
  <c r="H856" i="3"/>
  <c r="I856" i="3"/>
  <c r="L856" i="3" s="1"/>
  <c r="J856" i="3"/>
  <c r="K856" i="3"/>
  <c r="M856" i="3"/>
  <c r="Q856" i="3"/>
  <c r="R856" i="3"/>
  <c r="V856" i="3"/>
  <c r="W856" i="3"/>
  <c r="AA856" i="3"/>
  <c r="AC856" i="3"/>
  <c r="AG856" i="3"/>
  <c r="AH856" i="3"/>
  <c r="AL856" i="3"/>
  <c r="AM856" i="3"/>
  <c r="AQ856" i="3"/>
  <c r="AS856" i="3"/>
  <c r="AW856" i="3"/>
  <c r="AX856" i="3"/>
  <c r="BB856" i="3"/>
  <c r="BC856" i="3"/>
  <c r="BG856" i="3"/>
  <c r="BI856" i="3"/>
  <c r="E857" i="3"/>
  <c r="F857" i="3"/>
  <c r="G857" i="3"/>
  <c r="H857" i="3"/>
  <c r="L857" i="3" s="1"/>
  <c r="I857" i="3"/>
  <c r="J857" i="3"/>
  <c r="K857" i="3"/>
  <c r="E858" i="3"/>
  <c r="F858" i="3"/>
  <c r="G858" i="3"/>
  <c r="H858" i="3"/>
  <c r="I858" i="3"/>
  <c r="L858" i="3" s="1"/>
  <c r="J858" i="3"/>
  <c r="K858" i="3"/>
  <c r="M858" i="3"/>
  <c r="Q858" i="3"/>
  <c r="R858" i="3"/>
  <c r="V858" i="3"/>
  <c r="W858" i="3"/>
  <c r="AA858" i="3"/>
  <c r="AC858" i="3"/>
  <c r="AG858" i="3"/>
  <c r="AH858" i="3"/>
  <c r="AL858" i="3"/>
  <c r="AM858" i="3"/>
  <c r="AQ858" i="3"/>
  <c r="AS858" i="3"/>
  <c r="AW858" i="3"/>
  <c r="AX858" i="3"/>
  <c r="BB858" i="3"/>
  <c r="BC858" i="3"/>
  <c r="BG858" i="3"/>
  <c r="BI858" i="3"/>
  <c r="E859" i="3"/>
  <c r="F859" i="3"/>
  <c r="G859" i="3"/>
  <c r="H859" i="3"/>
  <c r="L859" i="3" s="1"/>
  <c r="I859" i="3"/>
  <c r="J859" i="3"/>
  <c r="K859" i="3"/>
  <c r="E860" i="3"/>
  <c r="F860" i="3"/>
  <c r="G860" i="3"/>
  <c r="H860" i="3"/>
  <c r="I860" i="3"/>
  <c r="L860" i="3" s="1"/>
  <c r="J860" i="3"/>
  <c r="K860" i="3"/>
  <c r="M860" i="3"/>
  <c r="Q860" i="3"/>
  <c r="R860" i="3"/>
  <c r="V860" i="3"/>
  <c r="W860" i="3"/>
  <c r="AA860" i="3"/>
  <c r="AC860" i="3"/>
  <c r="AG860" i="3"/>
  <c r="AH860" i="3"/>
  <c r="AL860" i="3"/>
  <c r="AM860" i="3"/>
  <c r="AQ860" i="3"/>
  <c r="AS860" i="3"/>
  <c r="AW860" i="3"/>
  <c r="AX860" i="3"/>
  <c r="BB860" i="3"/>
  <c r="BC860" i="3"/>
  <c r="BG860" i="3"/>
  <c r="BI860" i="3"/>
  <c r="E861" i="3"/>
  <c r="F861" i="3"/>
  <c r="G861" i="3"/>
  <c r="H861" i="3"/>
  <c r="L861" i="3" s="1"/>
  <c r="I861" i="3"/>
  <c r="J861" i="3"/>
  <c r="K861" i="3"/>
  <c r="E862" i="3"/>
  <c r="F862" i="3"/>
  <c r="G862" i="3"/>
  <c r="H862" i="3"/>
  <c r="I862" i="3"/>
  <c r="L862" i="3" s="1"/>
  <c r="J862" i="3"/>
  <c r="K862" i="3"/>
  <c r="M862" i="3"/>
  <c r="Q862" i="3"/>
  <c r="R862" i="3"/>
  <c r="V862" i="3"/>
  <c r="W862" i="3"/>
  <c r="AA862" i="3"/>
  <c r="AC862" i="3"/>
  <c r="AG862" i="3"/>
  <c r="AH862" i="3"/>
  <c r="AL862" i="3"/>
  <c r="AM862" i="3"/>
  <c r="AQ862" i="3"/>
  <c r="AS862" i="3"/>
  <c r="AW862" i="3"/>
  <c r="AX862" i="3"/>
  <c r="BB862" i="3"/>
  <c r="BC862" i="3"/>
  <c r="BG862" i="3"/>
  <c r="BI862" i="3"/>
  <c r="E863" i="3"/>
  <c r="F863" i="3"/>
  <c r="G863" i="3"/>
  <c r="H863" i="3"/>
  <c r="L863" i="3" s="1"/>
  <c r="I863" i="3"/>
  <c r="J863" i="3"/>
  <c r="K863" i="3"/>
  <c r="E864" i="3"/>
  <c r="F864" i="3"/>
  <c r="G864" i="3"/>
  <c r="H864" i="3"/>
  <c r="I864" i="3"/>
  <c r="L864" i="3" s="1"/>
  <c r="J864" i="3"/>
  <c r="K864" i="3"/>
  <c r="M864" i="3"/>
  <c r="Q864" i="3"/>
  <c r="R864" i="3"/>
  <c r="V864" i="3"/>
  <c r="W864" i="3"/>
  <c r="AA864" i="3"/>
  <c r="AC864" i="3"/>
  <c r="AG864" i="3"/>
  <c r="AH864" i="3"/>
  <c r="AL864" i="3"/>
  <c r="AM864" i="3"/>
  <c r="AQ864" i="3"/>
  <c r="AS864" i="3"/>
  <c r="AW864" i="3"/>
  <c r="AX864" i="3"/>
  <c r="BB864" i="3"/>
  <c r="BC864" i="3"/>
  <c r="BG864" i="3"/>
  <c r="BI864" i="3"/>
  <c r="E865" i="3"/>
  <c r="F865" i="3"/>
  <c r="G865" i="3"/>
  <c r="H865" i="3"/>
  <c r="L865" i="3" s="1"/>
  <c r="I865" i="3"/>
  <c r="J865" i="3"/>
  <c r="K865" i="3"/>
  <c r="E866" i="3"/>
  <c r="F866" i="3"/>
  <c r="G866" i="3"/>
  <c r="H866" i="3"/>
  <c r="I866" i="3"/>
  <c r="L866" i="3" s="1"/>
  <c r="J866" i="3"/>
  <c r="K866" i="3"/>
  <c r="M866" i="3"/>
  <c r="Q866" i="3"/>
  <c r="R866" i="3"/>
  <c r="V866" i="3"/>
  <c r="W866" i="3"/>
  <c r="AA866" i="3"/>
  <c r="AC866" i="3"/>
  <c r="AG866" i="3"/>
  <c r="AH866" i="3"/>
  <c r="AL866" i="3"/>
  <c r="AM866" i="3"/>
  <c r="AQ866" i="3"/>
  <c r="AS866" i="3"/>
  <c r="AW866" i="3"/>
  <c r="AX866" i="3"/>
  <c r="BB866" i="3"/>
  <c r="BC866" i="3"/>
  <c r="BG866" i="3"/>
  <c r="BI866" i="3"/>
  <c r="E867" i="3"/>
  <c r="F867" i="3"/>
  <c r="G867" i="3"/>
  <c r="H867" i="3"/>
  <c r="L867" i="3" s="1"/>
  <c r="I867" i="3"/>
  <c r="J867" i="3"/>
  <c r="K867" i="3"/>
  <c r="E868" i="3"/>
  <c r="F868" i="3"/>
  <c r="G868" i="3"/>
  <c r="H868" i="3"/>
  <c r="I868" i="3"/>
  <c r="L868" i="3" s="1"/>
  <c r="J868" i="3"/>
  <c r="K868" i="3"/>
  <c r="P868" i="3" s="1"/>
  <c r="M868" i="3"/>
  <c r="BK868" i="3" s="1"/>
  <c r="Q868" i="3"/>
  <c r="R868" i="3"/>
  <c r="U868" i="3"/>
  <c r="V868" i="3"/>
  <c r="Y868" i="3"/>
  <c r="Z868" i="3"/>
  <c r="AC868" i="3"/>
  <c r="AD868" i="3"/>
  <c r="AG868" i="3"/>
  <c r="AH868" i="3"/>
  <c r="AK868" i="3"/>
  <c r="AL868" i="3"/>
  <c r="AO868" i="3"/>
  <c r="AP868" i="3"/>
  <c r="AS868" i="3"/>
  <c r="AT868" i="3"/>
  <c r="AW868" i="3"/>
  <c r="AX868" i="3"/>
  <c r="BA868" i="3"/>
  <c r="BB868" i="3"/>
  <c r="BE868" i="3"/>
  <c r="BF868" i="3"/>
  <c r="BI868" i="3"/>
  <c r="BN868" i="3"/>
  <c r="E869" i="3"/>
  <c r="F869" i="3"/>
  <c r="G869" i="3"/>
  <c r="H869" i="3"/>
  <c r="L869" i="3" s="1"/>
  <c r="I869" i="3"/>
  <c r="J869" i="3"/>
  <c r="K869" i="3"/>
  <c r="E870" i="3"/>
  <c r="K870" i="3" s="1"/>
  <c r="F870" i="3"/>
  <c r="G870" i="3"/>
  <c r="H870" i="3"/>
  <c r="I870" i="3"/>
  <c r="L870" i="3" s="1"/>
  <c r="J870" i="3"/>
  <c r="E871" i="3"/>
  <c r="F871" i="3"/>
  <c r="G871" i="3"/>
  <c r="H871" i="3"/>
  <c r="L871" i="3" s="1"/>
  <c r="I871" i="3"/>
  <c r="J871" i="3"/>
  <c r="K871" i="3"/>
  <c r="M871" i="3" s="1"/>
  <c r="E872" i="3"/>
  <c r="K872" i="3" s="1"/>
  <c r="F872" i="3"/>
  <c r="G872" i="3"/>
  <c r="H872" i="3"/>
  <c r="I872" i="3"/>
  <c r="L872" i="3" s="1"/>
  <c r="J872" i="3"/>
  <c r="E873" i="3"/>
  <c r="F873" i="3"/>
  <c r="G873" i="3"/>
  <c r="H873" i="3"/>
  <c r="L873" i="3" s="1"/>
  <c r="I873" i="3"/>
  <c r="J873" i="3"/>
  <c r="K873" i="3"/>
  <c r="E874" i="3"/>
  <c r="K874" i="3" s="1"/>
  <c r="F874" i="3"/>
  <c r="G874" i="3"/>
  <c r="H874" i="3"/>
  <c r="I874" i="3"/>
  <c r="L874" i="3" s="1"/>
  <c r="J874" i="3"/>
  <c r="E875" i="3"/>
  <c r="F875" i="3"/>
  <c r="G875" i="3"/>
  <c r="H875" i="3"/>
  <c r="I875" i="3"/>
  <c r="J875" i="3"/>
  <c r="K875" i="3"/>
  <c r="M875" i="3" s="1"/>
  <c r="L875" i="3"/>
  <c r="AA875" i="3" s="1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E876" i="3"/>
  <c r="K876" i="3" s="1"/>
  <c r="F876" i="3"/>
  <c r="G876" i="3"/>
  <c r="H876" i="3"/>
  <c r="I876" i="3"/>
  <c r="L876" i="3" s="1"/>
  <c r="J876" i="3"/>
  <c r="E877" i="3"/>
  <c r="F877" i="3"/>
  <c r="G877" i="3"/>
  <c r="K877" i="3" s="1"/>
  <c r="H877" i="3"/>
  <c r="L877" i="3" s="1"/>
  <c r="I877" i="3"/>
  <c r="J877" i="3"/>
  <c r="E878" i="3"/>
  <c r="K878" i="3" s="1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J879" i="3"/>
  <c r="L879" i="3"/>
  <c r="E880" i="3"/>
  <c r="K880" i="3" s="1"/>
  <c r="F880" i="3"/>
  <c r="G880" i="3"/>
  <c r="H880" i="3"/>
  <c r="I880" i="3"/>
  <c r="L880" i="3" s="1"/>
  <c r="J880" i="3"/>
  <c r="E881" i="3"/>
  <c r="F881" i="3"/>
  <c r="G881" i="3"/>
  <c r="K881" i="3" s="1"/>
  <c r="H881" i="3"/>
  <c r="L881" i="3" s="1"/>
  <c r="I881" i="3"/>
  <c r="J881" i="3"/>
  <c r="E882" i="3"/>
  <c r="K882" i="3" s="1"/>
  <c r="F882" i="3"/>
  <c r="G882" i="3"/>
  <c r="H882" i="3"/>
  <c r="I882" i="3"/>
  <c r="L882" i="3" s="1"/>
  <c r="J882" i="3"/>
  <c r="E883" i="3"/>
  <c r="F883" i="3"/>
  <c r="G883" i="3"/>
  <c r="K883" i="3" s="1"/>
  <c r="H883" i="3"/>
  <c r="L883" i="3" s="1"/>
  <c r="I883" i="3"/>
  <c r="J883" i="3"/>
  <c r="E884" i="3"/>
  <c r="K884" i="3" s="1"/>
  <c r="F884" i="3"/>
  <c r="G884" i="3"/>
  <c r="H884" i="3"/>
  <c r="I884" i="3"/>
  <c r="L884" i="3" s="1"/>
  <c r="J884" i="3"/>
  <c r="E885" i="3"/>
  <c r="F885" i="3"/>
  <c r="G885" i="3"/>
  <c r="K885" i="3" s="1"/>
  <c r="H885" i="3"/>
  <c r="L885" i="3" s="1"/>
  <c r="I885" i="3"/>
  <c r="J885" i="3"/>
  <c r="E886" i="3"/>
  <c r="K886" i="3" s="1"/>
  <c r="F886" i="3"/>
  <c r="G886" i="3"/>
  <c r="H886" i="3"/>
  <c r="I886" i="3"/>
  <c r="L886" i="3" s="1"/>
  <c r="J886" i="3"/>
  <c r="E887" i="3"/>
  <c r="F887" i="3"/>
  <c r="G887" i="3"/>
  <c r="H887" i="3"/>
  <c r="L887" i="3" s="1"/>
  <c r="I887" i="3"/>
  <c r="J887" i="3"/>
  <c r="K887" i="3"/>
  <c r="E888" i="3"/>
  <c r="K888" i="3" s="1"/>
  <c r="F888" i="3"/>
  <c r="G888" i="3"/>
  <c r="H888" i="3"/>
  <c r="I888" i="3"/>
  <c r="L888" i="3" s="1"/>
  <c r="J888" i="3"/>
  <c r="E889" i="3"/>
  <c r="F889" i="3"/>
  <c r="G889" i="3"/>
  <c r="K889" i="3" s="1"/>
  <c r="H889" i="3"/>
  <c r="L889" i="3" s="1"/>
  <c r="I889" i="3"/>
  <c r="J889" i="3"/>
  <c r="E890" i="3"/>
  <c r="K890" i="3" s="1"/>
  <c r="F890" i="3"/>
  <c r="G890" i="3"/>
  <c r="H890" i="3"/>
  <c r="I890" i="3"/>
  <c r="L890" i="3" s="1"/>
  <c r="J890" i="3"/>
  <c r="E891" i="3"/>
  <c r="F891" i="3"/>
  <c r="G891" i="3"/>
  <c r="K891" i="3" s="1"/>
  <c r="H891" i="3"/>
  <c r="L891" i="3" s="1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L893" i="3" s="1"/>
  <c r="I893" i="3"/>
  <c r="J893" i="3"/>
  <c r="BK1142" i="3" l="1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BM916" i="3" s="1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BM937" i="3" s="1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BK858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BK871" i="3" s="1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BK862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BK875" i="3" s="1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BK866" i="3" s="1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BK864" i="3" s="1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BK856" i="3" s="1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BM843" i="3" s="1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BM864" i="3" s="1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BK860" i="3" s="1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BM859" i="3" s="1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BM856" i="3" s="1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BL804" i="3" s="1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BL793" i="3" s="1"/>
  <c r="W793" i="3"/>
  <c r="AB793" i="3"/>
  <c r="AH793" i="3"/>
  <c r="AM793" i="3"/>
  <c r="AR793" i="3"/>
  <c r="AX793" i="3"/>
  <c r="BC793" i="3"/>
  <c r="BH793" i="3"/>
  <c r="N793" i="3"/>
  <c r="BJ793" i="3" s="1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BL824" i="3" s="1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AA751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N756" i="3"/>
  <c r="Z756" i="3"/>
  <c r="AD756" i="3"/>
  <c r="AP756" i="3"/>
  <c r="AT756" i="3"/>
  <c r="BF756" i="3"/>
  <c r="O756" i="3"/>
  <c r="AA756" i="3"/>
  <c r="AE756" i="3"/>
  <c r="AQ756" i="3"/>
  <c r="AU756" i="3"/>
  <c r="BG756" i="3"/>
  <c r="Q756" i="3"/>
  <c r="AO756" i="3"/>
  <c r="AW756" i="3"/>
  <c r="AB756" i="3"/>
  <c r="AJ756" i="3"/>
  <c r="BH756" i="3"/>
  <c r="M756" i="3"/>
  <c r="AK756" i="3"/>
  <c r="AS756" i="3"/>
  <c r="AN756" i="3"/>
  <c r="P756" i="3"/>
  <c r="BD756" i="3"/>
  <c r="AN754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BJ783" i="3" s="1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BJ781" i="3" s="1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BJ779" i="3" s="1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BJ777" i="3" s="1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R752" i="3"/>
  <c r="AH752" i="3"/>
  <c r="AX752" i="3"/>
  <c r="S752" i="3"/>
  <c r="AI752" i="3"/>
  <c r="AY752" i="3"/>
  <c r="Y752" i="3"/>
  <c r="BE752" i="3"/>
  <c r="AR752" i="3"/>
  <c r="U752" i="3"/>
  <c r="BA752" i="3"/>
  <c r="AV752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AA755" i="3"/>
  <c r="AN746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BG755" i="3"/>
  <c r="P753" i="3"/>
  <c r="AB753" i="3"/>
  <c r="AF753" i="3"/>
  <c r="AR753" i="3"/>
  <c r="AV753" i="3"/>
  <c r="BH753" i="3"/>
  <c r="M753" i="3"/>
  <c r="Y753" i="3"/>
  <c r="AC753" i="3"/>
  <c r="AO753" i="3"/>
  <c r="AS753" i="3"/>
  <c r="BE753" i="3"/>
  <c r="BI753" i="3"/>
  <c r="AD753" i="3"/>
  <c r="AL753" i="3"/>
  <c r="O753" i="3"/>
  <c r="W753" i="3"/>
  <c r="AU753" i="3"/>
  <c r="BC753" i="3"/>
  <c r="AH753" i="3"/>
  <c r="AP753" i="3"/>
  <c r="L752" i="3"/>
  <c r="AF752" i="3" s="1"/>
  <c r="BG751" i="3"/>
  <c r="L748" i="3"/>
  <c r="AF748" i="3" s="1"/>
  <c r="U736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BJ769" i="3" s="1"/>
  <c r="AC769" i="3"/>
  <c r="AG769" i="3"/>
  <c r="AK769" i="3"/>
  <c r="AO769" i="3"/>
  <c r="AS769" i="3"/>
  <c r="AW769" i="3"/>
  <c r="BA769" i="3"/>
  <c r="BE769" i="3"/>
  <c r="BI769" i="3"/>
  <c r="P767" i="3"/>
  <c r="T767" i="3"/>
  <c r="BM767" i="3" s="1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BL767" i="3" s="1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BM765" i="3" s="1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BL765" i="3" s="1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BM763" i="3" s="1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BL761" i="3" s="1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BM761" i="3" s="1"/>
  <c r="Z761" i="3"/>
  <c r="AD761" i="3"/>
  <c r="AH761" i="3"/>
  <c r="AL761" i="3"/>
  <c r="AP761" i="3"/>
  <c r="AT761" i="3"/>
  <c r="AX761" i="3"/>
  <c r="BB761" i="3"/>
  <c r="BF761" i="3"/>
  <c r="P759" i="3"/>
  <c r="T759" i="3"/>
  <c r="BM759" i="3" s="1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BL759" i="3" s="1"/>
  <c r="V759" i="3"/>
  <c r="Z759" i="3"/>
  <c r="AD759" i="3"/>
  <c r="AH759" i="3"/>
  <c r="AL759" i="3"/>
  <c r="AP759" i="3"/>
  <c r="AT759" i="3"/>
  <c r="AX759" i="3"/>
  <c r="BB759" i="3"/>
  <c r="BF759" i="3"/>
  <c r="N754" i="3"/>
  <c r="V754" i="3"/>
  <c r="Z754" i="3"/>
  <c r="AD754" i="3"/>
  <c r="AL754" i="3"/>
  <c r="AP754" i="3"/>
  <c r="AT754" i="3"/>
  <c r="BB754" i="3"/>
  <c r="BF754" i="3"/>
  <c r="O754" i="3"/>
  <c r="W754" i="3"/>
  <c r="AA754" i="3"/>
  <c r="AE754" i="3"/>
  <c r="AM754" i="3"/>
  <c r="AQ754" i="3"/>
  <c r="AU754" i="3"/>
  <c r="BC754" i="3"/>
  <c r="BG754" i="3"/>
  <c r="Q754" i="3"/>
  <c r="AG754" i="3"/>
  <c r="AO754" i="3"/>
  <c r="AW754" i="3"/>
  <c r="T754" i="3"/>
  <c r="AB754" i="3"/>
  <c r="AJ754" i="3"/>
  <c r="AZ754" i="3"/>
  <c r="BH754" i="3"/>
  <c r="M754" i="3"/>
  <c r="AC754" i="3"/>
  <c r="AK754" i="3"/>
  <c r="AS754" i="3"/>
  <c r="BI754" i="3"/>
  <c r="N746" i="3"/>
  <c r="R746" i="3"/>
  <c r="V746" i="3"/>
  <c r="AD746" i="3"/>
  <c r="AH746" i="3"/>
  <c r="AL746" i="3"/>
  <c r="AT746" i="3"/>
  <c r="AX746" i="3"/>
  <c r="BB746" i="3"/>
  <c r="O746" i="3"/>
  <c r="S746" i="3"/>
  <c r="W746" i="3"/>
  <c r="AE746" i="3"/>
  <c r="AI746" i="3"/>
  <c r="AM746" i="3"/>
  <c r="AU746" i="3"/>
  <c r="AY746" i="3"/>
  <c r="BC746" i="3"/>
  <c r="Q746" i="3"/>
  <c r="Y746" i="3"/>
  <c r="AG746" i="3"/>
  <c r="AW746" i="3"/>
  <c r="BE746" i="3"/>
  <c r="T746" i="3"/>
  <c r="AJ746" i="3"/>
  <c r="AR746" i="3"/>
  <c r="AZ746" i="3"/>
  <c r="M746" i="3"/>
  <c r="U746" i="3"/>
  <c r="AC746" i="3"/>
  <c r="AS746" i="3"/>
  <c r="BA746" i="3"/>
  <c r="BI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U728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L769" i="3" s="1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B755" i="3"/>
  <c r="AN755" i="3"/>
  <c r="AR755" i="3"/>
  <c r="BD755" i="3"/>
  <c r="BH755" i="3"/>
  <c r="U755" i="3"/>
  <c r="Y755" i="3"/>
  <c r="AK755" i="3"/>
  <c r="AO755" i="3"/>
  <c r="BA755" i="3"/>
  <c r="BE755" i="3"/>
  <c r="V755" i="3"/>
  <c r="AD755" i="3"/>
  <c r="BB755" i="3"/>
  <c r="O755" i="3"/>
  <c r="AM755" i="3"/>
  <c r="AU755" i="3"/>
  <c r="Z755" i="3"/>
  <c r="AH755" i="3"/>
  <c r="BF755" i="3"/>
  <c r="BD754" i="3"/>
  <c r="X754" i="3"/>
  <c r="L754" i="3"/>
  <c r="T751" i="3"/>
  <c r="AJ751" i="3"/>
  <c r="AZ751" i="3"/>
  <c r="Q751" i="3"/>
  <c r="AG751" i="3"/>
  <c r="AW751" i="3"/>
  <c r="N751" i="3"/>
  <c r="AT751" i="3"/>
  <c r="AE751" i="3"/>
  <c r="R751" i="3"/>
  <c r="AX751" i="3"/>
  <c r="L750" i="3"/>
  <c r="X747" i="3"/>
  <c r="AB747" i="3"/>
  <c r="AN747" i="3"/>
  <c r="AR747" i="3"/>
  <c r="BD747" i="3"/>
  <c r="BH747" i="3"/>
  <c r="U747" i="3"/>
  <c r="Y747" i="3"/>
  <c r="AK747" i="3"/>
  <c r="AO747" i="3"/>
  <c r="BA747" i="3"/>
  <c r="BE747" i="3"/>
  <c r="V747" i="3"/>
  <c r="AD747" i="3"/>
  <c r="BB747" i="3"/>
  <c r="O747" i="3"/>
  <c r="AM747" i="3"/>
  <c r="AU747" i="3"/>
  <c r="Z747" i="3"/>
  <c r="AH747" i="3"/>
  <c r="BF747" i="3"/>
  <c r="BD746" i="3"/>
  <c r="X746" i="3"/>
  <c r="L746" i="3"/>
  <c r="P744" i="3"/>
  <c r="T744" i="3"/>
  <c r="AF744" i="3"/>
  <c r="AJ744" i="3"/>
  <c r="AV744" i="3"/>
  <c r="AZ744" i="3"/>
  <c r="Q744" i="3"/>
  <c r="V744" i="3"/>
  <c r="AL744" i="3"/>
  <c r="AQ744" i="3"/>
  <c r="BG744" i="3"/>
  <c r="M744" i="3"/>
  <c r="AC744" i="3"/>
  <c r="AH744" i="3"/>
  <c r="AX744" i="3"/>
  <c r="BC744" i="3"/>
  <c r="S744" i="3"/>
  <c r="Y744" i="3"/>
  <c r="AO744" i="3"/>
  <c r="AT744" i="3"/>
  <c r="O744" i="3"/>
  <c r="AK744" i="3"/>
  <c r="AP744" i="3"/>
  <c r="Z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T738" i="3"/>
  <c r="X738" i="3"/>
  <c r="AB738" i="3"/>
  <c r="AJ738" i="3"/>
  <c r="AN738" i="3"/>
  <c r="AR738" i="3"/>
  <c r="AZ738" i="3"/>
  <c r="BD738" i="3"/>
  <c r="BH738" i="3"/>
  <c r="V738" i="3"/>
  <c r="AA738" i="3"/>
  <c r="AG738" i="3"/>
  <c r="AQ738" i="3"/>
  <c r="AW738" i="3"/>
  <c r="BB738" i="3"/>
  <c r="M738" i="3"/>
  <c r="R738" i="3"/>
  <c r="W738" i="3"/>
  <c r="AH738" i="3"/>
  <c r="AM738" i="3"/>
  <c r="AS738" i="3"/>
  <c r="BC738" i="3"/>
  <c r="BI738" i="3"/>
  <c r="N738" i="3"/>
  <c r="Y738" i="3"/>
  <c r="AD738" i="3"/>
  <c r="AI738" i="3"/>
  <c r="AT738" i="3"/>
  <c r="AY738" i="3"/>
  <c r="BE738" i="3"/>
  <c r="AZ737" i="3"/>
  <c r="AC737" i="3"/>
  <c r="AE736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BL733" i="3" s="1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X732" i="3"/>
  <c r="AN732" i="3"/>
  <c r="BD732" i="3"/>
  <c r="W732" i="3"/>
  <c r="AS732" i="3"/>
  <c r="N732" i="3"/>
  <c r="AI732" i="3"/>
  <c r="BE732" i="3"/>
  <c r="BB732" i="3"/>
  <c r="AU732" i="3"/>
  <c r="AL732" i="3"/>
  <c r="AF729" i="3"/>
  <c r="AE728" i="3"/>
  <c r="BA725" i="3"/>
  <c r="L757" i="3"/>
  <c r="AJ757" i="3" s="1"/>
  <c r="L755" i="3"/>
  <c r="T755" i="3" s="1"/>
  <c r="L753" i="3"/>
  <c r="L751" i="3"/>
  <c r="AS751" i="3" s="1"/>
  <c r="L749" i="3"/>
  <c r="AB749" i="3" s="1"/>
  <c r="L747" i="3"/>
  <c r="T747" i="3" s="1"/>
  <c r="P740" i="3"/>
  <c r="AF740" i="3"/>
  <c r="AV740" i="3"/>
  <c r="Q740" i="3"/>
  <c r="AL740" i="3"/>
  <c r="BG740" i="3"/>
  <c r="AC740" i="3"/>
  <c r="AX740" i="3"/>
  <c r="S740" i="3"/>
  <c r="AO740" i="3"/>
  <c r="AU738" i="3"/>
  <c r="AU737" i="3"/>
  <c r="O735" i="3"/>
  <c r="P734" i="3"/>
  <c r="X734" i="3"/>
  <c r="AB734" i="3"/>
  <c r="AF734" i="3"/>
  <c r="AN734" i="3"/>
  <c r="AR734" i="3"/>
  <c r="AV734" i="3"/>
  <c r="BD734" i="3"/>
  <c r="BH734" i="3"/>
  <c r="M734" i="3"/>
  <c r="W734" i="3"/>
  <c r="AC734" i="3"/>
  <c r="AH734" i="3"/>
  <c r="AS734" i="3"/>
  <c r="AX734" i="3"/>
  <c r="BC734" i="3"/>
  <c r="N734" i="3"/>
  <c r="S734" i="3"/>
  <c r="Y734" i="3"/>
  <c r="AI734" i="3"/>
  <c r="AO734" i="3"/>
  <c r="AT734" i="3"/>
  <c r="BE734" i="3"/>
  <c r="Q734" i="3"/>
  <c r="AA734" i="3"/>
  <c r="AW734" i="3"/>
  <c r="BG734" i="3"/>
  <c r="U734" i="3"/>
  <c r="AP734" i="3"/>
  <c r="BA734" i="3"/>
  <c r="V734" i="3"/>
  <c r="AQ734" i="3"/>
  <c r="BB734" i="3"/>
  <c r="AQ733" i="3"/>
  <c r="T731" i="3"/>
  <c r="AE731" i="3"/>
  <c r="AO731" i="3"/>
  <c r="AZ731" i="3"/>
  <c r="U731" i="3"/>
  <c r="AF731" i="3"/>
  <c r="AQ731" i="3"/>
  <c r="BA731" i="3"/>
  <c r="O727" i="3"/>
  <c r="P726" i="3"/>
  <c r="T726" i="3"/>
  <c r="AB726" i="3"/>
  <c r="AF726" i="3"/>
  <c r="AJ726" i="3"/>
  <c r="AR726" i="3"/>
  <c r="AV726" i="3"/>
  <c r="AZ726" i="3"/>
  <c r="BH726" i="3"/>
  <c r="M726" i="3"/>
  <c r="R726" i="3"/>
  <c r="AC726" i="3"/>
  <c r="AH726" i="3"/>
  <c r="AM726" i="3"/>
  <c r="AX726" i="3"/>
  <c r="BC726" i="3"/>
  <c r="BI726" i="3"/>
  <c r="S726" i="3"/>
  <c r="Y726" i="3"/>
  <c r="AD726" i="3"/>
  <c r="AO726" i="3"/>
  <c r="AT726" i="3"/>
  <c r="AY726" i="3"/>
  <c r="Q726" i="3"/>
  <c r="AA726" i="3"/>
  <c r="AL726" i="3"/>
  <c r="BG726" i="3"/>
  <c r="U726" i="3"/>
  <c r="AE726" i="3"/>
  <c r="BA726" i="3"/>
  <c r="V726" i="3"/>
  <c r="AG726" i="3"/>
  <c r="BB726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X736" i="3"/>
  <c r="AB736" i="3"/>
  <c r="AN736" i="3"/>
  <c r="AR736" i="3"/>
  <c r="BD736" i="3"/>
  <c r="BH736" i="3"/>
  <c r="W736" i="3"/>
  <c r="AC736" i="3"/>
  <c r="AS736" i="3"/>
  <c r="AX736" i="3"/>
  <c r="N736" i="3"/>
  <c r="S736" i="3"/>
  <c r="AI736" i="3"/>
  <c r="AO736" i="3"/>
  <c r="BE736" i="3"/>
  <c r="V736" i="3"/>
  <c r="BB736" i="3"/>
  <c r="O736" i="3"/>
  <c r="AU736" i="3"/>
  <c r="BF736" i="3"/>
  <c r="AL736" i="3"/>
  <c r="AW736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P728" i="3"/>
  <c r="T728" i="3"/>
  <c r="AF728" i="3"/>
  <c r="AJ728" i="3"/>
  <c r="AV728" i="3"/>
  <c r="AZ728" i="3"/>
  <c r="M728" i="3"/>
  <c r="R728" i="3"/>
  <c r="AH728" i="3"/>
  <c r="AM728" i="3"/>
  <c r="BC728" i="3"/>
  <c r="BI728" i="3"/>
  <c r="Y728" i="3"/>
  <c r="AD728" i="3"/>
  <c r="AT728" i="3"/>
  <c r="AY728" i="3"/>
  <c r="AG728" i="3"/>
  <c r="AQ728" i="3"/>
  <c r="Z728" i="3"/>
  <c r="AK728" i="3"/>
  <c r="Q728" i="3"/>
  <c r="AA728" i="3"/>
  <c r="BG728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BI739" i="3"/>
  <c r="BD739" i="3"/>
  <c r="AY739" i="3"/>
  <c r="AS739" i="3"/>
  <c r="AN739" i="3"/>
  <c r="AI739" i="3"/>
  <c r="AC739" i="3"/>
  <c r="X739" i="3"/>
  <c r="S739" i="3"/>
  <c r="M739" i="3"/>
  <c r="L738" i="3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Z724" i="3"/>
  <c r="P723" i="3"/>
  <c r="BK723" i="3" s="1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BL731" i="3" s="1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BL743" i="3" s="1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BL741" i="3" s="1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BL739" i="3" s="1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X724" i="3"/>
  <c r="AN724" i="3"/>
  <c r="BD724" i="3"/>
  <c r="U724" i="3"/>
  <c r="AK724" i="3"/>
  <c r="BA724" i="3"/>
  <c r="AA724" i="3"/>
  <c r="BG724" i="3"/>
  <c r="AL724" i="3"/>
  <c r="W724" i="3"/>
  <c r="BC724" i="3"/>
  <c r="L736" i="3"/>
  <c r="T736" i="3" s="1"/>
  <c r="L734" i="3"/>
  <c r="L732" i="3"/>
  <c r="P732" i="3" s="1"/>
  <c r="L730" i="3"/>
  <c r="AU730" i="3" s="1"/>
  <c r="L728" i="3"/>
  <c r="AB728" i="3" s="1"/>
  <c r="L726" i="3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BL722" i="3" s="1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BM722" i="3" s="1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BM720" i="3" s="1"/>
  <c r="X720" i="3"/>
  <c r="AB720" i="3"/>
  <c r="AF720" i="3"/>
  <c r="AJ720" i="3"/>
  <c r="BL720" i="3" s="1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BL718" i="3" s="1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N706" i="3"/>
  <c r="R706" i="3"/>
  <c r="AD706" i="3"/>
  <c r="AH706" i="3"/>
  <c r="AT706" i="3"/>
  <c r="AX706" i="3"/>
  <c r="O706" i="3"/>
  <c r="S706" i="3"/>
  <c r="AE706" i="3"/>
  <c r="AI706" i="3"/>
  <c r="AU706" i="3"/>
  <c r="AY706" i="3"/>
  <c r="Q706" i="3"/>
  <c r="Y706" i="3"/>
  <c r="AW706" i="3"/>
  <c r="BE706" i="3"/>
  <c r="AJ706" i="3"/>
  <c r="AR706" i="3"/>
  <c r="M706" i="3"/>
  <c r="U706" i="3"/>
  <c r="AS706" i="3"/>
  <c r="BA706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BM716" i="3" s="1"/>
  <c r="Y716" i="3"/>
  <c r="AC716" i="3"/>
  <c r="AG716" i="3"/>
  <c r="AK716" i="3"/>
  <c r="AO716" i="3"/>
  <c r="AS716" i="3"/>
  <c r="AW716" i="3"/>
  <c r="BA716" i="3"/>
  <c r="BE716" i="3"/>
  <c r="BI716" i="3"/>
  <c r="N716" i="3"/>
  <c r="BJ716" i="3" s="1"/>
  <c r="R716" i="3"/>
  <c r="V716" i="3"/>
  <c r="Z716" i="3"/>
  <c r="AD716" i="3"/>
  <c r="AH716" i="3"/>
  <c r="AL716" i="3"/>
  <c r="AP716" i="3"/>
  <c r="AT716" i="3"/>
  <c r="BL716" i="3" s="1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BM714" i="3" s="1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BL714" i="3" s="1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07" i="3"/>
  <c r="AB707" i="3"/>
  <c r="AF707" i="3"/>
  <c r="AR707" i="3"/>
  <c r="AV707" i="3"/>
  <c r="BH707" i="3"/>
  <c r="M707" i="3"/>
  <c r="Y707" i="3"/>
  <c r="AC707" i="3"/>
  <c r="AO707" i="3"/>
  <c r="AS707" i="3"/>
  <c r="BE707" i="3"/>
  <c r="BI707" i="3"/>
  <c r="AD707" i="3"/>
  <c r="AL707" i="3"/>
  <c r="O707" i="3"/>
  <c r="W707" i="3"/>
  <c r="AU707" i="3"/>
  <c r="BC707" i="3"/>
  <c r="AH707" i="3"/>
  <c r="AP707" i="3"/>
  <c r="BD706" i="3"/>
  <c r="X706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W696" i="3"/>
  <c r="AM696" i="3"/>
  <c r="BC696" i="3"/>
  <c r="X696" i="3"/>
  <c r="AN696" i="3"/>
  <c r="BD696" i="3"/>
  <c r="U696" i="3"/>
  <c r="AK696" i="3"/>
  <c r="BA696" i="3"/>
  <c r="AD696" i="3"/>
  <c r="AX696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BF696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BM699" i="3" s="1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BL699" i="3" s="1"/>
  <c r="V699" i="3"/>
  <c r="Z699" i="3"/>
  <c r="AD699" i="3"/>
  <c r="AH699" i="3"/>
  <c r="AL699" i="3"/>
  <c r="AP699" i="3"/>
  <c r="AT699" i="3"/>
  <c r="AX699" i="3"/>
  <c r="BB699" i="3"/>
  <c r="BF699" i="3"/>
  <c r="S698" i="3"/>
  <c r="W698" i="3"/>
  <c r="AI698" i="3"/>
  <c r="AM698" i="3"/>
  <c r="AY698" i="3"/>
  <c r="BC698" i="3"/>
  <c r="T698" i="3"/>
  <c r="X698" i="3"/>
  <c r="AJ698" i="3"/>
  <c r="AN698" i="3"/>
  <c r="AZ698" i="3"/>
  <c r="BD698" i="3"/>
  <c r="Q698" i="3"/>
  <c r="U698" i="3"/>
  <c r="AG698" i="3"/>
  <c r="AK698" i="3"/>
  <c r="AW698" i="3"/>
  <c r="BA698" i="3"/>
  <c r="N698" i="3"/>
  <c r="AD698" i="3"/>
  <c r="AH698" i="3"/>
  <c r="AX698" i="3"/>
  <c r="BB698" i="3"/>
  <c r="AP696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K499" i="3" s="1"/>
  <c r="G499" i="3"/>
  <c r="H499" i="3"/>
  <c r="I499" i="3"/>
  <c r="L499" i="3" s="1"/>
  <c r="J499" i="3"/>
  <c r="E500" i="3"/>
  <c r="F500" i="3"/>
  <c r="G500" i="3"/>
  <c r="H500" i="3"/>
  <c r="I500" i="3"/>
  <c r="J500" i="3"/>
  <c r="K500" i="3"/>
  <c r="P500" i="3" s="1"/>
  <c r="L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E501" i="3"/>
  <c r="K501" i="3" s="1"/>
  <c r="F501" i="3"/>
  <c r="G501" i="3"/>
  <c r="H501" i="3"/>
  <c r="I501" i="3"/>
  <c r="L501" i="3" s="1"/>
  <c r="J501" i="3"/>
  <c r="U501" i="3"/>
  <c r="AK501" i="3"/>
  <c r="BA501" i="3"/>
  <c r="E502" i="3"/>
  <c r="F502" i="3"/>
  <c r="G502" i="3"/>
  <c r="H502" i="3"/>
  <c r="I502" i="3"/>
  <c r="J502" i="3"/>
  <c r="L502" i="3" s="1"/>
  <c r="K502" i="3"/>
  <c r="O502" i="3" s="1"/>
  <c r="BL502" i="3" s="1"/>
  <c r="S502" i="3"/>
  <c r="BM502" i="3" s="1"/>
  <c r="AA502" i="3"/>
  <c r="AI502" i="3"/>
  <c r="AQ502" i="3"/>
  <c r="AY502" i="3"/>
  <c r="BG502" i="3"/>
  <c r="E503" i="3"/>
  <c r="K503" i="3" s="1"/>
  <c r="F503" i="3"/>
  <c r="G503" i="3"/>
  <c r="H503" i="3"/>
  <c r="I503" i="3"/>
  <c r="L503" i="3" s="1"/>
  <c r="J503" i="3"/>
  <c r="U503" i="3"/>
  <c r="AK503" i="3"/>
  <c r="BA503" i="3"/>
  <c r="E504" i="3"/>
  <c r="F504" i="3"/>
  <c r="G504" i="3"/>
  <c r="H504" i="3"/>
  <c r="I504" i="3"/>
  <c r="L504" i="3" s="1"/>
  <c r="W504" i="3" s="1"/>
  <c r="J504" i="3"/>
  <c r="K504" i="3"/>
  <c r="O504" i="3" s="1"/>
  <c r="S504" i="3"/>
  <c r="AA504" i="3"/>
  <c r="AI504" i="3"/>
  <c r="AQ504" i="3"/>
  <c r="AY504" i="3"/>
  <c r="BG504" i="3"/>
  <c r="E505" i="3"/>
  <c r="K505" i="3" s="1"/>
  <c r="F505" i="3"/>
  <c r="G505" i="3"/>
  <c r="H505" i="3"/>
  <c r="I505" i="3"/>
  <c r="L505" i="3" s="1"/>
  <c r="J505" i="3"/>
  <c r="E506" i="3"/>
  <c r="F506" i="3"/>
  <c r="K506" i="3" s="1"/>
  <c r="G506" i="3"/>
  <c r="H506" i="3"/>
  <c r="I506" i="3"/>
  <c r="J506" i="3"/>
  <c r="L506" i="3"/>
  <c r="E507" i="3"/>
  <c r="F507" i="3"/>
  <c r="K507" i="3" s="1"/>
  <c r="G507" i="3"/>
  <c r="H507" i="3"/>
  <c r="I507" i="3"/>
  <c r="J507" i="3"/>
  <c r="L507" i="3" s="1"/>
  <c r="E508" i="3"/>
  <c r="K508" i="3" s="1"/>
  <c r="F508" i="3"/>
  <c r="G508" i="3"/>
  <c r="H508" i="3"/>
  <c r="I508" i="3"/>
  <c r="J508" i="3"/>
  <c r="L508" i="3"/>
  <c r="E509" i="3"/>
  <c r="F509" i="3"/>
  <c r="K509" i="3" s="1"/>
  <c r="G509" i="3"/>
  <c r="H509" i="3"/>
  <c r="I509" i="3"/>
  <c r="J509" i="3"/>
  <c r="L509" i="3" s="1"/>
  <c r="E510" i="3"/>
  <c r="K510" i="3" s="1"/>
  <c r="F510" i="3"/>
  <c r="G510" i="3"/>
  <c r="H510" i="3"/>
  <c r="L510" i="3" s="1"/>
  <c r="I510" i="3"/>
  <c r="J510" i="3"/>
  <c r="E511" i="3"/>
  <c r="F511" i="3"/>
  <c r="K511" i="3" s="1"/>
  <c r="G511" i="3"/>
  <c r="H511" i="3"/>
  <c r="I511" i="3"/>
  <c r="J511" i="3"/>
  <c r="L511" i="3" s="1"/>
  <c r="E512" i="3"/>
  <c r="K512" i="3" s="1"/>
  <c r="F512" i="3"/>
  <c r="G512" i="3"/>
  <c r="H512" i="3"/>
  <c r="I512" i="3"/>
  <c r="L512" i="3" s="1"/>
  <c r="J512" i="3"/>
  <c r="E513" i="3"/>
  <c r="F513" i="3"/>
  <c r="G513" i="3"/>
  <c r="H513" i="3"/>
  <c r="I513" i="3"/>
  <c r="J513" i="3"/>
  <c r="K513" i="3"/>
  <c r="L513" i="3"/>
  <c r="M513" i="3" s="1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E514" i="3"/>
  <c r="F514" i="3"/>
  <c r="K514" i="3" s="1"/>
  <c r="G514" i="3"/>
  <c r="H514" i="3"/>
  <c r="I514" i="3"/>
  <c r="L514" i="3" s="1"/>
  <c r="J514" i="3"/>
  <c r="E515" i="3"/>
  <c r="K515" i="3" s="1"/>
  <c r="Y515" i="3" s="1"/>
  <c r="F515" i="3"/>
  <c r="G515" i="3"/>
  <c r="H515" i="3"/>
  <c r="I515" i="3"/>
  <c r="L515" i="3" s="1"/>
  <c r="BI515" i="3" s="1"/>
  <c r="J515" i="3"/>
  <c r="U515" i="3"/>
  <c r="AK515" i="3"/>
  <c r="BA515" i="3"/>
  <c r="E516" i="3"/>
  <c r="F516" i="3"/>
  <c r="G516" i="3"/>
  <c r="H516" i="3"/>
  <c r="I516" i="3"/>
  <c r="J516" i="3"/>
  <c r="L516" i="3" s="1"/>
  <c r="K516" i="3"/>
  <c r="O516" i="3" s="1"/>
  <c r="AA516" i="3"/>
  <c r="AQ516" i="3"/>
  <c r="BG516" i="3"/>
  <c r="E517" i="3"/>
  <c r="K517" i="3" s="1"/>
  <c r="F517" i="3"/>
  <c r="G517" i="3"/>
  <c r="H517" i="3"/>
  <c r="I517" i="3"/>
  <c r="L517" i="3" s="1"/>
  <c r="J517" i="3"/>
  <c r="E518" i="3"/>
  <c r="F518" i="3"/>
  <c r="G518" i="3"/>
  <c r="H518" i="3"/>
  <c r="I518" i="3"/>
  <c r="J518" i="3"/>
  <c r="L518" i="3" s="1"/>
  <c r="K518" i="3"/>
  <c r="E519" i="3"/>
  <c r="F519" i="3"/>
  <c r="G519" i="3"/>
  <c r="H519" i="3"/>
  <c r="I519" i="3"/>
  <c r="L519" i="3" s="1"/>
  <c r="J519" i="3"/>
  <c r="K519" i="3"/>
  <c r="E520" i="3"/>
  <c r="F520" i="3"/>
  <c r="G520" i="3"/>
  <c r="H520" i="3"/>
  <c r="I520" i="3"/>
  <c r="L520" i="3" s="1"/>
  <c r="J520" i="3"/>
  <c r="K520" i="3"/>
  <c r="E521" i="3"/>
  <c r="F521" i="3"/>
  <c r="G521" i="3"/>
  <c r="H521" i="3"/>
  <c r="I521" i="3"/>
  <c r="L521" i="3" s="1"/>
  <c r="J521" i="3"/>
  <c r="K521" i="3"/>
  <c r="N521" i="3" s="1"/>
  <c r="E522" i="3"/>
  <c r="K522" i="3" s="1"/>
  <c r="F522" i="3"/>
  <c r="G522" i="3"/>
  <c r="H522" i="3"/>
  <c r="I522" i="3"/>
  <c r="L522" i="3" s="1"/>
  <c r="J522" i="3"/>
  <c r="E523" i="3"/>
  <c r="F523" i="3"/>
  <c r="G523" i="3"/>
  <c r="H523" i="3"/>
  <c r="I523" i="3"/>
  <c r="L523" i="3" s="1"/>
  <c r="AY523" i="3" s="1"/>
  <c r="J523" i="3"/>
  <c r="K523" i="3"/>
  <c r="AQ523" i="3"/>
  <c r="AU523" i="3"/>
  <c r="AW523" i="3"/>
  <c r="BA523" i="3"/>
  <c r="BC523" i="3"/>
  <c r="BE523" i="3"/>
  <c r="BI523" i="3"/>
  <c r="E524" i="3"/>
  <c r="F524" i="3"/>
  <c r="G524" i="3"/>
  <c r="H524" i="3"/>
  <c r="I524" i="3"/>
  <c r="L524" i="3" s="1"/>
  <c r="J524" i="3"/>
  <c r="K524" i="3"/>
  <c r="E525" i="3"/>
  <c r="K525" i="3" s="1"/>
  <c r="F525" i="3"/>
  <c r="G525" i="3"/>
  <c r="H525" i="3"/>
  <c r="I525" i="3"/>
  <c r="L525" i="3" s="1"/>
  <c r="J525" i="3"/>
  <c r="E526" i="3"/>
  <c r="F526" i="3"/>
  <c r="G526" i="3"/>
  <c r="H526" i="3"/>
  <c r="I526" i="3"/>
  <c r="J526" i="3"/>
  <c r="K526" i="3"/>
  <c r="M526" i="3" s="1"/>
  <c r="L526" i="3"/>
  <c r="O526" i="3" s="1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E527" i="3"/>
  <c r="K527" i="3" s="1"/>
  <c r="Z527" i="3" s="1"/>
  <c r="F527" i="3"/>
  <c r="G527" i="3"/>
  <c r="H527" i="3"/>
  <c r="I527" i="3"/>
  <c r="L527" i="3" s="1"/>
  <c r="J527" i="3"/>
  <c r="N527" i="3"/>
  <c r="V527" i="3"/>
  <c r="AD527" i="3"/>
  <c r="AL527" i="3"/>
  <c r="AT527" i="3"/>
  <c r="BB527" i="3"/>
  <c r="E528" i="3"/>
  <c r="F528" i="3"/>
  <c r="G528" i="3"/>
  <c r="H528" i="3"/>
  <c r="I528" i="3"/>
  <c r="J528" i="3"/>
  <c r="K528" i="3"/>
  <c r="M528" i="3" s="1"/>
  <c r="L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T530" i="3"/>
  <c r="AB530" i="3"/>
  <c r="AJ530" i="3"/>
  <c r="AR530" i="3"/>
  <c r="AZ530" i="3"/>
  <c r="BH530" i="3"/>
  <c r="E531" i="3"/>
  <c r="K531" i="3" s="1"/>
  <c r="Z531" i="3" s="1"/>
  <c r="F531" i="3"/>
  <c r="G531" i="3"/>
  <c r="H531" i="3"/>
  <c r="I531" i="3"/>
  <c r="L531" i="3" s="1"/>
  <c r="J531" i="3"/>
  <c r="V531" i="3"/>
  <c r="AL531" i="3"/>
  <c r="BB531" i="3"/>
  <c r="E532" i="3"/>
  <c r="F532" i="3"/>
  <c r="G532" i="3"/>
  <c r="H532" i="3"/>
  <c r="I532" i="3"/>
  <c r="J532" i="3"/>
  <c r="K532" i="3"/>
  <c r="M532" i="3" s="1"/>
  <c r="L532" i="3"/>
  <c r="P532" i="3"/>
  <c r="T532" i="3"/>
  <c r="X532" i="3"/>
  <c r="AB532" i="3"/>
  <c r="AF532" i="3"/>
  <c r="AJ532" i="3"/>
  <c r="AN532" i="3"/>
  <c r="AR532" i="3"/>
  <c r="AV532" i="3"/>
  <c r="AZ532" i="3"/>
  <c r="BD532" i="3"/>
  <c r="BH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L534" i="3"/>
  <c r="O534" i="3" s="1"/>
  <c r="W534" i="3"/>
  <c r="AE534" i="3"/>
  <c r="AM534" i="3"/>
  <c r="AU534" i="3"/>
  <c r="BC534" i="3"/>
  <c r="E535" i="3"/>
  <c r="K535" i="3" s="1"/>
  <c r="R535" i="3" s="1"/>
  <c r="F535" i="3"/>
  <c r="G535" i="3"/>
  <c r="H535" i="3"/>
  <c r="I535" i="3"/>
  <c r="L535" i="3" s="1"/>
  <c r="J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E536" i="3"/>
  <c r="F536" i="3"/>
  <c r="G536" i="3"/>
  <c r="H536" i="3"/>
  <c r="I536" i="3"/>
  <c r="J536" i="3"/>
  <c r="K536" i="3"/>
  <c r="M536" i="3" s="1"/>
  <c r="L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E537" i="3"/>
  <c r="F537" i="3"/>
  <c r="K537" i="3" s="1"/>
  <c r="N537" i="3" s="1"/>
  <c r="G537" i="3"/>
  <c r="H537" i="3"/>
  <c r="I537" i="3"/>
  <c r="J537" i="3"/>
  <c r="L537" i="3" s="1"/>
  <c r="Z537" i="3"/>
  <c r="AP537" i="3"/>
  <c r="BF537" i="3"/>
  <c r="E538" i="3"/>
  <c r="F538" i="3"/>
  <c r="K538" i="3" s="1"/>
  <c r="G538" i="3"/>
  <c r="H538" i="3"/>
  <c r="L538" i="3" s="1"/>
  <c r="I538" i="3"/>
  <c r="J538" i="3"/>
  <c r="E539" i="3"/>
  <c r="F539" i="3"/>
  <c r="K539" i="3" s="1"/>
  <c r="G539" i="3"/>
  <c r="H539" i="3"/>
  <c r="I539" i="3"/>
  <c r="J539" i="3"/>
  <c r="L539" i="3"/>
  <c r="N539" i="3" s="1"/>
  <c r="T539" i="3"/>
  <c r="AB539" i="3"/>
  <c r="AJ539" i="3"/>
  <c r="AR539" i="3"/>
  <c r="AZ539" i="3"/>
  <c r="BH539" i="3"/>
  <c r="E540" i="3"/>
  <c r="F540" i="3"/>
  <c r="K540" i="3" s="1"/>
  <c r="G540" i="3"/>
  <c r="H540" i="3"/>
  <c r="I540" i="3"/>
  <c r="J540" i="3"/>
  <c r="L540" i="3"/>
  <c r="R540" i="3" s="1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E541" i="3"/>
  <c r="F541" i="3"/>
  <c r="K541" i="3" s="1"/>
  <c r="G541" i="3"/>
  <c r="H541" i="3"/>
  <c r="I541" i="3"/>
  <c r="J541" i="3"/>
  <c r="L541" i="3"/>
  <c r="N541" i="3" s="1"/>
  <c r="T541" i="3"/>
  <c r="AB541" i="3"/>
  <c r="AJ541" i="3"/>
  <c r="AR541" i="3"/>
  <c r="AZ541" i="3"/>
  <c r="BH541" i="3"/>
  <c r="E542" i="3"/>
  <c r="F542" i="3"/>
  <c r="K542" i="3" s="1"/>
  <c r="N542" i="3" s="1"/>
  <c r="G542" i="3"/>
  <c r="H542" i="3"/>
  <c r="I542" i="3"/>
  <c r="J542" i="3"/>
  <c r="L542" i="3"/>
  <c r="R542" i="3" s="1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E543" i="3"/>
  <c r="F543" i="3"/>
  <c r="K543" i="3" s="1"/>
  <c r="G543" i="3"/>
  <c r="H543" i="3"/>
  <c r="I543" i="3"/>
  <c r="J543" i="3"/>
  <c r="L543" i="3"/>
  <c r="N543" i="3" s="1"/>
  <c r="T543" i="3"/>
  <c r="AB543" i="3"/>
  <c r="AJ543" i="3"/>
  <c r="AR543" i="3"/>
  <c r="AZ543" i="3"/>
  <c r="BH543" i="3"/>
  <c r="E544" i="3"/>
  <c r="F544" i="3"/>
  <c r="K544" i="3" s="1"/>
  <c r="N544" i="3" s="1"/>
  <c r="G544" i="3"/>
  <c r="H544" i="3"/>
  <c r="I544" i="3"/>
  <c r="J544" i="3"/>
  <c r="L544" i="3"/>
  <c r="R544" i="3" s="1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E545" i="3"/>
  <c r="F545" i="3"/>
  <c r="K545" i="3" s="1"/>
  <c r="G545" i="3"/>
  <c r="H545" i="3"/>
  <c r="I545" i="3"/>
  <c r="J545" i="3"/>
  <c r="L545" i="3"/>
  <c r="N545" i="3" s="1"/>
  <c r="T545" i="3"/>
  <c r="AB545" i="3"/>
  <c r="AJ545" i="3"/>
  <c r="AR545" i="3"/>
  <c r="AZ545" i="3"/>
  <c r="BE545" i="3"/>
  <c r="E546" i="3"/>
  <c r="F546" i="3"/>
  <c r="G546" i="3"/>
  <c r="H546" i="3"/>
  <c r="I546" i="3"/>
  <c r="L546" i="3" s="1"/>
  <c r="J546" i="3"/>
  <c r="K546" i="3"/>
  <c r="E547" i="3"/>
  <c r="F547" i="3"/>
  <c r="G547" i="3"/>
  <c r="H547" i="3"/>
  <c r="I547" i="3"/>
  <c r="L547" i="3" s="1"/>
  <c r="J547" i="3"/>
  <c r="K547" i="3"/>
  <c r="P547" i="3" s="1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K549" i="3"/>
  <c r="E550" i="3"/>
  <c r="K550" i="3" s="1"/>
  <c r="F550" i="3"/>
  <c r="G550" i="3"/>
  <c r="H550" i="3"/>
  <c r="I550" i="3"/>
  <c r="J550" i="3"/>
  <c r="L550" i="3"/>
  <c r="P550" i="3" s="1"/>
  <c r="X550" i="3"/>
  <c r="AB550" i="3"/>
  <c r="AN550" i="3"/>
  <c r="AR550" i="3"/>
  <c r="BD550" i="3"/>
  <c r="BH550" i="3"/>
  <c r="E551" i="3"/>
  <c r="F551" i="3"/>
  <c r="K551" i="3" s="1"/>
  <c r="G551" i="3"/>
  <c r="H551" i="3"/>
  <c r="I551" i="3"/>
  <c r="J551" i="3"/>
  <c r="E552" i="3"/>
  <c r="K552" i="3" s="1"/>
  <c r="F552" i="3"/>
  <c r="G552" i="3"/>
  <c r="H552" i="3"/>
  <c r="I552" i="3"/>
  <c r="J552" i="3"/>
  <c r="L552" i="3"/>
  <c r="P552" i="3" s="1"/>
  <c r="X552" i="3"/>
  <c r="AB552" i="3"/>
  <c r="AN552" i="3"/>
  <c r="AR552" i="3"/>
  <c r="BD552" i="3"/>
  <c r="BH552" i="3"/>
  <c r="E553" i="3"/>
  <c r="F553" i="3"/>
  <c r="K553" i="3" s="1"/>
  <c r="G553" i="3"/>
  <c r="H553" i="3"/>
  <c r="I553" i="3"/>
  <c r="J553" i="3"/>
  <c r="E554" i="3"/>
  <c r="K554" i="3" s="1"/>
  <c r="Q554" i="3" s="1"/>
  <c r="F554" i="3"/>
  <c r="G554" i="3"/>
  <c r="H554" i="3"/>
  <c r="L554" i="3" s="1"/>
  <c r="I554" i="3"/>
  <c r="J554" i="3"/>
  <c r="U554" i="3"/>
  <c r="AC554" i="3"/>
  <c r="BA554" i="3"/>
  <c r="BI554" i="3"/>
  <c r="E555" i="3"/>
  <c r="F555" i="3"/>
  <c r="K555" i="3" s="1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L557" i="3" s="1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E558" i="3"/>
  <c r="K558" i="3" s="1"/>
  <c r="F558" i="3"/>
  <c r="G558" i="3"/>
  <c r="H558" i="3"/>
  <c r="L558" i="3" s="1"/>
  <c r="I558" i="3"/>
  <c r="J558" i="3"/>
  <c r="E559" i="3"/>
  <c r="F559" i="3"/>
  <c r="K559" i="3" s="1"/>
  <c r="N559" i="3" s="1"/>
  <c r="G559" i="3"/>
  <c r="H559" i="3"/>
  <c r="I559" i="3"/>
  <c r="J559" i="3"/>
  <c r="L559" i="3" s="1"/>
  <c r="R559" i="3"/>
  <c r="V559" i="3"/>
  <c r="Z559" i="3"/>
  <c r="AH559" i="3"/>
  <c r="AL559" i="3"/>
  <c r="AP559" i="3"/>
  <c r="AX559" i="3"/>
  <c r="BB559" i="3"/>
  <c r="BF559" i="3"/>
  <c r="E560" i="3"/>
  <c r="K560" i="3" s="1"/>
  <c r="F560" i="3"/>
  <c r="G560" i="3"/>
  <c r="H560" i="3"/>
  <c r="L560" i="3" s="1"/>
  <c r="I560" i="3"/>
  <c r="J560" i="3"/>
  <c r="E561" i="3"/>
  <c r="F561" i="3"/>
  <c r="K561" i="3" s="1"/>
  <c r="N561" i="3" s="1"/>
  <c r="G561" i="3"/>
  <c r="H561" i="3"/>
  <c r="I561" i="3"/>
  <c r="J561" i="3"/>
  <c r="L561" i="3" s="1"/>
  <c r="R561" i="3"/>
  <c r="Z561" i="3"/>
  <c r="AH561" i="3"/>
  <c r="AP561" i="3"/>
  <c r="AX561" i="3"/>
  <c r="BF561" i="3"/>
  <c r="E562" i="3"/>
  <c r="K562" i="3" s="1"/>
  <c r="F562" i="3"/>
  <c r="G562" i="3"/>
  <c r="H562" i="3"/>
  <c r="L562" i="3" s="1"/>
  <c r="I562" i="3"/>
  <c r="J562" i="3"/>
  <c r="E563" i="3"/>
  <c r="F563" i="3"/>
  <c r="K563" i="3" s="1"/>
  <c r="N563" i="3" s="1"/>
  <c r="G563" i="3"/>
  <c r="H563" i="3"/>
  <c r="I563" i="3"/>
  <c r="J563" i="3"/>
  <c r="L563" i="3" s="1"/>
  <c r="R563" i="3" s="1"/>
  <c r="Z563" i="3"/>
  <c r="AP563" i="3"/>
  <c r="BF563" i="3"/>
  <c r="E564" i="3"/>
  <c r="K564" i="3" s="1"/>
  <c r="F564" i="3"/>
  <c r="G564" i="3"/>
  <c r="H564" i="3"/>
  <c r="L564" i="3" s="1"/>
  <c r="I564" i="3"/>
  <c r="J564" i="3"/>
  <c r="E565" i="3"/>
  <c r="F565" i="3"/>
  <c r="K565" i="3" s="1"/>
  <c r="N565" i="3" s="1"/>
  <c r="G565" i="3"/>
  <c r="H565" i="3"/>
  <c r="I565" i="3"/>
  <c r="J565" i="3"/>
  <c r="L565" i="3" s="1"/>
  <c r="Z565" i="3"/>
  <c r="AP565" i="3"/>
  <c r="BB565" i="3"/>
  <c r="E566" i="3"/>
  <c r="K566" i="3" s="1"/>
  <c r="F566" i="3"/>
  <c r="G566" i="3"/>
  <c r="H566" i="3"/>
  <c r="L566" i="3" s="1"/>
  <c r="I566" i="3"/>
  <c r="J566" i="3"/>
  <c r="E567" i="3"/>
  <c r="F567" i="3"/>
  <c r="K567" i="3" s="1"/>
  <c r="G567" i="3"/>
  <c r="H567" i="3"/>
  <c r="I567" i="3"/>
  <c r="J567" i="3"/>
  <c r="L567" i="3" s="1"/>
  <c r="E568" i="3"/>
  <c r="K568" i="3" s="1"/>
  <c r="F568" i="3"/>
  <c r="G568" i="3"/>
  <c r="H568" i="3"/>
  <c r="L568" i="3" s="1"/>
  <c r="I568" i="3"/>
  <c r="J568" i="3"/>
  <c r="E569" i="3"/>
  <c r="F569" i="3"/>
  <c r="G569" i="3"/>
  <c r="H569" i="3"/>
  <c r="I569" i="3"/>
  <c r="L569" i="3" s="1"/>
  <c r="J569" i="3"/>
  <c r="K569" i="3"/>
  <c r="E570" i="3"/>
  <c r="F570" i="3"/>
  <c r="G570" i="3"/>
  <c r="H570" i="3"/>
  <c r="I570" i="3"/>
  <c r="L570" i="3" s="1"/>
  <c r="J570" i="3"/>
  <c r="K570" i="3"/>
  <c r="E571" i="3"/>
  <c r="F571" i="3"/>
  <c r="G571" i="3"/>
  <c r="H571" i="3"/>
  <c r="I571" i="3"/>
  <c r="L571" i="3" s="1"/>
  <c r="J571" i="3"/>
  <c r="K571" i="3"/>
  <c r="N571" i="3" s="1"/>
  <c r="E572" i="3"/>
  <c r="F572" i="3"/>
  <c r="G572" i="3"/>
  <c r="H572" i="3"/>
  <c r="I572" i="3"/>
  <c r="L572" i="3" s="1"/>
  <c r="J572" i="3"/>
  <c r="K572" i="3"/>
  <c r="E573" i="3"/>
  <c r="F573" i="3"/>
  <c r="G573" i="3"/>
  <c r="H573" i="3"/>
  <c r="I573" i="3"/>
  <c r="L573" i="3" s="1"/>
  <c r="J573" i="3"/>
  <c r="K573" i="3"/>
  <c r="E574" i="3"/>
  <c r="F574" i="3"/>
  <c r="G574" i="3"/>
  <c r="H574" i="3"/>
  <c r="I574" i="3"/>
  <c r="L574" i="3" s="1"/>
  <c r="J574" i="3"/>
  <c r="K574" i="3"/>
  <c r="E575" i="3"/>
  <c r="F575" i="3"/>
  <c r="G575" i="3"/>
  <c r="H575" i="3"/>
  <c r="I575" i="3"/>
  <c r="L575" i="3" s="1"/>
  <c r="J575" i="3"/>
  <c r="K575" i="3"/>
  <c r="N575" i="3" s="1"/>
  <c r="BJ575" i="3" s="1"/>
  <c r="E576" i="3"/>
  <c r="F576" i="3"/>
  <c r="G576" i="3"/>
  <c r="H576" i="3"/>
  <c r="I576" i="3"/>
  <c r="L576" i="3" s="1"/>
  <c r="J576" i="3"/>
  <c r="K576" i="3"/>
  <c r="P576" i="3" s="1"/>
  <c r="E577" i="3"/>
  <c r="F577" i="3"/>
  <c r="G577" i="3"/>
  <c r="H577" i="3"/>
  <c r="I577" i="3"/>
  <c r="L577" i="3" s="1"/>
  <c r="J577" i="3"/>
  <c r="K577" i="3"/>
  <c r="E578" i="3"/>
  <c r="F578" i="3"/>
  <c r="G578" i="3"/>
  <c r="H578" i="3"/>
  <c r="I578" i="3"/>
  <c r="L578" i="3" s="1"/>
  <c r="J578" i="3"/>
  <c r="K578" i="3"/>
  <c r="E579" i="3"/>
  <c r="F579" i="3"/>
  <c r="G579" i="3"/>
  <c r="H579" i="3"/>
  <c r="I579" i="3"/>
  <c r="L579" i="3" s="1"/>
  <c r="J579" i="3"/>
  <c r="K579" i="3"/>
  <c r="N579" i="3" s="1"/>
  <c r="E580" i="3"/>
  <c r="F580" i="3"/>
  <c r="G580" i="3"/>
  <c r="H580" i="3"/>
  <c r="I580" i="3"/>
  <c r="L580" i="3" s="1"/>
  <c r="J580" i="3"/>
  <c r="K580" i="3"/>
  <c r="P580" i="3" s="1"/>
  <c r="E581" i="3"/>
  <c r="F581" i="3"/>
  <c r="G581" i="3"/>
  <c r="H581" i="3"/>
  <c r="I581" i="3"/>
  <c r="L581" i="3" s="1"/>
  <c r="J581" i="3"/>
  <c r="K581" i="3"/>
  <c r="E582" i="3"/>
  <c r="F582" i="3"/>
  <c r="G582" i="3"/>
  <c r="H582" i="3"/>
  <c r="I582" i="3"/>
  <c r="L582" i="3" s="1"/>
  <c r="J582" i="3"/>
  <c r="K582" i="3"/>
  <c r="E583" i="3"/>
  <c r="F583" i="3"/>
  <c r="G583" i="3"/>
  <c r="H583" i="3"/>
  <c r="I583" i="3"/>
  <c r="L583" i="3" s="1"/>
  <c r="J583" i="3"/>
  <c r="K583" i="3"/>
  <c r="P583" i="3" s="1"/>
  <c r="E584" i="3"/>
  <c r="F584" i="3"/>
  <c r="G584" i="3"/>
  <c r="H584" i="3"/>
  <c r="I584" i="3"/>
  <c r="L584" i="3" s="1"/>
  <c r="J584" i="3"/>
  <c r="K584" i="3"/>
  <c r="P584" i="3" s="1"/>
  <c r="E585" i="3"/>
  <c r="F585" i="3"/>
  <c r="G585" i="3"/>
  <c r="H585" i="3"/>
  <c r="I585" i="3"/>
  <c r="L585" i="3" s="1"/>
  <c r="J585" i="3"/>
  <c r="K585" i="3"/>
  <c r="E586" i="3"/>
  <c r="F586" i="3"/>
  <c r="G586" i="3"/>
  <c r="H586" i="3"/>
  <c r="I586" i="3"/>
  <c r="L586" i="3" s="1"/>
  <c r="J586" i="3"/>
  <c r="K586" i="3"/>
  <c r="E587" i="3"/>
  <c r="K587" i="3" s="1"/>
  <c r="F587" i="3"/>
  <c r="G587" i="3"/>
  <c r="H587" i="3"/>
  <c r="I587" i="3"/>
  <c r="L587" i="3" s="1"/>
  <c r="J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E588" i="3"/>
  <c r="F588" i="3"/>
  <c r="G588" i="3"/>
  <c r="H588" i="3"/>
  <c r="I588" i="3"/>
  <c r="L588" i="3" s="1"/>
  <c r="J588" i="3"/>
  <c r="K588" i="3"/>
  <c r="E589" i="3"/>
  <c r="F589" i="3"/>
  <c r="G589" i="3"/>
  <c r="H589" i="3"/>
  <c r="I589" i="3"/>
  <c r="J589" i="3"/>
  <c r="K589" i="3"/>
  <c r="E590" i="3"/>
  <c r="K590" i="3" s="1"/>
  <c r="F590" i="3"/>
  <c r="G590" i="3"/>
  <c r="H590" i="3"/>
  <c r="I590" i="3"/>
  <c r="L590" i="3" s="1"/>
  <c r="J590" i="3"/>
  <c r="E591" i="3"/>
  <c r="F591" i="3"/>
  <c r="G591" i="3"/>
  <c r="H591" i="3"/>
  <c r="I591" i="3"/>
  <c r="J591" i="3"/>
  <c r="L591" i="3" s="1"/>
  <c r="K591" i="3"/>
  <c r="M591" i="3" s="1"/>
  <c r="E592" i="3"/>
  <c r="K592" i="3" s="1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L593" i="3" s="1"/>
  <c r="K593" i="3"/>
  <c r="E594" i="3"/>
  <c r="K594" i="3" s="1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L595" i="3" s="1"/>
  <c r="K595" i="3"/>
  <c r="M595" i="3" s="1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L597" i="3" s="1"/>
  <c r="K597" i="3"/>
  <c r="E598" i="3"/>
  <c r="K598" i="3" s="1"/>
  <c r="F598" i="3"/>
  <c r="G598" i="3"/>
  <c r="H598" i="3"/>
  <c r="I598" i="3"/>
  <c r="L598" i="3" s="1"/>
  <c r="J598" i="3"/>
  <c r="E599" i="3"/>
  <c r="F599" i="3"/>
  <c r="G599" i="3"/>
  <c r="H599" i="3"/>
  <c r="I599" i="3"/>
  <c r="J599" i="3"/>
  <c r="L599" i="3" s="1"/>
  <c r="K599" i="3"/>
  <c r="M599" i="3" s="1"/>
  <c r="E600" i="3"/>
  <c r="K600" i="3" s="1"/>
  <c r="F600" i="3"/>
  <c r="G600" i="3"/>
  <c r="H600" i="3"/>
  <c r="I600" i="3"/>
  <c r="L600" i="3" s="1"/>
  <c r="J600" i="3"/>
  <c r="E601" i="3"/>
  <c r="F601" i="3"/>
  <c r="G601" i="3"/>
  <c r="H601" i="3"/>
  <c r="I601" i="3"/>
  <c r="J601" i="3"/>
  <c r="K601" i="3"/>
  <c r="M601" i="3" s="1"/>
  <c r="L601" i="3"/>
  <c r="O601" i="3" s="1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E602" i="3"/>
  <c r="K602" i="3" s="1"/>
  <c r="F602" i="3"/>
  <c r="G602" i="3"/>
  <c r="H602" i="3"/>
  <c r="I602" i="3"/>
  <c r="L602" i="3" s="1"/>
  <c r="J602" i="3"/>
  <c r="E603" i="3"/>
  <c r="F603" i="3"/>
  <c r="G603" i="3"/>
  <c r="H603" i="3"/>
  <c r="I603" i="3"/>
  <c r="J603" i="3"/>
  <c r="K603" i="3"/>
  <c r="M603" i="3" s="1"/>
  <c r="L603" i="3"/>
  <c r="O603" i="3" s="1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E604" i="3"/>
  <c r="K604" i="3" s="1"/>
  <c r="F604" i="3"/>
  <c r="G604" i="3"/>
  <c r="H604" i="3"/>
  <c r="I604" i="3"/>
  <c r="L604" i="3" s="1"/>
  <c r="J604" i="3"/>
  <c r="E605" i="3"/>
  <c r="F605" i="3"/>
  <c r="G605" i="3"/>
  <c r="H605" i="3"/>
  <c r="I605" i="3"/>
  <c r="J605" i="3"/>
  <c r="K605" i="3"/>
  <c r="M605" i="3" s="1"/>
  <c r="L605" i="3"/>
  <c r="O605" i="3" s="1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E606" i="3"/>
  <c r="K606" i="3" s="1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K607" i="3"/>
  <c r="M607" i="3" s="1"/>
  <c r="L607" i="3"/>
  <c r="O607" i="3" s="1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K609" i="3"/>
  <c r="L609" i="3"/>
  <c r="T609" i="3"/>
  <c r="AB609" i="3"/>
  <c r="AJ609" i="3"/>
  <c r="AR609" i="3"/>
  <c r="AZ609" i="3"/>
  <c r="BH609" i="3"/>
  <c r="E610" i="3"/>
  <c r="K610" i="3" s="1"/>
  <c r="M610" i="3" s="1"/>
  <c r="F610" i="3"/>
  <c r="G610" i="3"/>
  <c r="H610" i="3"/>
  <c r="I610" i="3"/>
  <c r="L610" i="3" s="1"/>
  <c r="R610" i="3" s="1"/>
  <c r="J610" i="3"/>
  <c r="Q610" i="3"/>
  <c r="Y610" i="3"/>
  <c r="AG610" i="3"/>
  <c r="AO610" i="3"/>
  <c r="AW610" i="3"/>
  <c r="BE610" i="3"/>
  <c r="E611" i="3"/>
  <c r="F611" i="3"/>
  <c r="G611" i="3"/>
  <c r="H611" i="3"/>
  <c r="I611" i="3"/>
  <c r="J611" i="3"/>
  <c r="K611" i="3"/>
  <c r="R611" i="3" s="1"/>
  <c r="L611" i="3"/>
  <c r="P611" i="3"/>
  <c r="V611" i="3"/>
  <c r="AA611" i="3"/>
  <c r="AF611" i="3"/>
  <c r="AL611" i="3"/>
  <c r="AQ611" i="3"/>
  <c r="AV611" i="3"/>
  <c r="BB611" i="3"/>
  <c r="BG611" i="3"/>
  <c r="E612" i="3"/>
  <c r="F612" i="3"/>
  <c r="K612" i="3" s="1"/>
  <c r="G612" i="3"/>
  <c r="H612" i="3"/>
  <c r="I612" i="3"/>
  <c r="L612" i="3" s="1"/>
  <c r="J612" i="3"/>
  <c r="E613" i="3"/>
  <c r="K613" i="3" s="1"/>
  <c r="F613" i="3"/>
  <c r="G613" i="3"/>
  <c r="H613" i="3"/>
  <c r="I613" i="3"/>
  <c r="J613" i="3"/>
  <c r="L613" i="3"/>
  <c r="E614" i="3"/>
  <c r="F614" i="3"/>
  <c r="K614" i="3" s="1"/>
  <c r="G614" i="3"/>
  <c r="H614" i="3"/>
  <c r="I614" i="3"/>
  <c r="L614" i="3" s="1"/>
  <c r="J614" i="3"/>
  <c r="E615" i="3"/>
  <c r="K615" i="3" s="1"/>
  <c r="F615" i="3"/>
  <c r="G615" i="3"/>
  <c r="H615" i="3"/>
  <c r="I615" i="3"/>
  <c r="J615" i="3"/>
  <c r="L615" i="3"/>
  <c r="E616" i="3"/>
  <c r="F616" i="3"/>
  <c r="K616" i="3" s="1"/>
  <c r="G616" i="3"/>
  <c r="H616" i="3"/>
  <c r="I616" i="3"/>
  <c r="L616" i="3" s="1"/>
  <c r="J616" i="3"/>
  <c r="E617" i="3"/>
  <c r="K617" i="3" s="1"/>
  <c r="F617" i="3"/>
  <c r="G617" i="3"/>
  <c r="H617" i="3"/>
  <c r="I617" i="3"/>
  <c r="J617" i="3"/>
  <c r="L617" i="3"/>
  <c r="E618" i="3"/>
  <c r="F618" i="3"/>
  <c r="K618" i="3" s="1"/>
  <c r="G618" i="3"/>
  <c r="H618" i="3"/>
  <c r="I618" i="3"/>
  <c r="L618" i="3" s="1"/>
  <c r="J618" i="3"/>
  <c r="E619" i="3"/>
  <c r="K619" i="3" s="1"/>
  <c r="F619" i="3"/>
  <c r="G619" i="3"/>
  <c r="H619" i="3"/>
  <c r="I619" i="3"/>
  <c r="J619" i="3"/>
  <c r="L619" i="3"/>
  <c r="E620" i="3"/>
  <c r="F620" i="3"/>
  <c r="K620" i="3" s="1"/>
  <c r="G620" i="3"/>
  <c r="H620" i="3"/>
  <c r="I620" i="3"/>
  <c r="L620" i="3" s="1"/>
  <c r="J620" i="3"/>
  <c r="E621" i="3"/>
  <c r="K621" i="3" s="1"/>
  <c r="F621" i="3"/>
  <c r="G621" i="3"/>
  <c r="H621" i="3"/>
  <c r="I621" i="3"/>
  <c r="J621" i="3"/>
  <c r="L621" i="3"/>
  <c r="E622" i="3"/>
  <c r="F622" i="3"/>
  <c r="K622" i="3" s="1"/>
  <c r="G622" i="3"/>
  <c r="H622" i="3"/>
  <c r="I622" i="3"/>
  <c r="L622" i="3" s="1"/>
  <c r="J622" i="3"/>
  <c r="E623" i="3"/>
  <c r="K623" i="3" s="1"/>
  <c r="F623" i="3"/>
  <c r="G623" i="3"/>
  <c r="H623" i="3"/>
  <c r="I623" i="3"/>
  <c r="J623" i="3"/>
  <c r="L623" i="3"/>
  <c r="E624" i="3"/>
  <c r="F624" i="3"/>
  <c r="K624" i="3" s="1"/>
  <c r="G624" i="3"/>
  <c r="H624" i="3"/>
  <c r="I624" i="3"/>
  <c r="L624" i="3" s="1"/>
  <c r="J624" i="3"/>
  <c r="E625" i="3"/>
  <c r="K625" i="3" s="1"/>
  <c r="F625" i="3"/>
  <c r="G625" i="3"/>
  <c r="H625" i="3"/>
  <c r="I625" i="3"/>
  <c r="J625" i="3"/>
  <c r="L625" i="3"/>
  <c r="E626" i="3"/>
  <c r="F626" i="3"/>
  <c r="K626" i="3" s="1"/>
  <c r="G626" i="3"/>
  <c r="H626" i="3"/>
  <c r="I626" i="3"/>
  <c r="L626" i="3" s="1"/>
  <c r="J626" i="3"/>
  <c r="E627" i="3"/>
  <c r="K627" i="3" s="1"/>
  <c r="F627" i="3"/>
  <c r="G627" i="3"/>
  <c r="H627" i="3"/>
  <c r="I627" i="3"/>
  <c r="J627" i="3"/>
  <c r="L627" i="3"/>
  <c r="E628" i="3"/>
  <c r="F628" i="3"/>
  <c r="K628" i="3" s="1"/>
  <c r="G628" i="3"/>
  <c r="H628" i="3"/>
  <c r="I628" i="3"/>
  <c r="L628" i="3" s="1"/>
  <c r="J628" i="3"/>
  <c r="E629" i="3"/>
  <c r="F629" i="3"/>
  <c r="G629" i="3"/>
  <c r="H629" i="3"/>
  <c r="I629" i="3"/>
  <c r="J629" i="3"/>
  <c r="K629" i="3"/>
  <c r="N629" i="3" s="1"/>
  <c r="BJ629" i="3" s="1"/>
  <c r="L629" i="3"/>
  <c r="O629" i="3" s="1"/>
  <c r="BL629" i="3" s="1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E630" i="3"/>
  <c r="F630" i="3"/>
  <c r="K630" i="3" s="1"/>
  <c r="G630" i="3"/>
  <c r="H630" i="3"/>
  <c r="I630" i="3"/>
  <c r="L630" i="3" s="1"/>
  <c r="J630" i="3"/>
  <c r="E631" i="3"/>
  <c r="F631" i="3"/>
  <c r="G631" i="3"/>
  <c r="H631" i="3"/>
  <c r="I631" i="3"/>
  <c r="J631" i="3"/>
  <c r="K631" i="3"/>
  <c r="N631" i="3" s="1"/>
  <c r="L631" i="3"/>
  <c r="O631" i="3" s="1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E632" i="3"/>
  <c r="F632" i="3"/>
  <c r="K632" i="3" s="1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N633" i="3" s="1"/>
  <c r="L633" i="3"/>
  <c r="T633" i="3" s="1"/>
  <c r="P633" i="3"/>
  <c r="X633" i="3"/>
  <c r="AB633" i="3"/>
  <c r="AF633" i="3"/>
  <c r="AN633" i="3"/>
  <c r="AR633" i="3"/>
  <c r="AV633" i="3"/>
  <c r="AZ633" i="3"/>
  <c r="BD633" i="3"/>
  <c r="BH633" i="3"/>
  <c r="E634" i="3"/>
  <c r="F634" i="3"/>
  <c r="K634" i="3" s="1"/>
  <c r="G634" i="3"/>
  <c r="H634" i="3"/>
  <c r="I634" i="3"/>
  <c r="J634" i="3"/>
  <c r="E635" i="3"/>
  <c r="F635" i="3"/>
  <c r="G635" i="3"/>
  <c r="H635" i="3"/>
  <c r="I635" i="3"/>
  <c r="L635" i="3" s="1"/>
  <c r="J635" i="3"/>
  <c r="K635" i="3"/>
  <c r="E636" i="3"/>
  <c r="F636" i="3"/>
  <c r="G636" i="3"/>
  <c r="H636" i="3"/>
  <c r="I636" i="3"/>
  <c r="L636" i="3" s="1"/>
  <c r="J636" i="3"/>
  <c r="K636" i="3"/>
  <c r="E637" i="3"/>
  <c r="K637" i="3" s="1"/>
  <c r="F637" i="3"/>
  <c r="G637" i="3"/>
  <c r="H637" i="3"/>
  <c r="I637" i="3"/>
  <c r="L637" i="3" s="1"/>
  <c r="J637" i="3"/>
  <c r="E638" i="3"/>
  <c r="F638" i="3"/>
  <c r="G638" i="3"/>
  <c r="H638" i="3"/>
  <c r="I638" i="3"/>
  <c r="L638" i="3" s="1"/>
  <c r="J638" i="3"/>
  <c r="K638" i="3"/>
  <c r="P638" i="3" s="1"/>
  <c r="E639" i="3"/>
  <c r="K639" i="3" s="1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P640" i="3" s="1"/>
  <c r="E641" i="3"/>
  <c r="K641" i="3" s="1"/>
  <c r="F641" i="3"/>
  <c r="G641" i="3"/>
  <c r="H641" i="3"/>
  <c r="I641" i="3"/>
  <c r="L641" i="3" s="1"/>
  <c r="J641" i="3"/>
  <c r="E642" i="3"/>
  <c r="F642" i="3"/>
  <c r="G642" i="3"/>
  <c r="H642" i="3"/>
  <c r="I642" i="3"/>
  <c r="L642" i="3" s="1"/>
  <c r="J642" i="3"/>
  <c r="K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L646" i="3" s="1"/>
  <c r="J646" i="3"/>
  <c r="K646" i="3"/>
  <c r="P646" i="3" s="1"/>
  <c r="E647" i="3"/>
  <c r="K647" i="3" s="1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P648" i="3" s="1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L650" i="3" s="1"/>
  <c r="J650" i="3"/>
  <c r="K650" i="3"/>
  <c r="E651" i="3"/>
  <c r="K651" i="3" s="1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K653" i="3" s="1"/>
  <c r="F653" i="3"/>
  <c r="G653" i="3"/>
  <c r="H653" i="3"/>
  <c r="I653" i="3"/>
  <c r="L653" i="3" s="1"/>
  <c r="J653" i="3"/>
  <c r="E654" i="3"/>
  <c r="F654" i="3"/>
  <c r="G654" i="3"/>
  <c r="H654" i="3"/>
  <c r="I654" i="3"/>
  <c r="L654" i="3" s="1"/>
  <c r="J654" i="3"/>
  <c r="K654" i="3"/>
  <c r="P654" i="3" s="1"/>
  <c r="E655" i="3"/>
  <c r="K655" i="3" s="1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J656" i="3"/>
  <c r="K656" i="3"/>
  <c r="S656" i="3"/>
  <c r="AA656" i="3"/>
  <c r="AI656" i="3"/>
  <c r="AQ656" i="3"/>
  <c r="AY656" i="3"/>
  <c r="BG656" i="3"/>
  <c r="E657" i="3"/>
  <c r="K657" i="3" s="1"/>
  <c r="F657" i="3"/>
  <c r="G657" i="3"/>
  <c r="H657" i="3"/>
  <c r="I657" i="3"/>
  <c r="L657" i="3" s="1"/>
  <c r="J657" i="3"/>
  <c r="E658" i="3"/>
  <c r="K658" i="3" s="1"/>
  <c r="F658" i="3"/>
  <c r="G658" i="3"/>
  <c r="H658" i="3"/>
  <c r="I658" i="3"/>
  <c r="L658" i="3" s="1"/>
  <c r="J658" i="3"/>
  <c r="E659" i="3"/>
  <c r="K659" i="3" s="1"/>
  <c r="F659" i="3"/>
  <c r="G659" i="3"/>
  <c r="H659" i="3"/>
  <c r="I659" i="3"/>
  <c r="L659" i="3" s="1"/>
  <c r="J659" i="3"/>
  <c r="E660" i="3"/>
  <c r="F660" i="3"/>
  <c r="G660" i="3"/>
  <c r="H660" i="3"/>
  <c r="I660" i="3"/>
  <c r="L660" i="3" s="1"/>
  <c r="J660" i="3"/>
  <c r="K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P662" i="3" s="1"/>
  <c r="E663" i="3"/>
  <c r="K663" i="3" s="1"/>
  <c r="F663" i="3"/>
  <c r="G663" i="3"/>
  <c r="H663" i="3"/>
  <c r="I663" i="3"/>
  <c r="L663" i="3" s="1"/>
  <c r="J663" i="3"/>
  <c r="E664" i="3"/>
  <c r="F664" i="3"/>
  <c r="G664" i="3"/>
  <c r="H664" i="3"/>
  <c r="I664" i="3"/>
  <c r="L664" i="3" s="1"/>
  <c r="J664" i="3"/>
  <c r="K664" i="3"/>
  <c r="P664" i="3" s="1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L668" i="3" s="1"/>
  <c r="J668" i="3"/>
  <c r="K668" i="3"/>
  <c r="E669" i="3"/>
  <c r="K669" i="3" s="1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P670" i="3" s="1"/>
  <c r="E671" i="3"/>
  <c r="K671" i="3" s="1"/>
  <c r="F671" i="3"/>
  <c r="G671" i="3"/>
  <c r="H671" i="3"/>
  <c r="I671" i="3"/>
  <c r="L671" i="3" s="1"/>
  <c r="J671" i="3"/>
  <c r="E672" i="3"/>
  <c r="F672" i="3"/>
  <c r="G672" i="3"/>
  <c r="H672" i="3"/>
  <c r="I672" i="3"/>
  <c r="L672" i="3" s="1"/>
  <c r="J672" i="3"/>
  <c r="K672" i="3"/>
  <c r="P672" i="3" s="1"/>
  <c r="E673" i="3"/>
  <c r="K673" i="3" s="1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K675" i="3" s="1"/>
  <c r="F675" i="3"/>
  <c r="G675" i="3"/>
  <c r="H675" i="3"/>
  <c r="I675" i="3"/>
  <c r="L675" i="3" s="1"/>
  <c r="J675" i="3"/>
  <c r="E676" i="3"/>
  <c r="F676" i="3"/>
  <c r="G676" i="3"/>
  <c r="H676" i="3"/>
  <c r="I676" i="3"/>
  <c r="L676" i="3" s="1"/>
  <c r="J676" i="3"/>
  <c r="K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P678" i="3" s="1"/>
  <c r="E679" i="3"/>
  <c r="K679" i="3" s="1"/>
  <c r="F679" i="3"/>
  <c r="G679" i="3"/>
  <c r="H679" i="3"/>
  <c r="I679" i="3"/>
  <c r="L679" i="3" s="1"/>
  <c r="J679" i="3"/>
  <c r="E680" i="3"/>
  <c r="F680" i="3"/>
  <c r="G680" i="3"/>
  <c r="H680" i="3"/>
  <c r="I680" i="3"/>
  <c r="L680" i="3" s="1"/>
  <c r="J680" i="3"/>
  <c r="K680" i="3"/>
  <c r="P680" i="3" s="1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P686" i="3" s="1"/>
  <c r="E687" i="3"/>
  <c r="K687" i="3" s="1"/>
  <c r="F687" i="3"/>
  <c r="G687" i="3"/>
  <c r="H687" i="3"/>
  <c r="I687" i="3"/>
  <c r="L687" i="3" s="1"/>
  <c r="J687" i="3"/>
  <c r="E688" i="3"/>
  <c r="F688" i="3"/>
  <c r="G688" i="3"/>
  <c r="K688" i="3" s="1"/>
  <c r="H688" i="3"/>
  <c r="I688" i="3"/>
  <c r="L688" i="3" s="1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K690" i="3" s="1"/>
  <c r="H690" i="3"/>
  <c r="I690" i="3"/>
  <c r="L690" i="3" s="1"/>
  <c r="J690" i="3"/>
  <c r="E691" i="3"/>
  <c r="K691" i="3" s="1"/>
  <c r="F691" i="3"/>
  <c r="G691" i="3"/>
  <c r="H691" i="3"/>
  <c r="I691" i="3"/>
  <c r="L691" i="3" s="1"/>
  <c r="J691" i="3"/>
  <c r="E692" i="3"/>
  <c r="F692" i="3"/>
  <c r="G692" i="3"/>
  <c r="K692" i="3" s="1"/>
  <c r="H692" i="3"/>
  <c r="I692" i="3"/>
  <c r="L692" i="3" s="1"/>
  <c r="J692" i="3"/>
  <c r="BK899" i="3" l="1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J751" i="3" s="1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BN738" i="3" s="1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BL736" i="3" s="1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M726" i="3" s="1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BM734" i="3" s="1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BJ732" i="3" s="1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M744" i="3" s="1"/>
  <c r="BE744" i="3"/>
  <c r="AI744" i="3"/>
  <c r="N744" i="3"/>
  <c r="AS744" i="3"/>
  <c r="W744" i="3"/>
  <c r="BB744" i="3"/>
  <c r="AG744" i="3"/>
  <c r="BH744" i="3"/>
  <c r="AR744" i="3"/>
  <c r="AF746" i="3"/>
  <c r="BJ746" i="3" s="1"/>
  <c r="P746" i="3"/>
  <c r="BN746" i="3" s="1"/>
  <c r="AV746" i="3"/>
  <c r="AX747" i="3"/>
  <c r="R747" i="3"/>
  <c r="BL747" i="3" s="1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BL755" i="3" s="1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L746" i="3" s="1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BJ756" i="3" s="1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BM698" i="3" s="1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BL707" i="3" s="1"/>
  <c r="AE707" i="3"/>
  <c r="AT707" i="3"/>
  <c r="N707" i="3"/>
  <c r="BN707" i="3" s="1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BJ706" i="3" s="1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BJ728" i="3" s="1"/>
  <c r="AS728" i="3"/>
  <c r="W728" i="3"/>
  <c r="BD728" i="3"/>
  <c r="AN728" i="3"/>
  <c r="X728" i="3"/>
  <c r="BL729" i="3"/>
  <c r="BG736" i="3"/>
  <c r="Q736" i="3"/>
  <c r="BJ736" i="3" s="1"/>
  <c r="Z736" i="3"/>
  <c r="AG736" i="3"/>
  <c r="AT736" i="3"/>
  <c r="Y736" i="3"/>
  <c r="BM736" i="3" s="1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BL753" i="3" s="1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BM748" i="3" s="1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BM752" i="3" s="1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BL756" i="3" s="1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BM656" i="3" s="1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AP634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L631" i="3" s="1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BJ631" i="3" s="1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BK610" i="3" s="1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K599" i="3" s="1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K591" i="3" s="1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K605" i="3" s="1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K601" i="3" s="1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BL607" i="3" s="1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BL605" i="3" s="1"/>
  <c r="N605" i="3"/>
  <c r="BN605" i="3" s="1"/>
  <c r="BF603" i="3"/>
  <c r="BB603" i="3"/>
  <c r="AX603" i="3"/>
  <c r="AT603" i="3"/>
  <c r="AP603" i="3"/>
  <c r="AL603" i="3"/>
  <c r="AH603" i="3"/>
  <c r="AD603" i="3"/>
  <c r="Z603" i="3"/>
  <c r="V603" i="3"/>
  <c r="R603" i="3"/>
  <c r="BL603" i="3" s="1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BL601" i="3" s="1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BN591" i="3" s="1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BN587" i="3" s="1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BK587" i="3" s="1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BJ579" i="3" s="1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BJ571" i="3" s="1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BJ565" i="3" s="1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BJ563" i="3" s="1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BJ561" i="3" s="1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BJ559" i="3" s="1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AX553" i="3"/>
  <c r="O551" i="3"/>
  <c r="W551" i="3"/>
  <c r="AE551" i="3"/>
  <c r="AM551" i="3"/>
  <c r="AU551" i="3"/>
  <c r="BC551" i="3"/>
  <c r="P551" i="3"/>
  <c r="X551" i="3"/>
  <c r="AF551" i="3"/>
  <c r="AN551" i="3"/>
  <c r="AV551" i="3"/>
  <c r="BD551" i="3"/>
  <c r="M551" i="3"/>
  <c r="U551" i="3"/>
  <c r="AC551" i="3"/>
  <c r="AK551" i="3"/>
  <c r="AS551" i="3"/>
  <c r="BA551" i="3"/>
  <c r="BI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BB551" i="3"/>
  <c r="AL551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H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BJ545" i="3" s="1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BJ543" i="3" s="1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BJ542" i="3" s="1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BJ541" i="3" s="1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BJ539" i="3" s="1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BJ544" i="3" s="1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BJ537" i="3" s="1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BN528" i="3" s="1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BN535" i="3" s="1"/>
  <c r="S535" i="3"/>
  <c r="W535" i="3"/>
  <c r="AA535" i="3"/>
  <c r="AE535" i="3"/>
  <c r="AI535" i="3"/>
  <c r="AM535" i="3"/>
  <c r="AQ535" i="3"/>
  <c r="AU535" i="3"/>
  <c r="AY535" i="3"/>
  <c r="BK535" i="3" s="1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BL534" i="3" s="1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BK528" i="3" s="1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BN526" i="3" s="1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BL524" i="3" s="1"/>
  <c r="M521" i="3"/>
  <c r="Q521" i="3"/>
  <c r="BJ521" i="3" s="1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BJ509" i="3" s="1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BL516" i="3" s="1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BM504" i="3" s="1"/>
  <c r="X504" i="3"/>
  <c r="AB504" i="3"/>
  <c r="BL504" i="3" s="1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BJ504" i="3" s="1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BL500" i="3" s="1"/>
  <c r="X500" i="3"/>
  <c r="T500" i="3"/>
  <c r="BM500" i="3" s="1"/>
  <c r="E452" i="3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BJ744" i="3" l="1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BM634" i="3" s="1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M551" i="3" s="1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BJ634" i="3" s="1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634" i="3" l="1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<sst xmlns="http://schemas.openxmlformats.org/spreadsheetml/2006/main" count="9050" uniqueCount="579">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</sst>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BG1819" activePane="bottomRight" state="frozen"/>
      <selection pane="topRight" activeCell="M1" sqref="M1"/>
      <selection pane="bottomLeft" activeCell="A2" sqref="A2"/>
      <selection pane="bottomRight" activeCell="BM1853" sqref="BM1853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4" customFormat="1" x14ac:dyDescent="0.25">
      <c r="A10" s="14" t="s">
        <v>16</v>
      </c>
      <c r="B10" s="14" t="s">
        <v>18</v>
      </c>
      <c r="C10" s="14" t="s">
        <v>234</v>
      </c>
      <c r="D10" s="14" t="s">
        <v>498</v>
      </c>
      <c r="E10" s="14">
        <f>VLOOKUP(A10,home!$A$2:$E$405,3,FALSE)</f>
        <v>1.5457516339869299</v>
      </c>
      <c r="F10" s="14">
        <f>VLOOKUP(B10,home!$B$2:$E$405,3,FALSE)</f>
        <v>0.99</v>
      </c>
      <c r="G10" s="14">
        <f>VLOOKUP(C10,away!$B$2:$E$405,4,FALSE)</f>
        <v>1.1000000000000001</v>
      </c>
      <c r="H10" s="14">
        <f>VLOOKUP(A10,away!$A$2:$E$405,3,FALSE)</f>
        <v>1.36928104575163</v>
      </c>
      <c r="I10" s="14">
        <f>VLOOKUP(C10,away!$B$2:$E$405,3,FALSE)</f>
        <v>0.84</v>
      </c>
      <c r="J10" s="14">
        <f>VLOOKUP(B10,home!$B$2:$E$405,4,FALSE)</f>
        <v>1.03</v>
      </c>
      <c r="K10" s="16">
        <f t="shared" si="2"/>
        <v>1.6833235294117668</v>
      </c>
      <c r="L10" s="16">
        <f t="shared" si="3"/>
        <v>1.1847019607843103</v>
      </c>
      <c r="M10" s="17">
        <f t="shared" si="4"/>
        <v>5.6810989764771086E-2</v>
      </c>
      <c r="N10" s="17">
        <f t="shared" si="5"/>
        <v>9.5631275800210205E-2</v>
      </c>
      <c r="O10" s="17">
        <f t="shared" si="6"/>
        <v>6.7304090968421701E-2</v>
      </c>
      <c r="P10" s="17">
        <f t="shared" si="7"/>
        <v>0.11329455995281421</v>
      </c>
      <c r="Q10" s="17">
        <f t="shared" si="8"/>
        <v>8.0489188351079988E-2</v>
      </c>
      <c r="R10" s="17">
        <f t="shared" si="9"/>
        <v>3.9867644269547392E-2</v>
      </c>
      <c r="S10" s="17">
        <f t="shared" si="10"/>
        <v>5.6484041943506605E-2</v>
      </c>
      <c r="T10" s="17">
        <f t="shared" si="11"/>
        <v>9.5355699261462132E-2</v>
      </c>
      <c r="U10" s="17">
        <f t="shared" si="12"/>
        <v>6.7110143661147301E-2</v>
      </c>
      <c r="V10" s="17">
        <f t="shared" si="13"/>
        <v>1.251583873480713E-2</v>
      </c>
      <c r="W10" s="17">
        <f t="shared" si="14"/>
        <v>4.51631148715428E-2</v>
      </c>
      <c r="X10" s="17">
        <f t="shared" si="15"/>
        <v>5.350483074344381E-2</v>
      </c>
      <c r="Y10" s="17">
        <f t="shared" si="16"/>
        <v>3.1693638946595264E-2</v>
      </c>
      <c r="Z10" s="17">
        <f t="shared" si="17"/>
        <v>1.5743758779328054E-2</v>
      </c>
      <c r="AA10" s="17">
        <f t="shared" si="18"/>
        <v>2.6501839594625983E-2</v>
      </c>
      <c r="AB10" s="17">
        <f t="shared" si="19"/>
        <v>2.2305585081165168E-2</v>
      </c>
      <c r="AC10" s="17">
        <f t="shared" si="20"/>
        <v>1.5599715475073217E-3</v>
      </c>
      <c r="AD10" s="17">
        <f t="shared" si="21"/>
        <v>1.9006033481198628E-2</v>
      </c>
      <c r="AE10" s="17">
        <f t="shared" si="22"/>
        <v>2.2516485131908268E-2</v>
      </c>
      <c r="AF10" s="17">
        <f t="shared" si="23"/>
        <v>1.3337662042871248E-2</v>
      </c>
      <c r="AG10" s="17">
        <f t="shared" si="24"/>
        <v>5.2670514581560123E-3</v>
      </c>
      <c r="AH10" s="17">
        <f t="shared" si="25"/>
        <v>4.662915473996285E-3</v>
      </c>
      <c r="AI10" s="17">
        <f t="shared" si="26"/>
        <v>7.8491953330361661E-3</v>
      </c>
      <c r="AJ10" s="17">
        <f t="shared" si="27"/>
        <v>6.606367595524406E-3</v>
      </c>
      <c r="AK10" s="17">
        <f t="shared" si="28"/>
        <v>3.7068846724965564E-3</v>
      </c>
      <c r="AL10" s="17">
        <f t="shared" si="29"/>
        <v>1.2443809956174924E-4</v>
      </c>
      <c r="AM10" s="17">
        <f t="shared" si="30"/>
        <v>6.3986606719378955E-3</v>
      </c>
      <c r="AN10" s="17">
        <f t="shared" si="31"/>
        <v>7.5805058444382784E-3</v>
      </c>
      <c r="AO10" s="17">
        <f t="shared" si="32"/>
        <v>4.4903200688214762E-3</v>
      </c>
      <c r="AP10" s="17">
        <f t="shared" si="33"/>
        <v>1.7732303300273141E-3</v>
      </c>
      <c r="AQ10" s="17">
        <f t="shared" si="34"/>
        <v>5.2518736222639199E-4</v>
      </c>
      <c r="AR10" s="17">
        <f t="shared" si="35"/>
        <v>1.1048330210029797E-3</v>
      </c>
      <c r="AS10" s="17">
        <f t="shared" si="36"/>
        <v>1.8597914203254001E-3</v>
      </c>
      <c r="AT10" s="17">
        <f t="shared" si="37"/>
        <v>1.5653153288159381E-3</v>
      </c>
      <c r="AU10" s="17">
        <f t="shared" si="38"/>
        <v>8.7831070798159488E-4</v>
      </c>
      <c r="AV10" s="17">
        <f t="shared" si="39"/>
        <v>3.6962027021993164E-4</v>
      </c>
      <c r="AW10" s="17">
        <f t="shared" si="40"/>
        <v>6.8933062020350443E-6</v>
      </c>
      <c r="AX10" s="17">
        <f t="shared" si="41"/>
        <v>1.7951693442991256E-3</v>
      </c>
      <c r="AY10" s="17">
        <f t="shared" si="42"/>
        <v>2.1267406421310591E-3</v>
      </c>
      <c r="AZ10" s="17">
        <f t="shared" si="43"/>
        <v>1.2597769044061745E-3</v>
      </c>
      <c r="BA10" s="17">
        <f t="shared" si="44"/>
        <v>4.974867229335945E-4</v>
      </c>
      <c r="BB10" s="17">
        <f t="shared" si="45"/>
        <v>1.4734337403089754E-4</v>
      </c>
      <c r="BC10" s="17">
        <f t="shared" si="46"/>
        <v>3.4911596824596056E-5</v>
      </c>
      <c r="BD10" s="17">
        <f t="shared" si="47"/>
        <v>2.1814964105358061E-4</v>
      </c>
      <c r="BE10" s="17">
        <f t="shared" si="48"/>
        <v>3.6721642371822328E-4</v>
      </c>
      <c r="BF10" s="17">
        <f t="shared" si="49"/>
        <v>3.0907202321566336E-4</v>
      </c>
      <c r="BG10" s="17">
        <f t="shared" si="50"/>
        <v>1.7342273632060861E-4</v>
      </c>
      <c r="BH10" s="17">
        <f t="shared" si="51"/>
        <v>7.2981643145863292E-5</v>
      </c>
      <c r="BI10" s="17">
        <f t="shared" si="52"/>
        <v>2.4570343424512935E-5</v>
      </c>
      <c r="BJ10" s="18">
        <f t="shared" si="53"/>
        <v>0.48859431295054517</v>
      </c>
      <c r="BK10" s="18">
        <f t="shared" si="54"/>
        <v>0.24291658068509914</v>
      </c>
      <c r="BL10" s="18">
        <f t="shared" si="55"/>
        <v>0.25285795020918528</v>
      </c>
      <c r="BM10" s="18">
        <f t="shared" si="56"/>
        <v>0.5445950061813839</v>
      </c>
      <c r="BN10" s="18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4" customFormat="1" x14ac:dyDescent="0.25">
      <c r="A28" s="14" t="s">
        <v>16</v>
      </c>
      <c r="B28" s="14" t="s">
        <v>234</v>
      </c>
      <c r="C28" s="14" t="s">
        <v>494</v>
      </c>
      <c r="D28" s="14" t="s">
        <v>502</v>
      </c>
      <c r="E28" s="14">
        <f>VLOOKUP(A28,home!$A$2:$E$405,3,FALSE)</f>
        <v>1.5457516339869299</v>
      </c>
      <c r="F28" s="14">
        <f>VLOOKUP(B28,home!$B$2:$E$405,3,FALSE)</f>
        <v>1.22</v>
      </c>
      <c r="G28" s="14" t="e">
        <f>VLOOKUP(C28,away!$B$2:$E$405,4,FALSE)</f>
        <v>#N/A</v>
      </c>
      <c r="H28" s="14">
        <f>VLOOKUP(A28,away!$A$2:$E$405,3,FALSE)</f>
        <v>1.36928104575163</v>
      </c>
      <c r="I28" s="14" t="e">
        <f>VLOOKUP(C28,away!$B$2:$E$405,3,FALSE)</f>
        <v>#N/A</v>
      </c>
      <c r="J28" s="14">
        <f>VLOOKUP(B28,home!$B$2:$E$405,4,FALSE)</f>
        <v>1.1200000000000001</v>
      </c>
      <c r="K28" s="16" t="e">
        <f t="shared" si="58"/>
        <v>#N/A</v>
      </c>
      <c r="L28" s="16" t="e">
        <f t="shared" si="59"/>
        <v>#N/A</v>
      </c>
      <c r="M28" s="17" t="e">
        <f t="shared" si="60"/>
        <v>#N/A</v>
      </c>
      <c r="N28" s="17" t="e">
        <f t="shared" si="61"/>
        <v>#N/A</v>
      </c>
      <c r="O28" s="17" t="e">
        <f t="shared" si="62"/>
        <v>#N/A</v>
      </c>
      <c r="P28" s="17" t="e">
        <f t="shared" si="63"/>
        <v>#N/A</v>
      </c>
      <c r="Q28" s="17" t="e">
        <f t="shared" si="64"/>
        <v>#N/A</v>
      </c>
      <c r="R28" s="17" t="e">
        <f t="shared" si="65"/>
        <v>#N/A</v>
      </c>
      <c r="S28" s="17" t="e">
        <f t="shared" si="66"/>
        <v>#N/A</v>
      </c>
      <c r="T28" s="17" t="e">
        <f t="shared" si="67"/>
        <v>#N/A</v>
      </c>
      <c r="U28" s="17" t="e">
        <f t="shared" si="68"/>
        <v>#N/A</v>
      </c>
      <c r="V28" s="17" t="e">
        <f t="shared" si="69"/>
        <v>#N/A</v>
      </c>
      <c r="W28" s="17" t="e">
        <f t="shared" si="70"/>
        <v>#N/A</v>
      </c>
      <c r="X28" s="17" t="e">
        <f t="shared" si="71"/>
        <v>#N/A</v>
      </c>
      <c r="Y28" s="17" t="e">
        <f t="shared" si="72"/>
        <v>#N/A</v>
      </c>
      <c r="Z28" s="17" t="e">
        <f t="shared" si="73"/>
        <v>#N/A</v>
      </c>
      <c r="AA28" s="17" t="e">
        <f t="shared" si="74"/>
        <v>#N/A</v>
      </c>
      <c r="AB28" s="17" t="e">
        <f t="shared" si="75"/>
        <v>#N/A</v>
      </c>
      <c r="AC28" s="17" t="e">
        <f t="shared" si="76"/>
        <v>#N/A</v>
      </c>
      <c r="AD28" s="17" t="e">
        <f t="shared" si="77"/>
        <v>#N/A</v>
      </c>
      <c r="AE28" s="17" t="e">
        <f t="shared" si="78"/>
        <v>#N/A</v>
      </c>
      <c r="AF28" s="17" t="e">
        <f t="shared" si="79"/>
        <v>#N/A</v>
      </c>
      <c r="AG28" s="17" t="e">
        <f t="shared" si="80"/>
        <v>#N/A</v>
      </c>
      <c r="AH28" s="17" t="e">
        <f t="shared" si="81"/>
        <v>#N/A</v>
      </c>
      <c r="AI28" s="17" t="e">
        <f t="shared" si="82"/>
        <v>#N/A</v>
      </c>
      <c r="AJ28" s="17" t="e">
        <f t="shared" si="83"/>
        <v>#N/A</v>
      </c>
      <c r="AK28" s="17" t="e">
        <f t="shared" si="84"/>
        <v>#N/A</v>
      </c>
      <c r="AL28" s="17" t="e">
        <f t="shared" si="85"/>
        <v>#N/A</v>
      </c>
      <c r="AM28" s="17" t="e">
        <f t="shared" si="86"/>
        <v>#N/A</v>
      </c>
      <c r="AN28" s="17" t="e">
        <f t="shared" si="87"/>
        <v>#N/A</v>
      </c>
      <c r="AO28" s="17" t="e">
        <f t="shared" si="88"/>
        <v>#N/A</v>
      </c>
      <c r="AP28" s="17" t="e">
        <f t="shared" si="89"/>
        <v>#N/A</v>
      </c>
      <c r="AQ28" s="17" t="e">
        <f t="shared" si="90"/>
        <v>#N/A</v>
      </c>
      <c r="AR28" s="17" t="e">
        <f t="shared" si="91"/>
        <v>#N/A</v>
      </c>
      <c r="AS28" s="17" t="e">
        <f t="shared" si="92"/>
        <v>#N/A</v>
      </c>
      <c r="AT28" s="17" t="e">
        <f t="shared" si="93"/>
        <v>#N/A</v>
      </c>
      <c r="AU28" s="17" t="e">
        <f t="shared" si="94"/>
        <v>#N/A</v>
      </c>
      <c r="AV28" s="17" t="e">
        <f t="shared" si="95"/>
        <v>#N/A</v>
      </c>
      <c r="AW28" s="17" t="e">
        <f t="shared" si="96"/>
        <v>#N/A</v>
      </c>
      <c r="AX28" s="17" t="e">
        <f t="shared" si="97"/>
        <v>#N/A</v>
      </c>
      <c r="AY28" s="17" t="e">
        <f t="shared" si="98"/>
        <v>#N/A</v>
      </c>
      <c r="AZ28" s="17" t="e">
        <f t="shared" si="99"/>
        <v>#N/A</v>
      </c>
      <c r="BA28" s="17" t="e">
        <f t="shared" si="100"/>
        <v>#N/A</v>
      </c>
      <c r="BB28" s="17" t="e">
        <f t="shared" si="101"/>
        <v>#N/A</v>
      </c>
      <c r="BC28" s="17" t="e">
        <f t="shared" si="102"/>
        <v>#N/A</v>
      </c>
      <c r="BD28" s="17" t="e">
        <f t="shared" si="103"/>
        <v>#N/A</v>
      </c>
      <c r="BE28" s="17" t="e">
        <f t="shared" si="104"/>
        <v>#N/A</v>
      </c>
      <c r="BF28" s="17" t="e">
        <f t="shared" si="105"/>
        <v>#N/A</v>
      </c>
      <c r="BG28" s="17" t="e">
        <f t="shared" si="106"/>
        <v>#N/A</v>
      </c>
      <c r="BH28" s="17" t="e">
        <f t="shared" si="107"/>
        <v>#N/A</v>
      </c>
      <c r="BI28" s="17" t="e">
        <f t="shared" si="108"/>
        <v>#N/A</v>
      </c>
      <c r="BJ28" s="18" t="e">
        <f t="shared" si="109"/>
        <v>#N/A</v>
      </c>
      <c r="BK28" s="18" t="e">
        <f t="shared" si="110"/>
        <v>#N/A</v>
      </c>
      <c r="BL28" s="18" t="e">
        <f t="shared" si="111"/>
        <v>#N/A</v>
      </c>
      <c r="BM28" s="18" t="e">
        <f t="shared" si="112"/>
        <v>#N/A</v>
      </c>
      <c r="BN28" s="18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4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4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4" customFormat="1" x14ac:dyDescent="0.25">
      <c r="A104" s="14" t="s">
        <v>192</v>
      </c>
      <c r="B104" s="14" t="s">
        <v>202</v>
      </c>
      <c r="C104" s="14" t="s">
        <v>280</v>
      </c>
      <c r="D104" s="14" t="s">
        <v>511</v>
      </c>
      <c r="E104" s="14">
        <f>VLOOKUP(A104,home!$A$2:$E$405,3,FALSE)</f>
        <v>1.40350877192982</v>
      </c>
      <c r="F104" s="14">
        <f>VLOOKUP(B104,home!$B$2:$E$405,3,FALSE)</f>
        <v>0.53</v>
      </c>
      <c r="G104" s="14">
        <f>VLOOKUP(C104,away!$B$2:$E$405,4,FALSE)</f>
        <v>1.24</v>
      </c>
      <c r="H104" s="14">
        <f>VLOOKUP(A104,away!$A$2:$E$405,3,FALSE)</f>
        <v>1.06578947368421</v>
      </c>
      <c r="I104" s="14">
        <f>VLOOKUP(C104,away!$B$2:$E$405,3,FALSE)</f>
        <v>0.6</v>
      </c>
      <c r="J104" s="14">
        <f>VLOOKUP(B104,home!$B$2:$E$405,4,FALSE)</f>
        <v>0.99</v>
      </c>
      <c r="K104" s="16">
        <f t="shared" si="170"/>
        <v>0.92238596491227776</v>
      </c>
      <c r="L104" s="16">
        <f t="shared" si="171"/>
        <v>0.63307894736842074</v>
      </c>
      <c r="M104" s="17">
        <f t="shared" si="172"/>
        <v>0.21109122092349028</v>
      </c>
      <c r="N104" s="17">
        <f t="shared" si="173"/>
        <v>0.19470757949602438</v>
      </c>
      <c r="O104" s="17">
        <f t="shared" si="174"/>
        <v>0.13363740794095799</v>
      </c>
      <c r="P104" s="17">
        <f t="shared" si="175"/>
        <v>0.12326526947199622</v>
      </c>
      <c r="Q104" s="17">
        <f t="shared" si="176"/>
        <v>8.9797769294587215E-2</v>
      </c>
      <c r="R104" s="17">
        <f t="shared" si="177"/>
        <v>4.2301514774152955E-2</v>
      </c>
      <c r="S104" s="17">
        <f t="shared" si="178"/>
        <v>1.7994976995645642E-2</v>
      </c>
      <c r="T104" s="17">
        <f t="shared" si="179"/>
        <v>5.6849077261049569E-2</v>
      </c>
      <c r="U104" s="17">
        <f t="shared" si="180"/>
        <v>3.9018323522208048E-2</v>
      </c>
      <c r="V104" s="17">
        <f t="shared" si="181"/>
        <v>1.1675603660333078E-3</v>
      </c>
      <c r="W104" s="17">
        <f t="shared" si="182"/>
        <v>2.7609400692585984E-2</v>
      </c>
      <c r="X104" s="17">
        <f t="shared" si="183"/>
        <v>1.7478930327935283E-2</v>
      </c>
      <c r="Y104" s="17">
        <f t="shared" si="184"/>
        <v>5.5327714065676169E-3</v>
      </c>
      <c r="Z104" s="17">
        <f t="shared" si="185"/>
        <v>8.9267328151034827E-3</v>
      </c>
      <c r="AA104" s="17">
        <f t="shared" si="186"/>
        <v>8.2338930611733207E-3</v>
      </c>
      <c r="AB104" s="17">
        <f t="shared" si="187"/>
        <v>3.7974136981074299E-3</v>
      </c>
      <c r="AC104" s="17">
        <f t="shared" si="188"/>
        <v>4.261180383126925E-5</v>
      </c>
      <c r="AD104" s="17">
        <f t="shared" si="189"/>
        <v>6.3666309246201572E-3</v>
      </c>
      <c r="AE104" s="17">
        <f t="shared" si="190"/>
        <v>4.0305800040417641E-3</v>
      </c>
      <c r="AF104" s="17">
        <f t="shared" si="191"/>
        <v>1.2758376731214827E-3</v>
      </c>
      <c r="AG104" s="17">
        <f t="shared" si="192"/>
        <v>2.6923532370424114E-4</v>
      </c>
      <c r="AH104" s="17">
        <f t="shared" si="193"/>
        <v>1.4128316535062131E-3</v>
      </c>
      <c r="AI104" s="17">
        <f t="shared" si="194"/>
        <v>1.3031760879779373E-3</v>
      </c>
      <c r="AJ104" s="17">
        <f t="shared" si="195"/>
        <v>6.0101566668006835E-4</v>
      </c>
      <c r="AK104" s="17">
        <f t="shared" si="196"/>
        <v>1.8478947187936361E-4</v>
      </c>
      <c r="AL104" s="17">
        <f t="shared" si="197"/>
        <v>9.9531481394065706E-7</v>
      </c>
      <c r="AM104" s="17">
        <f t="shared" si="198"/>
        <v>1.1744982017292225E-3</v>
      </c>
      <c r="AN104" s="17">
        <f t="shared" si="199"/>
        <v>7.4355008523683923E-4</v>
      </c>
      <c r="AO104" s="17">
        <f t="shared" si="200"/>
        <v>2.3536295263871886E-4</v>
      </c>
      <c r="AP104" s="17">
        <f t="shared" si="201"/>
        <v>4.9667776768681194E-5</v>
      </c>
      <c r="AQ104" s="17">
        <f t="shared" si="202"/>
        <v>7.8609059587115985E-6</v>
      </c>
      <c r="AR104" s="17">
        <f t="shared" si="203"/>
        <v>1.7888679520209976E-4</v>
      </c>
      <c r="AS104" s="17">
        <f t="shared" si="204"/>
        <v>1.6500266920255381E-4</v>
      </c>
      <c r="AT104" s="17">
        <f t="shared" si="205"/>
        <v>7.6098073122749462E-5</v>
      </c>
      <c r="AU104" s="17">
        <f t="shared" si="206"/>
        <v>2.3397264868430784E-5</v>
      </c>
      <c r="AV104" s="17">
        <f t="shared" si="207"/>
        <v>5.3953271829939156E-6</v>
      </c>
      <c r="AW104" s="17">
        <f t="shared" si="208"/>
        <v>1.6144645930418867E-8</v>
      </c>
      <c r="AX104" s="17">
        <f t="shared" si="209"/>
        <v>1.8055677618162395E-4</v>
      </c>
      <c r="AY104" s="17">
        <f t="shared" si="210"/>
        <v>1.1430669380529803E-4</v>
      </c>
      <c r="AZ104" s="17">
        <f t="shared" si="211"/>
        <v>3.618258069571123E-5</v>
      </c>
      <c r="BA104" s="17">
        <f t="shared" si="212"/>
        <v>7.6354766999712675E-6</v>
      </c>
      <c r="BB104" s="17">
        <f t="shared" si="213"/>
        <v>1.2084648879684782E-6</v>
      </c>
      <c r="BC104" s="17">
        <f t="shared" si="214"/>
        <v>1.5301073584135614E-7</v>
      </c>
      <c r="BD104" s="17">
        <f t="shared" si="215"/>
        <v>1.8874910667442588E-5</v>
      </c>
      <c r="BE104" s="17">
        <f t="shared" si="216"/>
        <v>1.7409952688622078E-5</v>
      </c>
      <c r="BF104" s="17">
        <f t="shared" si="217"/>
        <v>8.0293480048858868E-6</v>
      </c>
      <c r="BG104" s="17">
        <f t="shared" si="218"/>
        <v>2.4687193023677145E-6</v>
      </c>
      <c r="BH104" s="17">
        <f t="shared" si="219"/>
        <v>5.6927800895300222E-7</v>
      </c>
      <c r="BI104" s="17">
        <f t="shared" si="220"/>
        <v>1.0501880911829108E-7</v>
      </c>
      <c r="BJ104" s="18">
        <f t="shared" si="221"/>
        <v>0.40646879532957642</v>
      </c>
      <c r="BK104" s="18">
        <f t="shared" si="222"/>
        <v>0.35367694156961593</v>
      </c>
      <c r="BL104" s="18">
        <f t="shared" si="223"/>
        <v>0.23098660323370354</v>
      </c>
      <c r="BM104" s="18">
        <f t="shared" si="224"/>
        <v>0.20514402049763081</v>
      </c>
      <c r="BN104" s="18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4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4" customFormat="1" x14ac:dyDescent="0.25">
      <c r="A257" s="14" t="s">
        <v>35</v>
      </c>
      <c r="B257" s="14" t="s">
        <v>295</v>
      </c>
      <c r="C257" s="14" t="s">
        <v>524</v>
      </c>
      <c r="D257" s="21" t="s">
        <v>528</v>
      </c>
      <c r="E257" s="14">
        <f>VLOOKUP(A257,home!$A$2:$E$405,3,FALSE)</f>
        <v>1.5947368421052599</v>
      </c>
      <c r="F257" s="14">
        <f>VLOOKUP(B257,home!$B$2:$E$405,3,FALSE)</f>
        <v>1.0900000000000001</v>
      </c>
      <c r="G257" s="14" t="e">
        <f>VLOOKUP(C257,away!$B$2:$E$405,4,FALSE)</f>
        <v>#N/A</v>
      </c>
      <c r="H257" s="14">
        <f>VLOOKUP(A257,away!$A$2:$E$405,3,FALSE)</f>
        <v>1.21315789473684</v>
      </c>
      <c r="I257" s="14" t="e">
        <f>VLOOKUP(C257,away!$B$2:$E$405,3,FALSE)</f>
        <v>#N/A</v>
      </c>
      <c r="J257" s="14">
        <f>VLOOKUP(B257,home!$B$2:$E$405,4,FALSE)</f>
        <v>0.74</v>
      </c>
      <c r="K257" s="16" t="e">
        <f t="shared" si="338"/>
        <v>#N/A</v>
      </c>
      <c r="L257" s="16" t="e">
        <f t="shared" si="339"/>
        <v>#N/A</v>
      </c>
      <c r="M257" s="17" t="e">
        <f t="shared" si="340"/>
        <v>#N/A</v>
      </c>
      <c r="N257" s="17" t="e">
        <f t="shared" si="341"/>
        <v>#N/A</v>
      </c>
      <c r="O257" s="17" t="e">
        <f t="shared" si="342"/>
        <v>#N/A</v>
      </c>
      <c r="P257" s="17" t="e">
        <f t="shared" si="343"/>
        <v>#N/A</v>
      </c>
      <c r="Q257" s="17" t="e">
        <f t="shared" si="344"/>
        <v>#N/A</v>
      </c>
      <c r="R257" s="17" t="e">
        <f t="shared" si="345"/>
        <v>#N/A</v>
      </c>
      <c r="S257" s="17" t="e">
        <f t="shared" si="346"/>
        <v>#N/A</v>
      </c>
      <c r="T257" s="17" t="e">
        <f t="shared" si="347"/>
        <v>#N/A</v>
      </c>
      <c r="U257" s="17" t="e">
        <f t="shared" si="348"/>
        <v>#N/A</v>
      </c>
      <c r="V257" s="17" t="e">
        <f t="shared" si="349"/>
        <v>#N/A</v>
      </c>
      <c r="W257" s="17" t="e">
        <f t="shared" si="350"/>
        <v>#N/A</v>
      </c>
      <c r="X257" s="17" t="e">
        <f t="shared" si="351"/>
        <v>#N/A</v>
      </c>
      <c r="Y257" s="17" t="e">
        <f t="shared" si="352"/>
        <v>#N/A</v>
      </c>
      <c r="Z257" s="17" t="e">
        <f t="shared" si="353"/>
        <v>#N/A</v>
      </c>
      <c r="AA257" s="17" t="e">
        <f t="shared" si="354"/>
        <v>#N/A</v>
      </c>
      <c r="AB257" s="17" t="e">
        <f t="shared" si="355"/>
        <v>#N/A</v>
      </c>
      <c r="AC257" s="17" t="e">
        <f t="shared" si="356"/>
        <v>#N/A</v>
      </c>
      <c r="AD257" s="17" t="e">
        <f t="shared" si="357"/>
        <v>#N/A</v>
      </c>
      <c r="AE257" s="17" t="e">
        <f t="shared" si="358"/>
        <v>#N/A</v>
      </c>
      <c r="AF257" s="17" t="e">
        <f t="shared" si="359"/>
        <v>#N/A</v>
      </c>
      <c r="AG257" s="17" t="e">
        <f t="shared" si="360"/>
        <v>#N/A</v>
      </c>
      <c r="AH257" s="17" t="e">
        <f t="shared" si="361"/>
        <v>#N/A</v>
      </c>
      <c r="AI257" s="17" t="e">
        <f t="shared" si="362"/>
        <v>#N/A</v>
      </c>
      <c r="AJ257" s="17" t="e">
        <f t="shared" si="363"/>
        <v>#N/A</v>
      </c>
      <c r="AK257" s="17" t="e">
        <f t="shared" si="364"/>
        <v>#N/A</v>
      </c>
      <c r="AL257" s="17" t="e">
        <f t="shared" si="365"/>
        <v>#N/A</v>
      </c>
      <c r="AM257" s="17" t="e">
        <f t="shared" si="366"/>
        <v>#N/A</v>
      </c>
      <c r="AN257" s="17" t="e">
        <f t="shared" si="367"/>
        <v>#N/A</v>
      </c>
      <c r="AO257" s="17" t="e">
        <f t="shared" si="368"/>
        <v>#N/A</v>
      </c>
      <c r="AP257" s="17" t="e">
        <f t="shared" si="369"/>
        <v>#N/A</v>
      </c>
      <c r="AQ257" s="17" t="e">
        <f t="shared" si="370"/>
        <v>#N/A</v>
      </c>
      <c r="AR257" s="17" t="e">
        <f t="shared" si="371"/>
        <v>#N/A</v>
      </c>
      <c r="AS257" s="17" t="e">
        <f t="shared" si="372"/>
        <v>#N/A</v>
      </c>
      <c r="AT257" s="17" t="e">
        <f t="shared" si="373"/>
        <v>#N/A</v>
      </c>
      <c r="AU257" s="17" t="e">
        <f t="shared" si="374"/>
        <v>#N/A</v>
      </c>
      <c r="AV257" s="17" t="e">
        <f t="shared" si="375"/>
        <v>#N/A</v>
      </c>
      <c r="AW257" s="17" t="e">
        <f t="shared" si="376"/>
        <v>#N/A</v>
      </c>
      <c r="AX257" s="17" t="e">
        <f t="shared" si="377"/>
        <v>#N/A</v>
      </c>
      <c r="AY257" s="17" t="e">
        <f t="shared" si="378"/>
        <v>#N/A</v>
      </c>
      <c r="AZ257" s="17" t="e">
        <f t="shared" si="379"/>
        <v>#N/A</v>
      </c>
      <c r="BA257" s="17" t="e">
        <f t="shared" si="380"/>
        <v>#N/A</v>
      </c>
      <c r="BB257" s="17" t="e">
        <f t="shared" si="381"/>
        <v>#N/A</v>
      </c>
      <c r="BC257" s="17" t="e">
        <f t="shared" si="382"/>
        <v>#N/A</v>
      </c>
      <c r="BD257" s="17" t="e">
        <f t="shared" si="383"/>
        <v>#N/A</v>
      </c>
      <c r="BE257" s="17" t="e">
        <f t="shared" si="384"/>
        <v>#N/A</v>
      </c>
      <c r="BF257" s="17" t="e">
        <f t="shared" si="385"/>
        <v>#N/A</v>
      </c>
      <c r="BG257" s="17" t="e">
        <f t="shared" si="386"/>
        <v>#N/A</v>
      </c>
      <c r="BH257" s="17" t="e">
        <f t="shared" si="387"/>
        <v>#N/A</v>
      </c>
      <c r="BI257" s="17" t="e">
        <f t="shared" si="388"/>
        <v>#N/A</v>
      </c>
      <c r="BJ257" s="18" t="e">
        <f t="shared" si="389"/>
        <v>#N/A</v>
      </c>
      <c r="BK257" s="18" t="e">
        <f t="shared" si="390"/>
        <v>#N/A</v>
      </c>
      <c r="BL257" s="18" t="e">
        <f t="shared" si="391"/>
        <v>#N/A</v>
      </c>
      <c r="BM257" s="18" t="e">
        <f t="shared" si="392"/>
        <v>#N/A</v>
      </c>
      <c r="BN257" s="18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4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4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4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4" customFormat="1" x14ac:dyDescent="0.25">
      <c r="A451" s="14" t="s">
        <v>35</v>
      </c>
      <c r="B451" s="14" t="s">
        <v>296</v>
      </c>
      <c r="C451" s="14" t="s">
        <v>295</v>
      </c>
      <c r="D451" s="14" t="s">
        <v>542</v>
      </c>
      <c r="E451" s="14">
        <f>VLOOKUP(A451,home!$A$2:$E$405,3,FALSE)</f>
        <v>1.5947368421052599</v>
      </c>
      <c r="F451" s="14">
        <f>VLOOKUP(B451,home!$B$2:$E$405,3,FALSE)</f>
        <v>1.19</v>
      </c>
      <c r="G451" s="14">
        <f>VLOOKUP(C451,away!$B$2:$E$405,4,FALSE)</f>
        <v>0.69</v>
      </c>
      <c r="H451" s="14">
        <f>VLOOKUP(A451,away!$A$2:$E$405,3,FALSE)</f>
        <v>1.21315789473684</v>
      </c>
      <c r="I451" s="14">
        <f>VLOOKUP(C451,away!$B$2:$E$405,3,FALSE)</f>
        <v>1.32</v>
      </c>
      <c r="J451" s="14">
        <f>VLOOKUP(B451,home!$B$2:$E$405,4,FALSE)</f>
        <v>1.26</v>
      </c>
      <c r="K451" s="16">
        <f t="shared" si="562"/>
        <v>1.3094384210526286</v>
      </c>
      <c r="L451" s="16">
        <f t="shared" si="563"/>
        <v>2.0177242105263122</v>
      </c>
      <c r="M451" s="17">
        <f t="shared" si="564"/>
        <v>3.589480750908277E-2</v>
      </c>
      <c r="N451" s="17">
        <f t="shared" si="565"/>
        <v>4.7002040068681382E-2</v>
      </c>
      <c r="O451" s="17">
        <f t="shared" si="566"/>
        <v>7.2425822143257976E-2</v>
      </c>
      <c r="P451" s="17">
        <f t="shared" si="567"/>
        <v>9.4837154190706235E-2</v>
      </c>
      <c r="Q451" s="17">
        <f t="shared" si="568"/>
        <v>3.077313856689327E-2</v>
      </c>
      <c r="R451" s="17">
        <f t="shared" si="569"/>
        <v>7.3067667402862163E-2</v>
      </c>
      <c r="S451" s="17">
        <f t="shared" si="570"/>
        <v>6.2641969961225882E-2</v>
      </c>
      <c r="T451" s="17">
        <f t="shared" si="571"/>
        <v>6.209170672030153E-2</v>
      </c>
      <c r="U451" s="17">
        <f t="shared" si="572"/>
        <v>9.5677611034002463E-2</v>
      </c>
      <c r="V451" s="17">
        <f t="shared" si="573"/>
        <v>1.8389494118084163E-2</v>
      </c>
      <c r="W451" s="17">
        <f t="shared" si="574"/>
        <v>1.3431843325288828E-2</v>
      </c>
      <c r="X451" s="17">
        <f t="shared" si="575"/>
        <v>2.7101755469431516E-2</v>
      </c>
      <c r="Y451" s="17">
        <f t="shared" si="576"/>
        <v>2.734193407921794E-2</v>
      </c>
      <c r="Z451" s="17">
        <f t="shared" si="577"/>
        <v>4.9143467175146407E-2</v>
      </c>
      <c r="AA451" s="17">
        <f t="shared" si="578"/>
        <v>6.4350344062875403E-2</v>
      </c>
      <c r="AB451" s="17">
        <f t="shared" si="579"/>
        <v>4.2131406461942481E-2</v>
      </c>
      <c r="AC451" s="17">
        <f t="shared" si="580"/>
        <v>3.0366636050432449E-3</v>
      </c>
      <c r="AD451" s="17">
        <f t="shared" si="581"/>
        <v>4.3970429289231236E-3</v>
      </c>
      <c r="AE451" s="17">
        <f t="shared" si="582"/>
        <v>8.8720199724117137E-3</v>
      </c>
      <c r="AF451" s="17">
        <f t="shared" si="583"/>
        <v>8.9506447473040509E-3</v>
      </c>
      <c r="AG451" s="17">
        <f t="shared" si="584"/>
        <v>6.0199775354851832E-3</v>
      </c>
      <c r="AH451" s="17">
        <f t="shared" si="585"/>
        <v>2.4789490877124513E-2</v>
      </c>
      <c r="AI451" s="17">
        <f t="shared" si="586"/>
        <v>3.2460311792840466E-2</v>
      </c>
      <c r="AJ451" s="17">
        <f t="shared" si="587"/>
        <v>2.1252389710446521E-2</v>
      </c>
      <c r="AK451" s="17">
        <f t="shared" si="588"/>
        <v>9.2762318753474102E-3</v>
      </c>
      <c r="AL451" s="17">
        <f t="shared" si="589"/>
        <v>3.2092500784568358E-4</v>
      </c>
      <c r="AM451" s="17">
        <f t="shared" si="590"/>
        <v>1.1515313900299447E-3</v>
      </c>
      <c r="AN451" s="17">
        <f t="shared" si="591"/>
        <v>2.323472764844437E-3</v>
      </c>
      <c r="AO451" s="17">
        <f t="shared" si="592"/>
        <v>2.344063625062565E-3</v>
      </c>
      <c r="AP451" s="17">
        <f t="shared" si="593"/>
        <v>1.5765579757676034E-3</v>
      </c>
      <c r="AQ451" s="17">
        <f t="shared" si="594"/>
        <v>7.9526479925116228E-4</v>
      </c>
      <c r="AR451" s="17">
        <f t="shared" si="595"/>
        <v>1.0003671181879057E-2</v>
      </c>
      <c r="AS451" s="17">
        <f t="shared" si="596"/>
        <v>1.3099191397129397E-2</v>
      </c>
      <c r="AT451" s="17">
        <f t="shared" si="597"/>
        <v>8.5762922500616477E-3</v>
      </c>
      <c r="AU451" s="17">
        <f t="shared" si="598"/>
        <v>3.7433755274688743E-3</v>
      </c>
      <c r="AV451" s="17">
        <f t="shared" si="599"/>
        <v>1.2254299350239735E-3</v>
      </c>
      <c r="AW451" s="17">
        <f t="shared" si="600"/>
        <v>2.3553092869594091E-5</v>
      </c>
      <c r="AX451" s="17">
        <f t="shared" si="601"/>
        <v>2.5130990752555792E-4</v>
      </c>
      <c r="AY451" s="17">
        <f t="shared" si="602"/>
        <v>5.0707408475944679E-4</v>
      </c>
      <c r="AZ451" s="17">
        <f t="shared" si="603"/>
        <v>5.1156782867480368E-4</v>
      </c>
      <c r="BA451" s="17">
        <f t="shared" si="604"/>
        <v>3.4406759774784269E-4</v>
      </c>
      <c r="BB451" s="17">
        <f t="shared" si="605"/>
        <v>1.735583805083627E-4</v>
      </c>
      <c r="BC451" s="17">
        <f t="shared" si="606"/>
        <v>7.0038589258292303E-5</v>
      </c>
      <c r="BD451" s="17">
        <f t="shared" si="607"/>
        <v>3.3641082563036252E-3</v>
      </c>
      <c r="BE451" s="17">
        <f t="shared" si="608"/>
        <v>4.4050926033843306E-3</v>
      </c>
      <c r="BF451" s="17">
        <f t="shared" si="609"/>
        <v>2.884098751583096E-3</v>
      </c>
      <c r="BG451" s="17">
        <f t="shared" si="610"/>
        <v>1.258849905144276E-3</v>
      </c>
      <c r="BH451" s="17">
        <f t="shared" si="611"/>
        <v>4.1209660803359307E-4</v>
      </c>
      <c r="BI451" s="17">
        <f t="shared" si="612"/>
        <v>1.0792302634893046E-4</v>
      </c>
      <c r="BJ451" s="18">
        <f t="shared" si="613"/>
        <v>0.24603061035736862</v>
      </c>
      <c r="BK451" s="18">
        <f t="shared" si="614"/>
        <v>0.21562808847674744</v>
      </c>
      <c r="BL451" s="18">
        <f t="shared" si="615"/>
        <v>0.48451140480306021</v>
      </c>
      <c r="BM451" s="18">
        <f t="shared" si="616"/>
        <v>0.64082941993894882</v>
      </c>
      <c r="BN451" s="18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4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4" customFormat="1" x14ac:dyDescent="0.25">
      <c r="A498" s="14" t="s">
        <v>136</v>
      </c>
      <c r="B498" s="14" t="s">
        <v>373</v>
      </c>
      <c r="C498" s="14" t="s">
        <v>516</v>
      </c>
      <c r="D498" s="14" t="s">
        <v>544</v>
      </c>
      <c r="E498" s="14">
        <f>VLOOKUP(A498,home!$A$2:$E$405,3,FALSE)</f>
        <v>1.4901185770751</v>
      </c>
      <c r="F498" s="14">
        <f>VLOOKUP(B498,home!$B$2:$E$405,3,FALSE)</f>
        <v>1.56</v>
      </c>
      <c r="G498" s="14" t="e">
        <f>VLOOKUP(C498,away!$B$2:$E$405,4,FALSE)</f>
        <v>#N/A</v>
      </c>
      <c r="H498" s="14">
        <f>VLOOKUP(A498,away!$A$2:$E$405,3,FALSE)</f>
        <v>1.24901185770751</v>
      </c>
      <c r="I498" s="14" t="e">
        <f>VLOOKUP(C498,away!$B$2:$E$405,3,FALSE)</f>
        <v>#N/A</v>
      </c>
      <c r="J498" s="14">
        <f>VLOOKUP(B498,home!$B$2:$E$405,4,FALSE)</f>
        <v>0.87</v>
      </c>
      <c r="K498" s="16" t="e">
        <f t="shared" si="618"/>
        <v>#N/A</v>
      </c>
      <c r="L498" s="16" t="e">
        <f t="shared" si="619"/>
        <v>#N/A</v>
      </c>
      <c r="M498" s="17" t="e">
        <f t="shared" si="620"/>
        <v>#N/A</v>
      </c>
      <c r="N498" s="17" t="e">
        <f t="shared" si="621"/>
        <v>#N/A</v>
      </c>
      <c r="O498" s="17" t="e">
        <f t="shared" si="622"/>
        <v>#N/A</v>
      </c>
      <c r="P498" s="17" t="e">
        <f t="shared" si="623"/>
        <v>#N/A</v>
      </c>
      <c r="Q498" s="17" t="e">
        <f t="shared" si="624"/>
        <v>#N/A</v>
      </c>
      <c r="R498" s="17" t="e">
        <f t="shared" si="625"/>
        <v>#N/A</v>
      </c>
      <c r="S498" s="17" t="e">
        <f t="shared" si="626"/>
        <v>#N/A</v>
      </c>
      <c r="T498" s="17" t="e">
        <f t="shared" si="627"/>
        <v>#N/A</v>
      </c>
      <c r="U498" s="17" t="e">
        <f t="shared" si="628"/>
        <v>#N/A</v>
      </c>
      <c r="V498" s="17" t="e">
        <f t="shared" si="629"/>
        <v>#N/A</v>
      </c>
      <c r="W498" s="17" t="e">
        <f t="shared" si="630"/>
        <v>#N/A</v>
      </c>
      <c r="X498" s="17" t="e">
        <f t="shared" si="631"/>
        <v>#N/A</v>
      </c>
      <c r="Y498" s="17" t="e">
        <f t="shared" si="632"/>
        <v>#N/A</v>
      </c>
      <c r="Z498" s="17" t="e">
        <f t="shared" si="633"/>
        <v>#N/A</v>
      </c>
      <c r="AA498" s="17" t="e">
        <f t="shared" si="634"/>
        <v>#N/A</v>
      </c>
      <c r="AB498" s="17" t="e">
        <f t="shared" si="635"/>
        <v>#N/A</v>
      </c>
      <c r="AC498" s="17" t="e">
        <f t="shared" si="636"/>
        <v>#N/A</v>
      </c>
      <c r="AD498" s="17" t="e">
        <f t="shared" si="637"/>
        <v>#N/A</v>
      </c>
      <c r="AE498" s="17" t="e">
        <f t="shared" si="638"/>
        <v>#N/A</v>
      </c>
      <c r="AF498" s="17" t="e">
        <f t="shared" si="639"/>
        <v>#N/A</v>
      </c>
      <c r="AG498" s="17" t="e">
        <f t="shared" si="640"/>
        <v>#N/A</v>
      </c>
      <c r="AH498" s="17" t="e">
        <f t="shared" si="641"/>
        <v>#N/A</v>
      </c>
      <c r="AI498" s="17" t="e">
        <f t="shared" si="642"/>
        <v>#N/A</v>
      </c>
      <c r="AJ498" s="17" t="e">
        <f t="shared" si="643"/>
        <v>#N/A</v>
      </c>
      <c r="AK498" s="17" t="e">
        <f t="shared" si="644"/>
        <v>#N/A</v>
      </c>
      <c r="AL498" s="17" t="e">
        <f t="shared" si="645"/>
        <v>#N/A</v>
      </c>
      <c r="AM498" s="17" t="e">
        <f t="shared" si="646"/>
        <v>#N/A</v>
      </c>
      <c r="AN498" s="17" t="e">
        <f t="shared" si="647"/>
        <v>#N/A</v>
      </c>
      <c r="AO498" s="17" t="e">
        <f t="shared" si="648"/>
        <v>#N/A</v>
      </c>
      <c r="AP498" s="17" t="e">
        <f t="shared" si="649"/>
        <v>#N/A</v>
      </c>
      <c r="AQ498" s="17" t="e">
        <f t="shared" si="650"/>
        <v>#N/A</v>
      </c>
      <c r="AR498" s="17" t="e">
        <f t="shared" si="651"/>
        <v>#N/A</v>
      </c>
      <c r="AS498" s="17" t="e">
        <f t="shared" si="652"/>
        <v>#N/A</v>
      </c>
      <c r="AT498" s="17" t="e">
        <f t="shared" si="653"/>
        <v>#N/A</v>
      </c>
      <c r="AU498" s="17" t="e">
        <f t="shared" si="654"/>
        <v>#N/A</v>
      </c>
      <c r="AV498" s="17" t="e">
        <f t="shared" si="655"/>
        <v>#N/A</v>
      </c>
      <c r="AW498" s="17" t="e">
        <f t="shared" si="656"/>
        <v>#N/A</v>
      </c>
      <c r="AX498" s="17" t="e">
        <f t="shared" si="657"/>
        <v>#N/A</v>
      </c>
      <c r="AY498" s="17" t="e">
        <f t="shared" si="658"/>
        <v>#N/A</v>
      </c>
      <c r="AZ498" s="17" t="e">
        <f t="shared" si="659"/>
        <v>#N/A</v>
      </c>
      <c r="BA498" s="17" t="e">
        <f t="shared" si="660"/>
        <v>#N/A</v>
      </c>
      <c r="BB498" s="17" t="e">
        <f t="shared" si="661"/>
        <v>#N/A</v>
      </c>
      <c r="BC498" s="17" t="e">
        <f t="shared" si="662"/>
        <v>#N/A</v>
      </c>
      <c r="BD498" s="17" t="e">
        <f t="shared" si="663"/>
        <v>#N/A</v>
      </c>
      <c r="BE498" s="17" t="e">
        <f t="shared" si="664"/>
        <v>#N/A</v>
      </c>
      <c r="BF498" s="17" t="e">
        <f t="shared" si="665"/>
        <v>#N/A</v>
      </c>
      <c r="BG498" s="17" t="e">
        <f t="shared" si="666"/>
        <v>#N/A</v>
      </c>
      <c r="BH498" s="17" t="e">
        <f t="shared" si="667"/>
        <v>#N/A</v>
      </c>
      <c r="BI498" s="17" t="e">
        <f t="shared" si="668"/>
        <v>#N/A</v>
      </c>
      <c r="BJ498" s="18" t="e">
        <f t="shared" si="669"/>
        <v>#N/A</v>
      </c>
      <c r="BK498" s="18" t="e">
        <f t="shared" si="670"/>
        <v>#N/A</v>
      </c>
      <c r="BL498" s="18" t="e">
        <f t="shared" si="671"/>
        <v>#N/A</v>
      </c>
      <c r="BM498" s="18" t="e">
        <f t="shared" si="672"/>
        <v>#N/A</v>
      </c>
      <c r="BN498" s="18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4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4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4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4" customFormat="1" x14ac:dyDescent="0.25">
      <c r="A692" s="14" t="s">
        <v>35</v>
      </c>
      <c r="B692" s="14" t="s">
        <v>295</v>
      </c>
      <c r="C692" s="14" t="s">
        <v>466</v>
      </c>
      <c r="D692" s="14" t="s">
        <v>549</v>
      </c>
      <c r="E692" s="14">
        <f>VLOOKUP(A692,home!$A$2:$E$405,3,FALSE)</f>
        <v>1.5947368421052599</v>
      </c>
      <c r="F692" s="14">
        <f>VLOOKUP(B692,home!$B$2:$E$405,3,FALSE)</f>
        <v>1.0900000000000001</v>
      </c>
      <c r="G692" s="14">
        <f>VLOOKUP(C692,away!$B$2:$E$405,4,FALSE)</f>
        <v>0.99</v>
      </c>
      <c r="H692" s="14">
        <f>VLOOKUP(A692,away!$A$2:$E$405,3,FALSE)</f>
        <v>1.21315789473684</v>
      </c>
      <c r="I692" s="14">
        <f>VLOOKUP(C692,away!$B$2:$E$405,3,FALSE)</f>
        <v>0.83</v>
      </c>
      <c r="J692" s="14">
        <f>VLOOKUP(B692,home!$B$2:$E$405,4,FALSE)</f>
        <v>0.74</v>
      </c>
      <c r="K692" s="16">
        <f t="shared" si="842"/>
        <v>1.720880526315786</v>
      </c>
      <c r="L692" s="16">
        <f t="shared" si="843"/>
        <v>0.74512157894736697</v>
      </c>
      <c r="M692" s="17">
        <f t="shared" si="844"/>
        <v>8.4923697232665629E-2</v>
      </c>
      <c r="N692" s="17">
        <f t="shared" si="845"/>
        <v>0.1461435367904321</v>
      </c>
      <c r="O692" s="17">
        <f t="shared" si="846"/>
        <v>6.3278479372051943E-2</v>
      </c>
      <c r="P692" s="17">
        <f t="shared" si="847"/>
        <v>0.10889470288623937</v>
      </c>
      <c r="Q692" s="17">
        <f t="shared" si="848"/>
        <v>0.12574778325478467</v>
      </c>
      <c r="R692" s="17">
        <f t="shared" si="849"/>
        <v>2.3575080231545868E-2</v>
      </c>
      <c r="S692" s="17">
        <f t="shared" si="850"/>
        <v>3.4907972400785879E-2</v>
      </c>
      <c r="T692" s="17">
        <f t="shared" si="851"/>
        <v>9.3697386807936406E-2</v>
      </c>
      <c r="U692" s="17">
        <f t="shared" si="852"/>
        <v>4.0569896476799538E-2</v>
      </c>
      <c r="V692" s="17">
        <f t="shared" si="853"/>
        <v>4.9734754148777057E-3</v>
      </c>
      <c r="W692" s="17">
        <f t="shared" si="854"/>
        <v>7.2132303810179071E-2</v>
      </c>
      <c r="X692" s="17">
        <f t="shared" si="855"/>
        <v>5.37473361081518E-2</v>
      </c>
      <c r="Y692" s="17">
        <f t="shared" si="856"/>
        <v>2.0024149972560447E-2</v>
      </c>
      <c r="Z692" s="17">
        <f t="shared" si="857"/>
        <v>5.8554336686467718E-3</v>
      </c>
      <c r="AA692" s="17">
        <f t="shared" si="858"/>
        <v>1.0076501773508032E-2</v>
      </c>
      <c r="AB692" s="17">
        <f t="shared" si="859"/>
        <v>8.6702278377082283E-3</v>
      </c>
      <c r="AC692" s="17">
        <f t="shared" si="860"/>
        <v>3.9858215761860765E-4</v>
      </c>
      <c r="AD692" s="17">
        <f t="shared" si="861"/>
        <v>3.1032769236307791E-2</v>
      </c>
      <c r="AE692" s="17">
        <f t="shared" si="862"/>
        <v>2.3123186012466934E-2</v>
      </c>
      <c r="AF692" s="17">
        <f t="shared" si="863"/>
        <v>8.6147924359515158E-3</v>
      </c>
      <c r="AG692" s="17">
        <f t="shared" si="864"/>
        <v>2.1396892473933425E-3</v>
      </c>
      <c r="AH692" s="17">
        <f t="shared" si="865"/>
        <v>1.0907524951509139E-3</v>
      </c>
      <c r="AI692" s="17">
        <f t="shared" si="866"/>
        <v>1.8770547279355618E-3</v>
      </c>
      <c r="AJ692" s="17">
        <f t="shared" si="867"/>
        <v>1.6150934640666425E-3</v>
      </c>
      <c r="AK692" s="17">
        <f t="shared" si="868"/>
        <v>9.2646096349739671E-4</v>
      </c>
      <c r="AL692" s="17">
        <f t="shared" si="869"/>
        <v>2.0443521440533568E-5</v>
      </c>
      <c r="AM692" s="17">
        <f t="shared" si="870"/>
        <v>1.0680737651282737E-2</v>
      </c>
      <c r="AN692" s="17">
        <f t="shared" si="871"/>
        <v>7.9584481030463838E-3</v>
      </c>
      <c r="AO692" s="17">
        <f t="shared" si="872"/>
        <v>2.9650057082562993E-3</v>
      </c>
      <c r="AP692" s="17">
        <f t="shared" si="873"/>
        <v>7.3642991164129667E-4</v>
      </c>
      <c r="AQ692" s="17">
        <f t="shared" si="874"/>
        <v>1.3718245463655823E-4</v>
      </c>
      <c r="AR692" s="17">
        <f t="shared" si="875"/>
        <v>1.6254864428552591E-4</v>
      </c>
      <c r="AS692" s="17">
        <f t="shared" si="876"/>
        <v>2.7972679652999333E-4</v>
      </c>
      <c r="AT692" s="17">
        <f t="shared" si="877"/>
        <v>2.4068819841858191E-4</v>
      </c>
      <c r="AU692" s="17">
        <f t="shared" si="878"/>
        <v>1.3806521119085586E-4</v>
      </c>
      <c r="AV692" s="17">
        <f t="shared" si="879"/>
        <v>5.9398433325005059E-5</v>
      </c>
      <c r="AW692" s="17">
        <f t="shared" si="880"/>
        <v>7.281671226178824E-7</v>
      </c>
      <c r="AX692" s="17">
        <f t="shared" si="881"/>
        <v>3.0633789051300437E-3</v>
      </c>
      <c r="AY692" s="17">
        <f t="shared" si="882"/>
        <v>2.282589726704554E-3</v>
      </c>
      <c r="AZ692" s="17">
        <f t="shared" si="883"/>
        <v>8.5040343062556809E-4</v>
      </c>
      <c r="BA692" s="17">
        <f t="shared" si="884"/>
        <v>2.1121798232332699E-4</v>
      </c>
      <c r="BB692" s="17">
        <f t="shared" si="885"/>
        <v>3.9345769122708613E-5</v>
      </c>
      <c r="BC692" s="17">
        <f t="shared" si="886"/>
        <v>5.8634763227222414E-6</v>
      </c>
      <c r="BD692" s="17">
        <f t="shared" si="887"/>
        <v>2.0186417080964146E-5</v>
      </c>
      <c r="BE692" s="17">
        <f t="shared" si="888"/>
        <v>3.4738412050719559E-5</v>
      </c>
      <c r="BF692" s="17">
        <f t="shared" si="889"/>
        <v>2.9890328406608463E-5</v>
      </c>
      <c r="BG692" s="17">
        <f t="shared" si="890"/>
        <v>1.7145894693372024E-5</v>
      </c>
      <c r="BH692" s="17">
        <f t="shared" si="891"/>
        <v>7.3765090710212741E-6</v>
      </c>
      <c r="BI692" s="17">
        <f t="shared" si="892"/>
        <v>2.5388181625024521E-6</v>
      </c>
      <c r="BJ692" s="18">
        <f t="shared" si="893"/>
        <v>0.60533353679525648</v>
      </c>
      <c r="BK692" s="18">
        <f t="shared" si="894"/>
        <v>0.2364014633403323</v>
      </c>
      <c r="BL692" s="18">
        <f t="shared" si="895"/>
        <v>0.15267185100547925</v>
      </c>
      <c r="BM692" s="18">
        <f t="shared" si="896"/>
        <v>0.44541714348241296</v>
      </c>
      <c r="BN692" s="18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4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4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4" customFormat="1" x14ac:dyDescent="0.25">
      <c r="A893" s="14" t="s">
        <v>35</v>
      </c>
      <c r="B893" s="14" t="s">
        <v>285</v>
      </c>
      <c r="C893" s="14" t="s">
        <v>214</v>
      </c>
      <c r="D893" s="14" t="s">
        <v>553</v>
      </c>
      <c r="E893" s="14">
        <f>VLOOKUP(A893,home!$A$2:$E$405,3,FALSE)</f>
        <v>1.5947368421052599</v>
      </c>
      <c r="F893" s="14">
        <f>VLOOKUP(B893,home!$B$2:$E$405,3,FALSE)</f>
        <v>1.06</v>
      </c>
      <c r="G893" s="14">
        <f>VLOOKUP(C893,away!$B$2:$E$405,4,FALSE)</f>
        <v>0.96</v>
      </c>
      <c r="H893" s="14">
        <f>VLOOKUP(A893,away!$A$2:$E$405,3,FALSE)</f>
        <v>1.21315789473684</v>
      </c>
      <c r="I893" s="14">
        <f>VLOOKUP(C893,away!$B$2:$E$405,3,FALSE)</f>
        <v>0.79</v>
      </c>
      <c r="J893" s="14">
        <f>VLOOKUP(B893,home!$B$2:$E$405,4,FALSE)</f>
        <v>1</v>
      </c>
      <c r="K893" s="16">
        <f t="shared" si="1066"/>
        <v>1.6228042105263125</v>
      </c>
      <c r="L893" s="16">
        <f t="shared" si="1067"/>
        <v>0.95839473684210363</v>
      </c>
      <c r="M893" s="17">
        <f t="shared" si="1068"/>
        <v>7.5683209419979261E-2</v>
      </c>
      <c r="N893" s="17">
        <f t="shared" si="1069"/>
        <v>0.12281903091288701</v>
      </c>
      <c r="O893" s="17">
        <f t="shared" si="1070"/>
        <v>7.253438957542685E-2</v>
      </c>
      <c r="P893" s="17">
        <f t="shared" si="1071"/>
        <v>0.11770911281095855</v>
      </c>
      <c r="Q893" s="17">
        <f t="shared" si="1072"/>
        <v>9.9655620249097229E-2</v>
      </c>
      <c r="R893" s="17">
        <f t="shared" si="1073"/>
        <v>3.4758288604571912E-2</v>
      </c>
      <c r="S893" s="17">
        <f t="shared" si="1074"/>
        <v>4.5767863654726751E-2</v>
      </c>
      <c r="T893" s="17">
        <f t="shared" si="1075"/>
        <v>9.550942194347016E-2</v>
      </c>
      <c r="U893" s="17">
        <f t="shared" si="1076"/>
        <v>5.6405897098188044E-2</v>
      </c>
      <c r="V893" s="17">
        <f t="shared" si="1077"/>
        <v>7.9091293349064003E-3</v>
      </c>
      <c r="W893" s="17">
        <f t="shared" si="1078"/>
        <v>5.3907186714282067E-2</v>
      </c>
      <c r="X893" s="17">
        <f t="shared" si="1079"/>
        <v>5.1664364024932519E-2</v>
      </c>
      <c r="Y893" s="17">
        <f t="shared" si="1080"/>
        <v>2.4757427281894916E-2</v>
      </c>
      <c r="Z893" s="17">
        <f t="shared" si="1081"/>
        <v>1.1104053620086866E-2</v>
      </c>
      <c r="AA893" s="17">
        <f t="shared" si="1082"/>
        <v>1.801970496858691E-2</v>
      </c>
      <c r="AB893" s="17">
        <f t="shared" si="1083"/>
        <v>1.462122654773238E-2</v>
      </c>
      <c r="AC893" s="17">
        <f t="shared" si="1084"/>
        <v>7.6881038430929303E-4</v>
      </c>
      <c r="AD893" s="17">
        <f t="shared" si="1085"/>
        <v>2.1870202394391271E-2</v>
      </c>
      <c r="AE893" s="17">
        <f t="shared" si="1086"/>
        <v>2.096028686845617E-2</v>
      </c>
      <c r="AF893" s="17">
        <f t="shared" si="1087"/>
        <v>1.0044114308714523E-2</v>
      </c>
      <c r="AG893" s="17">
        <f t="shared" si="1088"/>
        <v>3.2087420965708218E-3</v>
      </c>
      <c r="AH893" s="17">
        <f t="shared" si="1089"/>
        <v>2.6605166367759392E-3</v>
      </c>
      <c r="AI893" s="17">
        <f t="shared" si="1090"/>
        <v>4.317497600335298E-3</v>
      </c>
      <c r="AJ893" s="17">
        <f t="shared" si="1091"/>
        <v>3.5032266423806876E-3</v>
      </c>
      <c r="AK893" s="17">
        <f t="shared" si="1092"/>
        <v>1.8950169818944451E-3</v>
      </c>
      <c r="AL893" s="17">
        <f t="shared" si="1093"/>
        <v>4.7828832286813345E-5</v>
      </c>
      <c r="AM893" s="17">
        <f t="shared" si="1094"/>
        <v>7.0982113061361591E-3</v>
      </c>
      <c r="AN893" s="17">
        <f t="shared" si="1095"/>
        <v>6.8028883567940101E-3</v>
      </c>
      <c r="AO893" s="17">
        <f t="shared" si="1096"/>
        <v>3.2599261982379025E-3</v>
      </c>
      <c r="AP893" s="17">
        <f t="shared" si="1097"/>
        <v>1.0414320369616316E-3</v>
      </c>
      <c r="AQ893" s="17">
        <f t="shared" si="1098"/>
        <v>2.4952574575069466E-4</v>
      </c>
      <c r="AR893" s="17">
        <f t="shared" si="1099"/>
        <v>5.0996502839338316E-4</v>
      </c>
      <c r="AS893" s="17">
        <f t="shared" si="1100"/>
        <v>8.2757339529795264E-4</v>
      </c>
      <c r="AT893" s="17">
        <f t="shared" si="1101"/>
        <v>6.7149479520453722E-4</v>
      </c>
      <c r="AU893" s="17">
        <f t="shared" si="1102"/>
        <v>3.6323486033480891E-4</v>
      </c>
      <c r="AV893" s="17">
        <f t="shared" si="1103"/>
        <v>1.4736476519031631E-4</v>
      </c>
      <c r="AW893" s="17">
        <f t="shared" si="1104"/>
        <v>2.066321160125231E-6</v>
      </c>
      <c r="AX893" s="17">
        <f t="shared" si="1105"/>
        <v>1.9198345324672056E-3</v>
      </c>
      <c r="AY893" s="17">
        <f t="shared" si="1106"/>
        <v>1.8399593115242909E-3</v>
      </c>
      <c r="AZ893" s="17">
        <f t="shared" si="1107"/>
        <v>8.8170366008425024E-4</v>
      </c>
      <c r="BA893" s="17">
        <f t="shared" si="1108"/>
        <v>2.8167338242638827E-4</v>
      </c>
      <c r="BB893" s="17">
        <f t="shared" si="1109"/>
        <v>6.7488571806490884E-5</v>
      </c>
      <c r="BC893" s="17">
        <f t="shared" si="1110"/>
        <v>1.2936138403266252E-5</v>
      </c>
      <c r="BD893" s="17">
        <f t="shared" si="1111"/>
        <v>8.1457966530958692E-5</v>
      </c>
      <c r="BE893" s="17">
        <f t="shared" si="1112"/>
        <v>1.3219033106735121E-4</v>
      </c>
      <c r="BF893" s="17">
        <f t="shared" si="1113"/>
        <v>1.0725951292348241E-4</v>
      </c>
      <c r="BG893" s="17">
        <f t="shared" si="1114"/>
        <v>5.8020396397076225E-5</v>
      </c>
      <c r="BH893" s="17">
        <f t="shared" si="1115"/>
        <v>2.353893589239526E-5</v>
      </c>
      <c r="BI893" s="17">
        <f t="shared" si="1116"/>
        <v>7.6398168554975945E-6</v>
      </c>
      <c r="BJ893" s="18">
        <f t="shared" si="1117"/>
        <v>0.52785197603528888</v>
      </c>
      <c r="BK893" s="18">
        <f t="shared" si="1118"/>
        <v>0.24972591374869135</v>
      </c>
      <c r="BL893" s="18">
        <f t="shared" si="1119"/>
        <v>0.2116455044599802</v>
      </c>
      <c r="BM893" s="18">
        <f t="shared" si="1120"/>
        <v>0.47532990330076258</v>
      </c>
      <c r="BN893" s="18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4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s="14" customFormat="1" x14ac:dyDescent="0.25">
      <c r="A952" s="14" t="s">
        <v>178</v>
      </c>
      <c r="B952" s="14" t="s">
        <v>271</v>
      </c>
      <c r="C952" s="14" t="s">
        <v>517</v>
      </c>
      <c r="D952" s="14" t="s">
        <v>556</v>
      </c>
      <c r="E952" s="14">
        <f>VLOOKUP(A952,home!$A$2:$E$405,3,FALSE)</f>
        <v>1.5686274509803899</v>
      </c>
      <c r="F952" s="14">
        <f>VLOOKUP(B952,home!$B$2:$E$405,3,FALSE)</f>
        <v>1.05</v>
      </c>
      <c r="G952" s="14" t="e">
        <f>VLOOKUP(C952,away!$B$2:$E$405,4,FALSE)</f>
        <v>#N/A</v>
      </c>
      <c r="H952" s="14">
        <f>VLOOKUP(A952,away!$A$2:$E$405,3,FALSE)</f>
        <v>1.29084967320261</v>
      </c>
      <c r="I952" s="14" t="e">
        <f>VLOOKUP(C952,away!$B$2:$E$405,3,FALSE)</f>
        <v>#N/A</v>
      </c>
      <c r="J952" s="14">
        <f>VLOOKUP(B952,home!$B$2:$E$405,4,FALSE)</f>
        <v>0.59</v>
      </c>
      <c r="K952" s="16" t="e">
        <f t="shared" si="1122"/>
        <v>#N/A</v>
      </c>
      <c r="L952" s="16" t="e">
        <f t="shared" si="1123"/>
        <v>#N/A</v>
      </c>
      <c r="M952" s="17" t="e">
        <f t="shared" si="1124"/>
        <v>#N/A</v>
      </c>
      <c r="N952" s="17" t="e">
        <f t="shared" si="1125"/>
        <v>#N/A</v>
      </c>
      <c r="O952" s="17" t="e">
        <f t="shared" si="1126"/>
        <v>#N/A</v>
      </c>
      <c r="P952" s="17" t="e">
        <f t="shared" si="1127"/>
        <v>#N/A</v>
      </c>
      <c r="Q952" s="17" t="e">
        <f t="shared" si="1128"/>
        <v>#N/A</v>
      </c>
      <c r="R952" s="17" t="e">
        <f t="shared" si="1129"/>
        <v>#N/A</v>
      </c>
      <c r="S952" s="17" t="e">
        <f t="shared" si="1130"/>
        <v>#N/A</v>
      </c>
      <c r="T952" s="17" t="e">
        <f t="shared" si="1131"/>
        <v>#N/A</v>
      </c>
      <c r="U952" s="17" t="e">
        <f t="shared" si="1132"/>
        <v>#N/A</v>
      </c>
      <c r="V952" s="17" t="e">
        <f t="shared" si="1133"/>
        <v>#N/A</v>
      </c>
      <c r="W952" s="17" t="e">
        <f t="shared" si="1134"/>
        <v>#N/A</v>
      </c>
      <c r="X952" s="17" t="e">
        <f t="shared" si="1135"/>
        <v>#N/A</v>
      </c>
      <c r="Y952" s="17" t="e">
        <f t="shared" si="1136"/>
        <v>#N/A</v>
      </c>
      <c r="Z952" s="17" t="e">
        <f t="shared" si="1137"/>
        <v>#N/A</v>
      </c>
      <c r="AA952" s="17" t="e">
        <f t="shared" si="1138"/>
        <v>#N/A</v>
      </c>
      <c r="AB952" s="17" t="e">
        <f t="shared" si="1139"/>
        <v>#N/A</v>
      </c>
      <c r="AC952" s="17" t="e">
        <f t="shared" si="1140"/>
        <v>#N/A</v>
      </c>
      <c r="AD952" s="17" t="e">
        <f t="shared" si="1141"/>
        <v>#N/A</v>
      </c>
      <c r="AE952" s="17" t="e">
        <f t="shared" si="1142"/>
        <v>#N/A</v>
      </c>
      <c r="AF952" s="17" t="e">
        <f t="shared" si="1143"/>
        <v>#N/A</v>
      </c>
      <c r="AG952" s="17" t="e">
        <f t="shared" si="1144"/>
        <v>#N/A</v>
      </c>
      <c r="AH952" s="17" t="e">
        <f t="shared" si="1145"/>
        <v>#N/A</v>
      </c>
      <c r="AI952" s="17" t="e">
        <f t="shared" si="1146"/>
        <v>#N/A</v>
      </c>
      <c r="AJ952" s="17" t="e">
        <f t="shared" si="1147"/>
        <v>#N/A</v>
      </c>
      <c r="AK952" s="17" t="e">
        <f t="shared" si="1148"/>
        <v>#N/A</v>
      </c>
      <c r="AL952" s="17" t="e">
        <f t="shared" si="1149"/>
        <v>#N/A</v>
      </c>
      <c r="AM952" s="17" t="e">
        <f t="shared" si="1150"/>
        <v>#N/A</v>
      </c>
      <c r="AN952" s="17" t="e">
        <f t="shared" si="1151"/>
        <v>#N/A</v>
      </c>
      <c r="AO952" s="17" t="e">
        <f t="shared" si="1152"/>
        <v>#N/A</v>
      </c>
      <c r="AP952" s="17" t="e">
        <f t="shared" si="1153"/>
        <v>#N/A</v>
      </c>
      <c r="AQ952" s="17" t="e">
        <f t="shared" si="1154"/>
        <v>#N/A</v>
      </c>
      <c r="AR952" s="17" t="e">
        <f t="shared" si="1155"/>
        <v>#N/A</v>
      </c>
      <c r="AS952" s="17" t="e">
        <f t="shared" si="1156"/>
        <v>#N/A</v>
      </c>
      <c r="AT952" s="17" t="e">
        <f t="shared" si="1157"/>
        <v>#N/A</v>
      </c>
      <c r="AU952" s="17" t="e">
        <f t="shared" si="1158"/>
        <v>#N/A</v>
      </c>
      <c r="AV952" s="17" t="e">
        <f t="shared" si="1159"/>
        <v>#N/A</v>
      </c>
      <c r="AW952" s="17" t="e">
        <f t="shared" si="1160"/>
        <v>#N/A</v>
      </c>
      <c r="AX952" s="17" t="e">
        <f t="shared" si="1161"/>
        <v>#N/A</v>
      </c>
      <c r="AY952" s="17" t="e">
        <f t="shared" si="1162"/>
        <v>#N/A</v>
      </c>
      <c r="AZ952" s="17" t="e">
        <f t="shared" si="1163"/>
        <v>#N/A</v>
      </c>
      <c r="BA952" s="17" t="e">
        <f t="shared" si="1164"/>
        <v>#N/A</v>
      </c>
      <c r="BB952" s="17" t="e">
        <f t="shared" si="1165"/>
        <v>#N/A</v>
      </c>
      <c r="BC952" s="17" t="e">
        <f t="shared" si="1166"/>
        <v>#N/A</v>
      </c>
      <c r="BD952" s="17" t="e">
        <f t="shared" si="1167"/>
        <v>#N/A</v>
      </c>
      <c r="BE952" s="17" t="e">
        <f t="shared" si="1168"/>
        <v>#N/A</v>
      </c>
      <c r="BF952" s="17" t="e">
        <f t="shared" si="1169"/>
        <v>#N/A</v>
      </c>
      <c r="BG952" s="17" t="e">
        <f t="shared" si="1170"/>
        <v>#N/A</v>
      </c>
      <c r="BH952" s="17" t="e">
        <f t="shared" si="1171"/>
        <v>#N/A</v>
      </c>
      <c r="BI952" s="17" t="e">
        <f t="shared" si="1172"/>
        <v>#N/A</v>
      </c>
      <c r="BJ952" s="18" t="e">
        <f t="shared" si="1173"/>
        <v>#N/A</v>
      </c>
      <c r="BK952" s="18" t="e">
        <f t="shared" si="1174"/>
        <v>#N/A</v>
      </c>
      <c r="BL952" s="18" t="e">
        <f t="shared" si="1175"/>
        <v>#N/A</v>
      </c>
      <c r="BM952" s="18" t="e">
        <f t="shared" si="1176"/>
        <v>#N/A</v>
      </c>
      <c r="BN952" s="18" t="e">
        <f t="shared" si="1177"/>
        <v>#N/A</v>
      </c>
    </row>
    <row r="953" spans="1:66" x14ac:dyDescent="0.25">
      <c r="A953" t="s">
        <v>10</v>
      </c>
      <c r="B953" t="s">
        <v>224</v>
      </c>
      <c r="C953" t="s">
        <v>221</v>
      </c>
      <c r="D953" s="7" t="s">
        <v>557</v>
      </c>
      <c r="E953">
        <f>VLOOKUP(A953,home!$A$2:$E$405,3,FALSE)</f>
        <v>1.5653594771241801</v>
      </c>
      <c r="F953">
        <f>VLOOKUP(B953,home!$B$2:$E$405,3,FALSE)</f>
        <v>1.35</v>
      </c>
      <c r="G953">
        <f>VLOOKUP(C953,away!$B$2:$E$405,4,FALSE)</f>
        <v>0.98</v>
      </c>
      <c r="H953">
        <f>VLOOKUP(A953,away!$A$2:$E$405,3,FALSE)</f>
        <v>1.3758169934640501</v>
      </c>
      <c r="I953">
        <f>VLOOKUP(C953,away!$B$2:$E$405,3,FALSE)</f>
        <v>0.98</v>
      </c>
      <c r="J953">
        <f>VLOOKUP(B953,home!$B$2:$E$405,4,FALSE)</f>
        <v>0.68</v>
      </c>
      <c r="K953" s="3">
        <f t="shared" ref="K953:K1016" si="1178">E953*F953*G953</f>
        <v>2.0709705882352902</v>
      </c>
      <c r="L953" s="3">
        <f t="shared" ref="L953:L1016" si="1179">H953*I953*J953</f>
        <v>0.91684444444444302</v>
      </c>
      <c r="M953" s="5">
        <f t="shared" ref="M953:M1016" si="1180">_xlfn.POISSON.DIST(0,K953,FALSE) * _xlfn.POISSON.DIST(0,L953,FALSE)</f>
        <v>5.0397433255105213E-2</v>
      </c>
      <c r="N953" s="5">
        <f t="shared" ref="N953:N1016" si="1181">_xlfn.POISSON.DIST(1,K953,FALSE) * _xlfn.POISSON.DIST(0,L953,FALSE)</f>
        <v>0.10437160199387402</v>
      </c>
      <c r="O953" s="5">
        <f t="shared" ref="O953:O1016" si="1182">_xlfn.POISSON.DIST(0,K953,FALSE) * _xlfn.POISSON.DIST(1,L953,FALSE)</f>
        <v>4.6206606694202838E-2</v>
      </c>
      <c r="P953" s="5">
        <f t="shared" ref="P953:P1016" si="1183">_xlfn.POISSON.DIST(1,K953,FALSE) * _xlfn.POISSON.DIST(1,L953,FALSE)</f>
        <v>9.5692523445849956E-2</v>
      </c>
      <c r="Q953" s="5">
        <f t="shared" ref="Q953:Q1016" si="1184">_xlfn.POISSON.DIST(2,K953,FALSE) * _xlfn.POISSON.DIST(0,L953,FALSE)</f>
        <v>0.10807525898815647</v>
      </c>
      <c r="R953" s="5">
        <f t="shared" ref="R953:R1016" si="1185">_xlfn.POISSON.DIST(0,K953,FALSE) * _xlfn.POISSON.DIST(2,L953,FALSE)</f>
        <v>2.1182135322104639E-2</v>
      </c>
      <c r="S953" s="5">
        <f t="shared" ref="S953:S1016" si="1186">_xlfn.POISSON.DIST(2,K953,FALSE) * _xlfn.POISSON.DIST(2,L953,FALSE)</f>
        <v>4.5424233199946464E-2</v>
      </c>
      <c r="T953" s="5">
        <f t="shared" ref="T953:T1016" si="1187">_xlfn.POISSON.DIST(2,K953,FALSE) * _xlfn.POISSON.DIST(1,L953,FALSE)</f>
        <v>9.9088200785185626E-2</v>
      </c>
      <c r="U953" s="5">
        <f t="shared" ref="U953:U1016" si="1188">_xlfn.POISSON.DIST(1,K953,FALSE) * _xlfn.POISSON.DIST(2,L953,FALSE)</f>
        <v>4.3867579248098566E-2</v>
      </c>
      <c r="V953" s="5">
        <f t="shared" ref="V953:V1016" si="1189">_xlfn.POISSON.DIST(3,K953,FALSE) * _xlfn.POISSON.DIST(3,L953,FALSE)</f>
        <v>9.5832911844557708E-3</v>
      </c>
      <c r="W953" s="5">
        <f t="shared" ref="W953:W1016" si="1190">_xlfn.POISSON.DIST(3,K953,FALSE) * _xlfn.POISSON.DIST(0,L953,FALSE)</f>
        <v>7.4606894226794562E-2</v>
      </c>
      <c r="X953" s="5">
        <f t="shared" ref="X953:X1016" si="1191">_xlfn.POISSON.DIST(3,K953,FALSE) * _xlfn.POISSON.DIST(1,L953,FALSE)</f>
        <v>6.840291648909079E-2</v>
      </c>
      <c r="Y953" s="5">
        <f t="shared" ref="Y953:Y1016" si="1192">_xlfn.POISSON.DIST(3,K953,FALSE) * _xlfn.POISSON.DIST(2,L953,FALSE)</f>
        <v>3.1357416983410033E-2</v>
      </c>
      <c r="Z953" s="5">
        <f t="shared" ref="Z953:Z1016" si="1193">_xlfn.POISSON.DIST(0,K953,FALSE) * _xlfn.POISSON.DIST(3,L953,FALSE)</f>
        <v>6.4735743638473474E-3</v>
      </c>
      <c r="AA953" s="5">
        <f t="shared" ref="AA953:AA1016" si="1194">_xlfn.POISSON.DIST(1,K953,FALSE) * _xlfn.POISSON.DIST(3,L953,FALSE)</f>
        <v>1.3406582108281837E-2</v>
      </c>
      <c r="AB953" s="5">
        <f t="shared" ref="AB953:AB1016" si="1195">_xlfn.POISSON.DIST(2,K953,FALSE) * _xlfn.POISSON.DIST(3,L953,FALSE)</f>
        <v>1.388231861750658E-2</v>
      </c>
      <c r="AC953" s="5">
        <f t="shared" ref="AC953:AC1016" si="1196">_xlfn.POISSON.DIST(4,K953,FALSE) * _xlfn.POISSON.DIST(4,L953,FALSE)</f>
        <v>1.1372718523617038E-3</v>
      </c>
      <c r="AD953" s="5">
        <f t="shared" ref="AD953:AD1016" si="1197">_xlfn.POISSON.DIST(4,K953,FALSE) * _xlfn.POISSON.DIST(0,L953,FALSE)</f>
        <v>3.8627170905818221E-2</v>
      </c>
      <c r="AE953" s="5">
        <f t="shared" ref="AE953:AE1016" si="1198">_xlfn.POISSON.DIST(4,K953,FALSE) * _xlfn.POISSON.DIST(1,L953,FALSE)</f>
        <v>3.5415107049605467E-2</v>
      </c>
      <c r="AF953" s="5">
        <f t="shared" ref="AF953:AF1016" si="1199">_xlfn.POISSON.DIST(4,K953,FALSE) * _xlfn.POISSON.DIST(2,L953,FALSE)</f>
        <v>1.6235072073918E-2</v>
      </c>
      <c r="AG953" s="5">
        <f t="shared" ref="AG953:AG1016" si="1200">_xlfn.POISSON.DIST(4,K953,FALSE) * _xlfn.POISSON.DIST(3,L953,FALSE)</f>
        <v>4.9616785453756133E-3</v>
      </c>
      <c r="AH953" s="5">
        <f t="shared" ref="AH953:AH1016" si="1201">_xlfn.POISSON.DIST(0,K953,FALSE) * _xlfn.POISSON.DIST(4,L953,FALSE)</f>
        <v>1.4838151727978521E-3</v>
      </c>
      <c r="AI953" s="5">
        <f t="shared" ref="AI953:AI1016" si="1202">_xlfn.POISSON.DIST(1,K953,FALSE) * _xlfn.POISSON.DIST(4,L953,FALSE)</f>
        <v>3.0729375812416169E-3</v>
      </c>
      <c r="AJ953" s="5">
        <f t="shared" ref="AJ953:AJ1016" si="1203">_xlfn.POISSON.DIST(2,K953,FALSE) * _xlfn.POISSON.DIST(4,L953,FALSE)</f>
        <v>3.1819816751171414E-3</v>
      </c>
      <c r="AK953" s="5">
        <f t="shared" ref="AK953:AK1016" si="1204">_xlfn.POISSON.DIST(3,K953,FALSE) * _xlfn.POISSON.DIST(4,L953,FALSE)</f>
        <v>2.1965968204904194E-3</v>
      </c>
      <c r="AL953" s="5">
        <f t="shared" ref="AL953:AL1016" si="1205">_xlfn.POISSON.DIST(5,K953,FALSE) * _xlfn.POISSON.DIST(5,L953,FALSE)</f>
        <v>8.6376155583600637E-5</v>
      </c>
      <c r="AM953" s="5">
        <f t="shared" ref="AM953:AM1016" si="1206">_xlfn.POISSON.DIST(5,K953,FALSE) * _xlfn.POISSON.DIST(0,L953,FALSE)</f>
        <v>1.5999146970537465E-2</v>
      </c>
      <c r="AN953" s="5">
        <f t="shared" ref="AN953:AN1016" si="1207">_xlfn.POISSON.DIST(5,K953,FALSE) * _xlfn.POISSON.DIST(1,L953,FALSE)</f>
        <v>1.4668729015787418E-2</v>
      </c>
      <c r="AO953" s="5">
        <f t="shared" ref="AO953:AO1016" si="1208">_xlfn.POISSON.DIST(5,K953,FALSE) * _xlfn.POISSON.DIST(2,L953,FALSE)</f>
        <v>6.7244713525928482E-3</v>
      </c>
      <c r="AP953" s="5">
        <f t="shared" ref="AP953:AP1016" si="1209">_xlfn.POISSON.DIST(5,K953,FALSE) * _xlfn.POISSON.DIST(3,L953,FALSE)</f>
        <v>2.0550980671501873E-3</v>
      </c>
      <c r="AQ953" s="5">
        <f t="shared" ref="AQ953:AQ1016" si="1210">_xlfn.POISSON.DIST(5,K953,FALSE) * _xlfn.POISSON.DIST(4,L953,FALSE)</f>
        <v>4.7105131141379043E-4</v>
      </c>
      <c r="AR953" s="5">
        <f t="shared" ref="AR953:AR1016" si="1211">_xlfn.POISSON.DIST(0,K953,FALSE) * _xlfn.POISSON.DIST(5,L953,FALSE)</f>
        <v>2.7208553955241651E-4</v>
      </c>
      <c r="AS953" s="5">
        <f t="shared" ref="AS953:AS1016" si="1212">_xlfn.POISSON.DIST(1,K953,FALSE) * _xlfn.POISSON.DIST(5,L953,FALSE)</f>
        <v>5.634811498971843E-4</v>
      </c>
      <c r="AT953" s="5">
        <f t="shared" ref="AT953:AT1016" si="1213">_xlfn.POISSON.DIST(2,K953,FALSE) * _xlfn.POISSON.DIST(5,L953,FALSE)</f>
        <v>5.8347644423103497E-4</v>
      </c>
      <c r="AU953" s="5">
        <f t="shared" ref="AU953:AU1016" si="1214">_xlfn.POISSON.DIST(3,K953,FALSE) * _xlfn.POISSON.DIST(5,L953,FALSE)</f>
        <v>4.0278751831019385E-4</v>
      </c>
      <c r="AV953" s="5">
        <f t="shared" ref="AV953:AV1016" si="1215">_xlfn.POISSON.DIST(4,K953,FALSE) * _xlfn.POISSON.DIST(5,L953,FALSE)</f>
        <v>2.0854027593217384E-4</v>
      </c>
      <c r="AW953" s="5">
        <f t="shared" ref="AW953:AW1016" si="1216">_xlfn.POISSON.DIST(6,K953,FALSE) * _xlfn.POISSON.DIST(6,L953,FALSE)</f>
        <v>4.5557612756382028E-6</v>
      </c>
      <c r="AX953" s="5">
        <f t="shared" ref="AX953:AX1016" si="1217">_xlfn.POISSON.DIST(6,K953,FALSE) * _xlfn.POISSON.DIST(0,L953,FALSE)</f>
        <v>5.5222938021394809E-3</v>
      </c>
      <c r="AY953" s="5">
        <f t="shared" ref="AY953:AY1016" si="1218">_xlfn.POISSON.DIST(6,K953,FALSE) * _xlfn.POISSON.DIST(1,L953,FALSE)</f>
        <v>5.0630843930815636E-3</v>
      </c>
      <c r="AZ953" s="5">
        <f t="shared" ref="AZ953:AZ1016" si="1219">_xlfn.POISSON.DIST(6,K953,FALSE) * _xlfn.POISSON.DIST(2,L953,FALSE)</f>
        <v>2.321030398775098E-3</v>
      </c>
      <c r="BA953" s="5">
        <f t="shared" ref="BA953:BA1016" si="1220">_xlfn.POISSON.DIST(6,K953,FALSE) * _xlfn.POISSON.DIST(3,L953,FALSE)</f>
        <v>7.0934127550120621E-4</v>
      </c>
      <c r="BB953" s="5">
        <f t="shared" ref="BB953:BB1016" si="1221">_xlfn.POISSON.DIST(6,K953,FALSE) * _xlfn.POISSON.DIST(4,L953,FALSE)</f>
        <v>1.6258890191460398E-4</v>
      </c>
      <c r="BC953" s="5">
        <f t="shared" ref="BC953:BC1016" si="1222">_xlfn.POISSON.DIST(6,K953,FALSE) * _xlfn.POISSON.DIST(5,L953,FALSE)</f>
        <v>2.9813746289745432E-5</v>
      </c>
      <c r="BD953" s="5">
        <f t="shared" ref="BD953:BD1016" si="1223">_xlfn.POISSON.DIST(0,K953,FALSE) * _xlfn.POISSON.DIST(6,L953,FALSE)</f>
        <v>4.1576685892050292E-5</v>
      </c>
      <c r="BE953" s="5">
        <f t="shared" ref="BE953:BE1016" si="1224">_xlfn.POISSON.DIST(1,K953,FALSE) * _xlfn.POISSON.DIST(6,L953,FALSE)</f>
        <v>8.6104093638733284E-5</v>
      </c>
      <c r="BF953" s="5">
        <f t="shared" ref="BF953:BF1016" si="1225">_xlfn.POISSON.DIST(2,K953,FALSE) * _xlfn.POISSON.DIST(6,L953,FALSE)</f>
        <v>8.9159522726237015E-5</v>
      </c>
      <c r="BG953" s="5">
        <f t="shared" ref="BG953:BG1016" si="1226">_xlfn.POISSON.DIST(3,K953,FALSE) * _xlfn.POISSON.DIST(6,L953,FALSE)</f>
        <v>6.1548916409044245E-5</v>
      </c>
      <c r="BH953" s="5">
        <f t="shared" ref="BH953:BH1016" si="1227">_xlfn.POISSON.DIST(4,K953,FALSE) * _xlfn.POISSON.DIST(6,L953,FALSE)</f>
        <v>3.1866498905220789E-5</v>
      </c>
      <c r="BI953" s="5">
        <f t="shared" ref="BI953:BI1016" si="1228">_xlfn.POISSON.DIST(5,K953,FALSE) * _xlfn.POISSON.DIST(6,L953,FALSE)</f>
        <v>1.3198916396548844E-5</v>
      </c>
      <c r="BJ953" s="8">
        <f t="shared" ref="BJ953:BJ1016" si="1229">SUM(N953,Q953,T953,W953,X953,Y953,AD953,AE953,AF953,AG953,AM953,AN953,AO953,AP953,AQ953,AX953,AY953,AZ953,BA953,BB953,BC953)</f>
        <v>0.63486796727641215</v>
      </c>
      <c r="BK953" s="8">
        <f t="shared" ref="BK953:BK1016" si="1230">SUM(M953,P953,S953,V953,AC953,AL953,AY953)</f>
        <v>0.20738421348638428</v>
      </c>
      <c r="BL953" s="8">
        <f t="shared" ref="BL953:BL1016" si="1231">SUM(O953,R953,U953,AA953,AB953,AH953,AI953,AJ953,AK953,AR953,AS953,AT953,AU953,AV953,BD953,BE953,BF953,BG953,BH953,BI953)</f>
        <v>0.15083437880173234</v>
      </c>
      <c r="BM953" s="8">
        <f t="shared" ref="BM953:BM1016" si="1232">SUM(S953:BI953)</f>
        <v>0.56857604559727715</v>
      </c>
      <c r="BN953" s="8">
        <f t="shared" ref="BN953:BN1016" si="1233">SUM(M953:R953)</f>
        <v>0.42592555969929313</v>
      </c>
    </row>
    <row r="954" spans="1:66" x14ac:dyDescent="0.25">
      <c r="A954" t="s">
        <v>13</v>
      </c>
      <c r="B954" t="s">
        <v>43</v>
      </c>
      <c r="C954" t="s">
        <v>47</v>
      </c>
      <c r="D954" s="7" t="s">
        <v>557</v>
      </c>
      <c r="E954">
        <f>VLOOKUP(A954,home!$A$2:$E$405,3,FALSE)</f>
        <v>1.76143790849673</v>
      </c>
      <c r="F954">
        <f>VLOOKUP(B954,home!$B$2:$E$405,3,FALSE)</f>
        <v>1.74</v>
      </c>
      <c r="G954">
        <f>VLOOKUP(C954,away!$B$2:$E$405,4,FALSE)</f>
        <v>1.2</v>
      </c>
      <c r="H954">
        <f>VLOOKUP(A954,away!$A$2:$E$405,3,FALSE)</f>
        <v>1.3562091503267999</v>
      </c>
      <c r="I954">
        <f>VLOOKUP(C954,away!$B$2:$E$405,3,FALSE)</f>
        <v>0.8</v>
      </c>
      <c r="J954">
        <f>VLOOKUP(B954,home!$B$2:$E$405,4,FALSE)</f>
        <v>1.21</v>
      </c>
      <c r="K954" s="3">
        <f t="shared" si="1178"/>
        <v>3.6778823529411722</v>
      </c>
      <c r="L954" s="3">
        <f t="shared" si="1179"/>
        <v>1.3128104575163424</v>
      </c>
      <c r="M954" s="5">
        <f t="shared" si="1180"/>
        <v>6.8009510896358269E-3</v>
      </c>
      <c r="N954" s="5">
        <f t="shared" si="1181"/>
        <v>2.5013097995787645E-2</v>
      </c>
      <c r="O954" s="5">
        <f t="shared" si="1182"/>
        <v>8.9283597115310774E-3</v>
      </c>
      <c r="P954" s="5">
        <f t="shared" si="1183"/>
        <v>3.2837456623751086E-2</v>
      </c>
      <c r="Q954" s="5">
        <f t="shared" si="1184"/>
        <v>4.5997615855547784E-2</v>
      </c>
      <c r="R954" s="5">
        <f t="shared" si="1185"/>
        <v>5.8606219988827984E-3</v>
      </c>
      <c r="S954" s="5">
        <f t="shared" si="1186"/>
        <v>3.9637785337112104E-2</v>
      </c>
      <c r="T954" s="5">
        <f t="shared" si="1187"/>
        <v>6.038615111598266E-2</v>
      </c>
      <c r="U954" s="5">
        <f t="shared" si="1188"/>
        <v>2.1554678226949862E-2</v>
      </c>
      <c r="V954" s="5">
        <f t="shared" si="1189"/>
        <v>2.1265065879331843E-2</v>
      </c>
      <c r="W954" s="5">
        <f t="shared" si="1190"/>
        <v>5.6391273210828763E-2</v>
      </c>
      <c r="X954" s="5">
        <f t="shared" si="1191"/>
        <v>7.4031053183837181E-2</v>
      </c>
      <c r="Y954" s="5">
        <f t="shared" si="1192"/>
        <v>4.8594370400344991E-2</v>
      </c>
      <c r="Z954" s="5">
        <f t="shared" si="1193"/>
        <v>2.5646286158945565E-3</v>
      </c>
      <c r="AA954" s="5">
        <f t="shared" si="1194"/>
        <v>9.4324023282465336E-3</v>
      </c>
      <c r="AB954" s="5">
        <f t="shared" si="1195"/>
        <v>1.7345633034449574E-2</v>
      </c>
      <c r="AC954" s="5">
        <f t="shared" si="1196"/>
        <v>6.4172153020435148E-3</v>
      </c>
      <c r="AD954" s="5">
        <f t="shared" si="1197"/>
        <v>5.1850117150497844E-2</v>
      </c>
      <c r="AE954" s="5">
        <f t="shared" si="1198"/>
        <v>6.8069376018621036E-2</v>
      </c>
      <c r="AF954" s="5">
        <f t="shared" si="1199"/>
        <v>4.4681094336928927E-2</v>
      </c>
      <c r="AG954" s="5">
        <f t="shared" si="1200"/>
        <v>1.9552602632931508E-2</v>
      </c>
      <c r="AH954" s="5">
        <f t="shared" si="1201"/>
        <v>8.4171781664800916E-4</v>
      </c>
      <c r="AI954" s="5">
        <f t="shared" si="1202"/>
        <v>3.0957391040058865E-3</v>
      </c>
      <c r="AJ954" s="5">
        <f t="shared" si="1203"/>
        <v>5.6928821099665817E-3</v>
      </c>
      <c r="AK954" s="5">
        <f t="shared" si="1204"/>
        <v>6.9792502165402E-3</v>
      </c>
      <c r="AL954" s="5">
        <f t="shared" si="1205"/>
        <v>1.2393856467943466E-3</v>
      </c>
      <c r="AM954" s="5">
        <f t="shared" si="1206"/>
        <v>3.8139726173149681E-2</v>
      </c>
      <c r="AN954" s="5">
        <f t="shared" si="1207"/>
        <v>5.0070231366920653E-2</v>
      </c>
      <c r="AO954" s="5">
        <f t="shared" si="1208"/>
        <v>3.286636167437812E-2</v>
      </c>
      <c r="AP954" s="5">
        <f t="shared" si="1209"/>
        <v>1.4382434435545977E-2</v>
      </c>
      <c r="AQ954" s="5">
        <f t="shared" si="1210"/>
        <v>4.7203525828819785E-3</v>
      </c>
      <c r="AR954" s="5">
        <f t="shared" si="1211"/>
        <v>2.2100319039466574E-4</v>
      </c>
      <c r="AS954" s="5">
        <f t="shared" si="1212"/>
        <v>8.1282373389623909E-4</v>
      </c>
      <c r="AT954" s="5">
        <f t="shared" si="1213"/>
        <v>1.4947350334743644E-3</v>
      </c>
      <c r="AU954" s="5">
        <f t="shared" si="1214"/>
        <v>1.8324865339794326E-3</v>
      </c>
      <c r="AV954" s="5">
        <f t="shared" si="1215"/>
        <v>1.6849174713313222E-3</v>
      </c>
      <c r="AW954" s="5">
        <f t="shared" si="1216"/>
        <v>1.6622786316661248E-4</v>
      </c>
      <c r="AX954" s="5">
        <f t="shared" si="1217"/>
        <v>2.3378904306372631E-2</v>
      </c>
      <c r="AY954" s="5">
        <f t="shared" si="1218"/>
        <v>3.0692070058679844E-2</v>
      </c>
      <c r="AZ954" s="5">
        <f t="shared" si="1219"/>
        <v>2.0146435267929565E-2</v>
      </c>
      <c r="BA954" s="5">
        <f t="shared" si="1220"/>
        <v>8.8161503004713319E-3</v>
      </c>
      <c r="BB954" s="5">
        <f t="shared" si="1221"/>
        <v>2.893483577373652E-3</v>
      </c>
      <c r="BC954" s="5">
        <f t="shared" si="1222"/>
        <v>7.5971909980558476E-4</v>
      </c>
      <c r="BD954" s="5">
        <f t="shared" si="1223"/>
        <v>4.8355883249098806E-5</v>
      </c>
      <c r="BE954" s="5">
        <f t="shared" si="1224"/>
        <v>1.7784724966274414E-4</v>
      </c>
      <c r="BF954" s="5">
        <f t="shared" si="1225"/>
        <v>3.2705063052686472E-4</v>
      </c>
      <c r="BG954" s="5">
        <f t="shared" si="1226"/>
        <v>4.0095124751101313E-4</v>
      </c>
      <c r="BH954" s="5">
        <f t="shared" si="1227"/>
        <v>3.6866287940262582E-4</v>
      </c>
      <c r="BI954" s="5">
        <f t="shared" si="1228"/>
        <v>2.7117973966787938E-4</v>
      </c>
      <c r="BJ954" s="8">
        <f t="shared" si="1229"/>
        <v>0.72143262074481729</v>
      </c>
      <c r="BK954" s="8">
        <f t="shared" si="1230"/>
        <v>0.13888992993734858</v>
      </c>
      <c r="BL954" s="8">
        <f t="shared" si="1231"/>
        <v>8.7371298140316772E-2</v>
      </c>
      <c r="BM954" s="8">
        <f t="shared" si="1232"/>
        <v>0.7942945319677277</v>
      </c>
      <c r="BN954" s="8">
        <f t="shared" si="1233"/>
        <v>0.12543810327513621</v>
      </c>
    </row>
    <row r="955" spans="1:66" x14ac:dyDescent="0.25">
      <c r="A955" t="s">
        <v>16</v>
      </c>
      <c r="B955" t="s">
        <v>495</v>
      </c>
      <c r="C955" t="s">
        <v>56</v>
      </c>
      <c r="D955" s="7" t="s">
        <v>557</v>
      </c>
      <c r="E955">
        <f>VLOOKUP(A955,home!$A$2:$E$405,3,FALSE)</f>
        <v>1.5457516339869299</v>
      </c>
      <c r="F955" t="e">
        <f>VLOOKUP(B955,home!$B$2:$E$405,3,FALSE)</f>
        <v>#N/A</v>
      </c>
      <c r="G955">
        <f>VLOOKUP(C955,away!$B$2:$E$405,4,FALSE)</f>
        <v>0.99</v>
      </c>
      <c r="H955">
        <f>VLOOKUP(A955,away!$A$2:$E$405,3,FALSE)</f>
        <v>1.36928104575163</v>
      </c>
      <c r="I955">
        <f>VLOOKUP(C955,away!$B$2:$E$405,3,FALSE)</f>
        <v>0.88</v>
      </c>
      <c r="J955" t="e">
        <f>VLOOKUP(B955,home!$B$2:$E$405,4,FALSE)</f>
        <v>#N/A</v>
      </c>
      <c r="K955" s="3" t="e">
        <f t="shared" si="1178"/>
        <v>#N/A</v>
      </c>
      <c r="L955" s="3" t="e">
        <f t="shared" si="1179"/>
        <v>#N/A</v>
      </c>
      <c r="M955" s="5" t="e">
        <f t="shared" si="1180"/>
        <v>#N/A</v>
      </c>
      <c r="N955" s="5" t="e">
        <f t="shared" si="1181"/>
        <v>#N/A</v>
      </c>
      <c r="O955" s="5" t="e">
        <f t="shared" si="1182"/>
        <v>#N/A</v>
      </c>
      <c r="P955" s="5" t="e">
        <f t="shared" si="1183"/>
        <v>#N/A</v>
      </c>
      <c r="Q955" s="5" t="e">
        <f t="shared" si="1184"/>
        <v>#N/A</v>
      </c>
      <c r="R955" s="5" t="e">
        <f t="shared" si="1185"/>
        <v>#N/A</v>
      </c>
      <c r="S955" s="5" t="e">
        <f t="shared" si="1186"/>
        <v>#N/A</v>
      </c>
      <c r="T955" s="5" t="e">
        <f t="shared" si="1187"/>
        <v>#N/A</v>
      </c>
      <c r="U955" s="5" t="e">
        <f t="shared" si="1188"/>
        <v>#N/A</v>
      </c>
      <c r="V955" s="5" t="e">
        <f t="shared" si="1189"/>
        <v>#N/A</v>
      </c>
      <c r="W955" s="5" t="e">
        <f t="shared" si="1190"/>
        <v>#N/A</v>
      </c>
      <c r="X955" s="5" t="e">
        <f t="shared" si="1191"/>
        <v>#N/A</v>
      </c>
      <c r="Y955" s="5" t="e">
        <f t="shared" si="1192"/>
        <v>#N/A</v>
      </c>
      <c r="Z955" s="5" t="e">
        <f t="shared" si="1193"/>
        <v>#N/A</v>
      </c>
      <c r="AA955" s="5" t="e">
        <f t="shared" si="1194"/>
        <v>#N/A</v>
      </c>
      <c r="AB955" s="5" t="e">
        <f t="shared" si="1195"/>
        <v>#N/A</v>
      </c>
      <c r="AC955" s="5" t="e">
        <f t="shared" si="1196"/>
        <v>#N/A</v>
      </c>
      <c r="AD955" s="5" t="e">
        <f t="shared" si="1197"/>
        <v>#N/A</v>
      </c>
      <c r="AE955" s="5" t="e">
        <f t="shared" si="1198"/>
        <v>#N/A</v>
      </c>
      <c r="AF955" s="5" t="e">
        <f t="shared" si="1199"/>
        <v>#N/A</v>
      </c>
      <c r="AG955" s="5" t="e">
        <f t="shared" si="1200"/>
        <v>#N/A</v>
      </c>
      <c r="AH955" s="5" t="e">
        <f t="shared" si="1201"/>
        <v>#N/A</v>
      </c>
      <c r="AI955" s="5" t="e">
        <f t="shared" si="1202"/>
        <v>#N/A</v>
      </c>
      <c r="AJ955" s="5" t="e">
        <f t="shared" si="1203"/>
        <v>#N/A</v>
      </c>
      <c r="AK955" s="5" t="e">
        <f t="shared" si="1204"/>
        <v>#N/A</v>
      </c>
      <c r="AL955" s="5" t="e">
        <f t="shared" si="1205"/>
        <v>#N/A</v>
      </c>
      <c r="AM955" s="5" t="e">
        <f t="shared" si="1206"/>
        <v>#N/A</v>
      </c>
      <c r="AN955" s="5" t="e">
        <f t="shared" si="1207"/>
        <v>#N/A</v>
      </c>
      <c r="AO955" s="5" t="e">
        <f t="shared" si="1208"/>
        <v>#N/A</v>
      </c>
      <c r="AP955" s="5" t="e">
        <f t="shared" si="1209"/>
        <v>#N/A</v>
      </c>
      <c r="AQ955" s="5" t="e">
        <f t="shared" si="1210"/>
        <v>#N/A</v>
      </c>
      <c r="AR955" s="5" t="e">
        <f t="shared" si="1211"/>
        <v>#N/A</v>
      </c>
      <c r="AS955" s="5" t="e">
        <f t="shared" si="1212"/>
        <v>#N/A</v>
      </c>
      <c r="AT955" s="5" t="e">
        <f t="shared" si="1213"/>
        <v>#N/A</v>
      </c>
      <c r="AU955" s="5" t="e">
        <f t="shared" si="1214"/>
        <v>#N/A</v>
      </c>
      <c r="AV955" s="5" t="e">
        <f t="shared" si="1215"/>
        <v>#N/A</v>
      </c>
      <c r="AW955" s="5" t="e">
        <f t="shared" si="1216"/>
        <v>#N/A</v>
      </c>
      <c r="AX955" s="5" t="e">
        <f t="shared" si="1217"/>
        <v>#N/A</v>
      </c>
      <c r="AY955" s="5" t="e">
        <f t="shared" si="1218"/>
        <v>#N/A</v>
      </c>
      <c r="AZ955" s="5" t="e">
        <f t="shared" si="1219"/>
        <v>#N/A</v>
      </c>
      <c r="BA955" s="5" t="e">
        <f t="shared" si="1220"/>
        <v>#N/A</v>
      </c>
      <c r="BB955" s="5" t="e">
        <f t="shared" si="1221"/>
        <v>#N/A</v>
      </c>
      <c r="BC955" s="5" t="e">
        <f t="shared" si="1222"/>
        <v>#N/A</v>
      </c>
      <c r="BD955" s="5" t="e">
        <f t="shared" si="1223"/>
        <v>#N/A</v>
      </c>
      <c r="BE955" s="5" t="e">
        <f t="shared" si="1224"/>
        <v>#N/A</v>
      </c>
      <c r="BF955" s="5" t="e">
        <f t="shared" si="1225"/>
        <v>#N/A</v>
      </c>
      <c r="BG955" s="5" t="e">
        <f t="shared" si="1226"/>
        <v>#N/A</v>
      </c>
      <c r="BH955" s="5" t="e">
        <f t="shared" si="1227"/>
        <v>#N/A</v>
      </c>
      <c r="BI955" s="5" t="e">
        <f t="shared" si="1228"/>
        <v>#N/A</v>
      </c>
      <c r="BJ955" s="8" t="e">
        <f t="shared" si="1229"/>
        <v>#N/A</v>
      </c>
      <c r="BK955" s="8" t="e">
        <f t="shared" si="1230"/>
        <v>#N/A</v>
      </c>
      <c r="BL955" s="8" t="e">
        <f t="shared" si="1231"/>
        <v>#N/A</v>
      </c>
      <c r="BM955" s="8" t="e">
        <f t="shared" si="1232"/>
        <v>#N/A</v>
      </c>
      <c r="BN955" s="8" t="e">
        <f t="shared" si="1233"/>
        <v>#N/A</v>
      </c>
    </row>
    <row r="956" spans="1:66" x14ac:dyDescent="0.25">
      <c r="A956" t="s">
        <v>16</v>
      </c>
      <c r="B956" t="s">
        <v>231</v>
      </c>
      <c r="C956" t="s">
        <v>58</v>
      </c>
      <c r="D956" s="7" t="s">
        <v>557</v>
      </c>
      <c r="E956">
        <f>VLOOKUP(A956,home!$A$2:$E$405,3,FALSE)</f>
        <v>1.5457516339869299</v>
      </c>
      <c r="F956">
        <f>VLOOKUP(B956,home!$B$2:$E$405,3,FALSE)</f>
        <v>1.03</v>
      </c>
      <c r="G956">
        <f>VLOOKUP(C956,away!$B$2:$E$405,4,FALSE)</f>
        <v>0.8</v>
      </c>
      <c r="H956">
        <f>VLOOKUP(A956,away!$A$2:$E$405,3,FALSE)</f>
        <v>1.36928104575163</v>
      </c>
      <c r="I956">
        <f>VLOOKUP(C956,away!$B$2:$E$405,3,FALSE)</f>
        <v>0.65</v>
      </c>
      <c r="J956">
        <f>VLOOKUP(B956,home!$B$2:$E$405,4,FALSE)</f>
        <v>0.77</v>
      </c>
      <c r="K956" s="3">
        <f t="shared" si="1178"/>
        <v>1.2736993464052304</v>
      </c>
      <c r="L956" s="3">
        <f t="shared" si="1179"/>
        <v>0.68532516339869087</v>
      </c>
      <c r="M956" s="5">
        <f t="shared" si="1180"/>
        <v>0.14099589397059323</v>
      </c>
      <c r="N956" s="5">
        <f t="shared" si="1181"/>
        <v>0.17958637799616575</v>
      </c>
      <c r="O956" s="5">
        <f t="shared" si="1182"/>
        <v>9.6628034073941313E-2</v>
      </c>
      <c r="P956" s="5">
        <f t="shared" si="1183"/>
        <v>0.12307506384440137</v>
      </c>
      <c r="Q956" s="5">
        <f t="shared" si="1184"/>
        <v>0.11436952613849949</v>
      </c>
      <c r="R956" s="5">
        <f t="shared" si="1185"/>
        <v>3.3110811620309044E-2</v>
      </c>
      <c r="S956" s="5">
        <f t="shared" si="1186"/>
        <v>2.6858000814305096E-2</v>
      </c>
      <c r="T956" s="5">
        <f t="shared" si="1187"/>
        <v>7.8380314188698008E-2</v>
      </c>
      <c r="U956" s="5">
        <f t="shared" si="1188"/>
        <v>4.2173219119734331E-2</v>
      </c>
      <c r="V956" s="5">
        <f t="shared" si="1189"/>
        <v>2.6049223230437601E-3</v>
      </c>
      <c r="W956" s="5">
        <f t="shared" si="1190"/>
        <v>4.8557463563760922E-2</v>
      </c>
      <c r="X956" s="5">
        <f t="shared" si="1191"/>
        <v>3.3277651651060433E-2</v>
      </c>
      <c r="Y956" s="5">
        <f t="shared" si="1192"/>
        <v>1.1403006027643853E-2</v>
      </c>
      <c r="Z956" s="5">
        <f t="shared" si="1193"/>
        <v>7.5638907946505235E-3</v>
      </c>
      <c r="AA956" s="5">
        <f t="shared" si="1194"/>
        <v>9.6341227614269095E-3</v>
      </c>
      <c r="AB956" s="5">
        <f t="shared" si="1195"/>
        <v>6.1354879322086039E-3</v>
      </c>
      <c r="AC956" s="5">
        <f t="shared" si="1196"/>
        <v>1.4211450249979575E-4</v>
      </c>
      <c r="AD956" s="5">
        <f t="shared" si="1197"/>
        <v>1.5461902401064515E-2</v>
      </c>
      <c r="AE956" s="5">
        <f t="shared" si="1198"/>
        <v>1.0596430789464151E-2</v>
      </c>
      <c r="AF956" s="5">
        <f t="shared" si="1199"/>
        <v>3.6310003311162183E-3</v>
      </c>
      <c r="AG956" s="5">
        <f t="shared" si="1200"/>
        <v>8.2947196507430771E-4</v>
      </c>
      <c r="AH956" s="5">
        <f t="shared" si="1201"/>
        <v>1.2959311736934307E-3</v>
      </c>
      <c r="AI956" s="5">
        <f t="shared" si="1202"/>
        <v>1.6506266889194856E-3</v>
      </c>
      <c r="AJ956" s="5">
        <f t="shared" si="1203"/>
        <v>1.0512010674178891E-3</v>
      </c>
      <c r="AK956" s="5">
        <f t="shared" si="1204"/>
        <v>4.4630470417021548E-4</v>
      </c>
      <c r="AL956" s="5">
        <f t="shared" si="1205"/>
        <v>4.9620598092099478E-6</v>
      </c>
      <c r="AM956" s="5">
        <f t="shared" si="1206"/>
        <v>3.9387629964834654E-3</v>
      </c>
      <c r="AN956" s="5">
        <f t="shared" si="1207"/>
        <v>2.6993333941537486E-3</v>
      </c>
      <c r="AO956" s="5">
        <f t="shared" si="1208"/>
        <v>9.2496054970798015E-4</v>
      </c>
      <c r="AP956" s="5">
        <f t="shared" si="1209"/>
        <v>2.112995799553215E-4</v>
      </c>
      <c r="AQ956" s="5">
        <f t="shared" si="1210"/>
        <v>3.6202229789738856E-5</v>
      </c>
      <c r="AR956" s="5">
        <f t="shared" si="1211"/>
        <v>1.7762684867298156E-4</v>
      </c>
      <c r="AS956" s="5">
        <f t="shared" si="1212"/>
        <v>2.2624320105879735E-4</v>
      </c>
      <c r="AT956" s="5">
        <f t="shared" si="1213"/>
        <v>1.4408290865860866E-4</v>
      </c>
      <c r="AU956" s="5">
        <f t="shared" si="1214"/>
        <v>6.1172768862211477E-5</v>
      </c>
      <c r="AV956" s="5">
        <f t="shared" si="1215"/>
        <v>1.9478928929399242E-5</v>
      </c>
      <c r="AW956" s="5">
        <f t="shared" si="1216"/>
        <v>1.2031592052082979E-7</v>
      </c>
      <c r="AX956" s="5">
        <f t="shared" si="1217"/>
        <v>8.3613330904434998E-4</v>
      </c>
      <c r="AY956" s="5">
        <f t="shared" si="1218"/>
        <v>5.730231966439073E-4</v>
      </c>
      <c r="AZ956" s="5">
        <f t="shared" si="1219"/>
        <v>1.9635360793561295E-4</v>
      </c>
      <c r="BA956" s="5">
        <f t="shared" si="1220"/>
        <v>4.4855356147465479E-5</v>
      </c>
      <c r="BB956" s="5">
        <f t="shared" si="1221"/>
        <v>7.6851260702670613E-6</v>
      </c>
      <c r="BC956" s="5">
        <f t="shared" si="1222"/>
        <v>1.0533620559690629E-6</v>
      </c>
      <c r="BD956" s="5">
        <f t="shared" si="1223"/>
        <v>2.0288691515134264E-5</v>
      </c>
      <c r="BE956" s="5">
        <f t="shared" si="1224"/>
        <v>2.5841693122243854E-5</v>
      </c>
      <c r="BF956" s="5">
        <f t="shared" si="1225"/>
        <v>1.6457273819903267E-5</v>
      </c>
      <c r="BG956" s="5">
        <f t="shared" si="1226"/>
        <v>6.9872063026742357E-6</v>
      </c>
      <c r="BH956" s="5">
        <f t="shared" si="1227"/>
        <v>2.2249000252286697E-6</v>
      </c>
      <c r="BI956" s="5">
        <f t="shared" si="1228"/>
        <v>5.667707415901472E-7</v>
      </c>
      <c r="BJ956" s="8">
        <f t="shared" si="1229"/>
        <v>0.50556280776053553</v>
      </c>
      <c r="BK956" s="8">
        <f t="shared" si="1230"/>
        <v>0.29425398071129638</v>
      </c>
      <c r="BL956" s="8">
        <f t="shared" si="1231"/>
        <v>0.19282671033352999</v>
      </c>
      <c r="BM956" s="8">
        <f t="shared" si="1232"/>
        <v>0.31186877907537869</v>
      </c>
      <c r="BN956" s="8">
        <f t="shared" si="1233"/>
        <v>0.68776570764391021</v>
      </c>
    </row>
    <row r="957" spans="1:66" x14ac:dyDescent="0.25">
      <c r="A957" t="s">
        <v>72</v>
      </c>
      <c r="B957" t="s">
        <v>63</v>
      </c>
      <c r="C957" t="s">
        <v>67</v>
      </c>
      <c r="D957" s="7" t="s">
        <v>557</v>
      </c>
      <c r="E957">
        <f>VLOOKUP(A957,home!$A$2:$E$405,3,FALSE)</f>
        <v>1.4148550724637701</v>
      </c>
      <c r="F957">
        <f>VLOOKUP(B957,home!$B$2:$E$405,3,FALSE)</f>
        <v>1.01</v>
      </c>
      <c r="G957">
        <f>VLOOKUP(C957,away!$B$2:$E$405,4,FALSE)</f>
        <v>0.97</v>
      </c>
      <c r="H957">
        <f>VLOOKUP(A957,away!$A$2:$E$405,3,FALSE)</f>
        <v>1.0942028985507199</v>
      </c>
      <c r="I957">
        <f>VLOOKUP(C957,away!$B$2:$E$405,3,FALSE)</f>
        <v>0.56000000000000005</v>
      </c>
      <c r="J957">
        <f>VLOOKUP(B957,home!$B$2:$E$405,4,FALSE)</f>
        <v>0.64</v>
      </c>
      <c r="K957" s="3">
        <f t="shared" si="1178"/>
        <v>1.3861335144927556</v>
      </c>
      <c r="L957" s="3">
        <f t="shared" si="1179"/>
        <v>0.39216231884057806</v>
      </c>
      <c r="M957" s="5">
        <f t="shared" si="1180"/>
        <v>0.16892577979516957</v>
      </c>
      <c r="N957" s="5">
        <f t="shared" si="1181"/>
        <v>0.2341536848359077</v>
      </c>
      <c r="O957" s="5">
        <f t="shared" si="1182"/>
        <v>6.6246325516426563E-2</v>
      </c>
      <c r="P957" s="5">
        <f t="shared" si="1183"/>
        <v>9.1826252010315454E-2</v>
      </c>
      <c r="Q957" s="5">
        <f t="shared" si="1184"/>
        <v>0.16228413504651293</v>
      </c>
      <c r="R957" s="5">
        <f t="shared" si="1185"/>
        <v>1.2989656314594797E-2</v>
      </c>
      <c r="S957" s="5">
        <f t="shared" si="1186"/>
        <v>1.2478942776653502E-2</v>
      </c>
      <c r="T957" s="5">
        <f t="shared" si="1187"/>
        <v>6.3641722710878021E-2</v>
      </c>
      <c r="U957" s="5">
        <f t="shared" si="1188"/>
        <v>1.80053979594023E-2</v>
      </c>
      <c r="V957" s="5">
        <f t="shared" si="1189"/>
        <v>7.5371335375857054E-4</v>
      </c>
      <c r="W957" s="5">
        <f t="shared" si="1190"/>
        <v>7.4982492819480023E-2</v>
      </c>
      <c r="X957" s="5">
        <f t="shared" si="1191"/>
        <v>2.9405308256534278E-2</v>
      </c>
      <c r="Y957" s="5">
        <f t="shared" si="1192"/>
        <v>5.7658269360522391E-3</v>
      </c>
      <c r="Z957" s="5">
        <f t="shared" si="1193"/>
        <v>1.6980179137578843E-3</v>
      </c>
      <c r="AA957" s="5">
        <f t="shared" si="1194"/>
        <v>2.3536795384688728E-3</v>
      </c>
      <c r="AB957" s="5">
        <f t="shared" si="1195"/>
        <v>1.6312570453237733E-3</v>
      </c>
      <c r="AC957" s="5">
        <f t="shared" si="1196"/>
        <v>2.560690871521197E-5</v>
      </c>
      <c r="AD957" s="5">
        <f t="shared" si="1197"/>
        <v>2.5983936574323404E-2</v>
      </c>
      <c r="AE957" s="5">
        <f t="shared" si="1198"/>
        <v>1.0189920819593171E-2</v>
      </c>
      <c r="AF957" s="5">
        <f t="shared" si="1199"/>
        <v>1.9980514887067706E-3</v>
      </c>
      <c r="AG957" s="5">
        <f t="shared" si="1200"/>
        <v>2.6118683499137211E-4</v>
      </c>
      <c r="AH957" s="5">
        <f t="shared" si="1201"/>
        <v>1.6647466062303309E-4</v>
      </c>
      <c r="AI957" s="5">
        <f t="shared" si="1202"/>
        <v>2.3075610640339359E-4</v>
      </c>
      <c r="AJ957" s="5">
        <f t="shared" si="1203"/>
        <v>1.5992938637980015E-4</v>
      </c>
      <c r="AK957" s="5">
        <f t="shared" si="1204"/>
        <v>7.3894494137767455E-5</v>
      </c>
      <c r="AL957" s="5">
        <f t="shared" si="1205"/>
        <v>5.5678569742033746E-7</v>
      </c>
      <c r="AM957" s="5">
        <f t="shared" si="1206"/>
        <v>7.2034410648247433E-3</v>
      </c>
      <c r="AN957" s="5">
        <f t="shared" si="1207"/>
        <v>2.8249181516131136E-3</v>
      </c>
      <c r="AO957" s="5">
        <f t="shared" si="1208"/>
        <v>5.5391322643571919E-4</v>
      </c>
      <c r="AP957" s="5">
        <f t="shared" si="1209"/>
        <v>7.2407965105165937E-5</v>
      </c>
      <c r="AQ957" s="5">
        <f t="shared" si="1210"/>
        <v>7.098918874542381E-6</v>
      </c>
      <c r="AR957" s="5">
        <f t="shared" si="1211"/>
        <v>1.3057017787625389E-5</v>
      </c>
      <c r="AS957" s="5">
        <f t="shared" si="1212"/>
        <v>1.8098769954755605E-5</v>
      </c>
      <c r="AT957" s="5">
        <f t="shared" si="1213"/>
        <v>1.254365580269064E-5</v>
      </c>
      <c r="AU957" s="5">
        <f t="shared" si="1214"/>
        <v>5.7957272341236793E-6</v>
      </c>
      <c r="AV957" s="5">
        <f t="shared" si="1215"/>
        <v>2.0084129400193073E-6</v>
      </c>
      <c r="AW957" s="5">
        <f t="shared" si="1216"/>
        <v>8.4072990564675753E-9</v>
      </c>
      <c r="AX957" s="5">
        <f t="shared" si="1217"/>
        <v>1.6641551799378286E-3</v>
      </c>
      <c r="AY957" s="5">
        <f t="shared" si="1218"/>
        <v>6.5261895427497826E-4</v>
      </c>
      <c r="AZ957" s="5">
        <f t="shared" si="1219"/>
        <v>1.2796628121389432E-4</v>
      </c>
      <c r="BA957" s="5">
        <f t="shared" si="1220"/>
        <v>1.6727851191415435E-5</v>
      </c>
      <c r="BB957" s="5">
        <f t="shared" si="1221"/>
        <v>1.6400082281114E-6</v>
      </c>
      <c r="BC957" s="5">
        <f t="shared" si="1222"/>
        <v>1.2862988593075891E-7</v>
      </c>
      <c r="BD957" s="5">
        <f t="shared" si="1223"/>
        <v>8.534117287896411E-7</v>
      </c>
      <c r="BE957" s="5">
        <f t="shared" si="1224"/>
        <v>1.1829425989365235E-6</v>
      </c>
      <c r="BF957" s="5">
        <f t="shared" si="1225"/>
        <v>8.1985819105353898E-7</v>
      </c>
      <c r="BG957" s="5">
        <f t="shared" si="1226"/>
        <v>3.7881097191690524E-7</v>
      </c>
      <c r="BH957" s="5">
        <f t="shared" si="1227"/>
        <v>1.3127064595789905E-7</v>
      </c>
      <c r="BI957" s="5">
        <f t="shared" si="1228"/>
        <v>3.6391728366271332E-8</v>
      </c>
      <c r="BJ957" s="8">
        <f t="shared" si="1229"/>
        <v>0.62179128255456539</v>
      </c>
      <c r="BK957" s="8">
        <f t="shared" si="1230"/>
        <v>0.27466347058458473</v>
      </c>
      <c r="BL957" s="8">
        <f t="shared" si="1231"/>
        <v>0.10191227729134456</v>
      </c>
      <c r="BM957" s="8">
        <f t="shared" si="1232"/>
        <v>0.26298660427834952</v>
      </c>
      <c r="BN957" s="8">
        <f t="shared" si="1233"/>
        <v>0.73642583351892699</v>
      </c>
    </row>
    <row r="958" spans="1:66" x14ac:dyDescent="0.25">
      <c r="A958" t="s">
        <v>143</v>
      </c>
      <c r="B958" t="s">
        <v>150</v>
      </c>
      <c r="C958" t="s">
        <v>145</v>
      </c>
      <c r="D958" s="7" t="s">
        <v>557</v>
      </c>
      <c r="E958">
        <f>VLOOKUP(A958,home!$A$2:$E$405,3,FALSE)</f>
        <v>1.2578947368421101</v>
      </c>
      <c r="F958">
        <f>VLOOKUP(B958,home!$B$2:$E$405,3,FALSE)</f>
        <v>1.0900000000000001</v>
      </c>
      <c r="G958">
        <f>VLOOKUP(C958,away!$B$2:$E$405,4,FALSE)</f>
        <v>0.96</v>
      </c>
      <c r="H958">
        <f>VLOOKUP(A958,away!$A$2:$E$405,3,FALSE)</f>
        <v>1.0263157894736801</v>
      </c>
      <c r="I958">
        <f>VLOOKUP(C958,away!$B$2:$E$405,3,FALSE)</f>
        <v>0.46</v>
      </c>
      <c r="J958">
        <f>VLOOKUP(B958,home!$B$2:$E$405,4,FALSE)</f>
        <v>0.82</v>
      </c>
      <c r="K958" s="3">
        <f t="shared" si="1178"/>
        <v>1.3162610526315841</v>
      </c>
      <c r="L958" s="3">
        <f t="shared" si="1179"/>
        <v>0.3871263157894721</v>
      </c>
      <c r="M958" s="5">
        <f t="shared" si="1180"/>
        <v>0.18206575454946869</v>
      </c>
      <c r="N958" s="5">
        <f t="shared" si="1181"/>
        <v>0.23964606173144731</v>
      </c>
      <c r="O958" s="5">
        <f t="shared" si="1182"/>
        <v>7.0482444790166132E-2</v>
      </c>
      <c r="P958" s="5">
        <f t="shared" si="1183"/>
        <v>9.2773296971551594E-2</v>
      </c>
      <c r="Q958" s="5">
        <f t="shared" si="1184"/>
        <v>0.15771838873682426</v>
      </c>
      <c r="R958" s="5">
        <f t="shared" si="1185"/>
        <v>1.364280458972594E-2</v>
      </c>
      <c r="S958" s="5">
        <f t="shared" si="1186"/>
        <v>1.1818373878533463E-2</v>
      </c>
      <c r="T958" s="5">
        <f t="shared" si="1187"/>
        <v>6.1056938763938542E-2</v>
      </c>
      <c r="U958" s="5">
        <f t="shared" si="1188"/>
        <v>1.7957492330119677E-2</v>
      </c>
      <c r="V958" s="5">
        <f t="shared" si="1189"/>
        <v>6.6912913613557132E-4</v>
      </c>
      <c r="W958" s="5">
        <f t="shared" si="1190"/>
        <v>6.9199524126029865E-2</v>
      </c>
      <c r="X958" s="5">
        <f t="shared" si="1191"/>
        <v>2.6788956829294629E-2</v>
      </c>
      <c r="Y958" s="5">
        <f t="shared" si="1192"/>
        <v>5.1853550805840221E-3</v>
      </c>
      <c r="Z958" s="5">
        <f t="shared" si="1193"/>
        <v>1.7604962259521013E-3</v>
      </c>
      <c r="AA958" s="5">
        <f t="shared" si="1194"/>
        <v>2.3172726155256443E-3</v>
      </c>
      <c r="AB958" s="5">
        <f t="shared" si="1195"/>
        <v>1.5250678460730646E-3</v>
      </c>
      <c r="AC958" s="5">
        <f t="shared" si="1196"/>
        <v>2.1310060550869641E-5</v>
      </c>
      <c r="AD958" s="5">
        <f t="shared" si="1197"/>
        <v>2.2771159616933205E-2</v>
      </c>
      <c r="AE958" s="5">
        <f t="shared" si="1198"/>
        <v>8.8153151287573579E-3</v>
      </c>
      <c r="AF958" s="5">
        <f t="shared" si="1199"/>
        <v>1.7063202341595157E-3</v>
      </c>
      <c r="AG958" s="5">
        <f t="shared" si="1200"/>
        <v>2.2018715526906754E-4</v>
      </c>
      <c r="AH958" s="5">
        <f t="shared" si="1201"/>
        <v>1.7038360447852672E-4</v>
      </c>
      <c r="AI958" s="5">
        <f t="shared" si="1202"/>
        <v>2.242693025820691E-4</v>
      </c>
      <c r="AJ958" s="5">
        <f t="shared" si="1203"/>
        <v>1.475984741448128E-4</v>
      </c>
      <c r="AK958" s="5">
        <f t="shared" si="1204"/>
        <v>6.4759374314888948E-5</v>
      </c>
      <c r="AL958" s="5">
        <f t="shared" si="1205"/>
        <v>4.3434957460501595E-7</v>
      </c>
      <c r="AM958" s="5">
        <f t="shared" si="1206"/>
        <v>5.9945581054052597E-3</v>
      </c>
      <c r="AN958" s="5">
        <f t="shared" si="1207"/>
        <v>2.3206511941314561E-3</v>
      </c>
      <c r="AO958" s="5">
        <f t="shared" si="1208"/>
        <v>4.4919257350827468E-4</v>
      </c>
      <c r="AP958" s="5">
        <f t="shared" si="1209"/>
        <v>5.7964755354083334E-5</v>
      </c>
      <c r="AQ958" s="5">
        <f t="shared" si="1210"/>
        <v>5.6099205464660893E-6</v>
      </c>
      <c r="AR958" s="5">
        <f t="shared" si="1211"/>
        <v>1.3191995414540533E-5</v>
      </c>
      <c r="AS958" s="5">
        <f t="shared" si="1212"/>
        <v>1.7364109770654157E-5</v>
      </c>
      <c r="AT958" s="5">
        <f t="shared" si="1213"/>
        <v>1.1427850702365809E-5</v>
      </c>
      <c r="AU958" s="5">
        <f t="shared" si="1214"/>
        <v>5.0140115982708673E-6</v>
      </c>
      <c r="AV958" s="5">
        <f t="shared" si="1215"/>
        <v>1.6499370460617468E-6</v>
      </c>
      <c r="AW958" s="5">
        <f t="shared" si="1216"/>
        <v>6.1479683800706512E-9</v>
      </c>
      <c r="AX958" s="5">
        <f t="shared" si="1217"/>
        <v>1.3150672269803183E-3</v>
      </c>
      <c r="AY958" s="5">
        <f t="shared" si="1218"/>
        <v>5.0909713059636805E-4</v>
      </c>
      <c r="AZ958" s="5">
        <f t="shared" si="1219"/>
        <v>9.8542448273381813E-5</v>
      </c>
      <c r="BA958" s="5">
        <f t="shared" si="1220"/>
        <v>1.2716124982982976E-5</v>
      </c>
      <c r="BB958" s="5">
        <f t="shared" si="1221"/>
        <v>1.2306866539451656E-6</v>
      </c>
      <c r="BC958" s="5">
        <f t="shared" si="1222"/>
        <v>9.5286238046613017E-8</v>
      </c>
      <c r="BD958" s="5">
        <f t="shared" si="1223"/>
        <v>8.5116143045711399E-7</v>
      </c>
      <c r="BE958" s="5">
        <f t="shared" si="1224"/>
        <v>1.120350640412886E-6</v>
      </c>
      <c r="BF958" s="5">
        <f t="shared" si="1225"/>
        <v>7.3733695663316743E-7</v>
      </c>
      <c r="BG958" s="5">
        <f t="shared" si="1226"/>
        <v>3.2350930622738042E-7</v>
      </c>
      <c r="BH958" s="5">
        <f t="shared" si="1227"/>
        <v>1.0645567498774138E-7</v>
      </c>
      <c r="BI958" s="5">
        <f t="shared" si="1228"/>
        <v>2.8024691763594033E-8</v>
      </c>
      <c r="BJ958" s="8">
        <f t="shared" si="1229"/>
        <v>0.60387293285590815</v>
      </c>
      <c r="BK958" s="8">
        <f t="shared" si="1230"/>
        <v>0.2878573960764112</v>
      </c>
      <c r="BL958" s="8">
        <f t="shared" si="1231"/>
        <v>0.10658390767036313</v>
      </c>
      <c r="BM958" s="8">
        <f t="shared" si="1232"/>
        <v>0.24323689047682287</v>
      </c>
      <c r="BN958" s="8">
        <f t="shared" si="1233"/>
        <v>0.75632875136918387</v>
      </c>
    </row>
    <row r="959" spans="1:66" x14ac:dyDescent="0.25">
      <c r="A959" t="s">
        <v>143</v>
      </c>
      <c r="B959" t="s">
        <v>451</v>
      </c>
      <c r="C959" t="s">
        <v>329</v>
      </c>
      <c r="D959" s="7" t="s">
        <v>557</v>
      </c>
      <c r="E959">
        <f>VLOOKUP(A959,home!$A$2:$E$405,3,FALSE)</f>
        <v>1.2578947368421101</v>
      </c>
      <c r="F959">
        <f>VLOOKUP(B959,home!$B$2:$E$405,3,FALSE)</f>
        <v>0.79</v>
      </c>
      <c r="G959">
        <f>VLOOKUP(C959,away!$B$2:$E$405,4,FALSE)</f>
        <v>1.1299999999999999</v>
      </c>
      <c r="H959">
        <f>VLOOKUP(A959,away!$A$2:$E$405,3,FALSE)</f>
        <v>1.0263157894736801</v>
      </c>
      <c r="I959">
        <f>VLOOKUP(C959,away!$B$2:$E$405,3,FALSE)</f>
        <v>0.96</v>
      </c>
      <c r="J959">
        <f>VLOOKUP(B959,home!$B$2:$E$405,4,FALSE)</f>
        <v>0.62</v>
      </c>
      <c r="K959" s="3">
        <f t="shared" si="1178"/>
        <v>1.1229226315789516</v>
      </c>
      <c r="L959" s="3">
        <f t="shared" si="1179"/>
        <v>0.61086315789473433</v>
      </c>
      <c r="M959" s="5">
        <f t="shared" si="1180"/>
        <v>0.17661451735306</v>
      </c>
      <c r="N959" s="5">
        <f t="shared" si="1181"/>
        <v>0.19832443860114451</v>
      </c>
      <c r="O959" s="5">
        <f t="shared" si="1182"/>
        <v>0.10788730180034459</v>
      </c>
      <c r="P959" s="5">
        <f t="shared" si="1183"/>
        <v>0.12114909285159549</v>
      </c>
      <c r="Q959" s="5">
        <f t="shared" si="1184"/>
        <v>0.11135150025020775</v>
      </c>
      <c r="R959" s="5">
        <f t="shared" si="1185"/>
        <v>3.2952188937250382E-2</v>
      </c>
      <c r="S959" s="5">
        <f t="shared" si="1186"/>
        <v>2.0775617597482594E-2</v>
      </c>
      <c r="T959" s="5">
        <f t="shared" si="1187"/>
        <v>6.8020529079158204E-2</v>
      </c>
      <c r="U959" s="5">
        <f t="shared" si="1188"/>
        <v>3.7002758717704004E-2</v>
      </c>
      <c r="V959" s="5">
        <f t="shared" si="1189"/>
        <v>1.583453087604705E-3</v>
      </c>
      <c r="W959" s="5">
        <f t="shared" si="1190"/>
        <v>4.1679706563742494E-2</v>
      </c>
      <c r="X959" s="5">
        <f t="shared" si="1191"/>
        <v>2.5460597171653623E-2</v>
      </c>
      <c r="Y959" s="5">
        <f t="shared" si="1192"/>
        <v>7.7764703950810371E-3</v>
      </c>
      <c r="Z959" s="5">
        <f t="shared" si="1193"/>
        <v>6.7097593979175653E-3</v>
      </c>
      <c r="AA959" s="5">
        <f t="shared" si="1194"/>
        <v>7.5345406803711927E-3</v>
      </c>
      <c r="AB959" s="5">
        <f t="shared" si="1195"/>
        <v>4.2303531242705436E-3</v>
      </c>
      <c r="AC959" s="5">
        <f t="shared" si="1196"/>
        <v>6.7885807184554607E-5</v>
      </c>
      <c r="AD959" s="5">
        <f t="shared" si="1197"/>
        <v>1.1700771444499061E-2</v>
      </c>
      <c r="AE959" s="5">
        <f t="shared" si="1198"/>
        <v>7.1475701943912277E-3</v>
      </c>
      <c r="AF959" s="5">
        <f t="shared" si="1199"/>
        <v>2.1830936501100531E-3</v>
      </c>
      <c r="AG959" s="5">
        <f t="shared" si="1200"/>
        <v>4.4452382702872307E-4</v>
      </c>
      <c r="AH959" s="5">
        <f t="shared" si="1201"/>
        <v>1.0246862036314486E-3</v>
      </c>
      <c r="AI959" s="5">
        <f t="shared" si="1202"/>
        <v>1.1506433283244716E-3</v>
      </c>
      <c r="AJ959" s="5">
        <f t="shared" si="1203"/>
        <v>6.4604171712543984E-4</v>
      </c>
      <c r="AK959" s="5">
        <f t="shared" si="1204"/>
        <v>2.4181828836809433E-4</v>
      </c>
      <c r="AL959" s="5">
        <f t="shared" si="1205"/>
        <v>1.8626563843483791E-6</v>
      </c>
      <c r="AM959" s="5">
        <f t="shared" si="1206"/>
        <v>2.6278122123921475E-3</v>
      </c>
      <c r="AN959" s="5">
        <f t="shared" si="1207"/>
        <v>1.6052336664162156E-3</v>
      </c>
      <c r="AO959" s="5">
        <f t="shared" si="1208"/>
        <v>4.9028905331297608E-4</v>
      </c>
      <c r="AP959" s="5">
        <f t="shared" si="1209"/>
        <v>9.9833173129328098E-5</v>
      </c>
      <c r="AQ959" s="5">
        <f t="shared" si="1210"/>
        <v>1.5246101850108272E-5</v>
      </c>
      <c r="AR959" s="5">
        <f t="shared" si="1211"/>
        <v>1.2518861004029476E-4</v>
      </c>
      <c r="AS959" s="5">
        <f t="shared" si="1212"/>
        <v>1.4057712343015894E-4</v>
      </c>
      <c r="AT959" s="5">
        <f t="shared" si="1213"/>
        <v>7.8928616690996609E-5</v>
      </c>
      <c r="AU959" s="5">
        <f t="shared" si="1214"/>
        <v>2.9543576653846735E-5</v>
      </c>
      <c r="AV959" s="5">
        <f t="shared" si="1215"/>
        <v>8.2937877105980178E-6</v>
      </c>
      <c r="AW959" s="5">
        <f t="shared" si="1216"/>
        <v>3.5491472023681746E-8</v>
      </c>
      <c r="AX959" s="5">
        <f t="shared" si="1217"/>
        <v>4.9180496747244914E-4</v>
      </c>
      <c r="AY959" s="5">
        <f t="shared" si="1218"/>
        <v>3.0042553549853738E-4</v>
      </c>
      <c r="AZ959" s="5">
        <f t="shared" si="1219"/>
        <v>9.1759445663426586E-5</v>
      </c>
      <c r="BA959" s="5">
        <f t="shared" si="1220"/>
        <v>1.8684154914877017E-5</v>
      </c>
      <c r="BB959" s="5">
        <f t="shared" si="1221"/>
        <v>2.8533654684740485E-6</v>
      </c>
      <c r="BC959" s="5">
        <f t="shared" si="1222"/>
        <v>3.4860316813996922E-7</v>
      </c>
      <c r="BD959" s="5">
        <f t="shared" si="1223"/>
        <v>1.2745518276944474E-5</v>
      </c>
      <c r="BE959" s="5">
        <f t="shared" si="1224"/>
        <v>1.431223092438411E-5</v>
      </c>
      <c r="BF959" s="5">
        <f t="shared" si="1225"/>
        <v>8.0357640066875302E-6</v>
      </c>
      <c r="BG959" s="5">
        <f t="shared" si="1226"/>
        <v>3.0078470883789917E-6</v>
      </c>
      <c r="BH959" s="5">
        <f t="shared" si="1227"/>
        <v>8.4439489196740661E-7</v>
      </c>
      <c r="BI959" s="5">
        <f t="shared" si="1228"/>
        <v>1.8963802683597298E-7</v>
      </c>
      <c r="BJ959" s="8">
        <f t="shared" si="1229"/>
        <v>0.47983349145630338</v>
      </c>
      <c r="BK959" s="8">
        <f t="shared" si="1230"/>
        <v>0.32049285488881019</v>
      </c>
      <c r="BL959" s="8">
        <f t="shared" si="1231"/>
        <v>0.19309199990513123</v>
      </c>
      <c r="BM959" s="8">
        <f t="shared" si="1232"/>
        <v>0.25154867581053325</v>
      </c>
      <c r="BN959" s="8">
        <f t="shared" si="1233"/>
        <v>0.74827903979360277</v>
      </c>
    </row>
    <row r="960" spans="1:66" x14ac:dyDescent="0.25">
      <c r="A960" t="s">
        <v>143</v>
      </c>
      <c r="B960" t="s">
        <v>151</v>
      </c>
      <c r="C960" t="s">
        <v>149</v>
      </c>
      <c r="D960" s="7" t="s">
        <v>557</v>
      </c>
      <c r="E960">
        <f>VLOOKUP(A960,home!$A$2:$E$405,3,FALSE)</f>
        <v>1.2578947368421101</v>
      </c>
      <c r="F960">
        <f>VLOOKUP(B960,home!$B$2:$E$405,3,FALSE)</f>
        <v>0.71</v>
      </c>
      <c r="G960">
        <f>VLOOKUP(C960,away!$B$2:$E$405,4,FALSE)</f>
        <v>1</v>
      </c>
      <c r="H960">
        <f>VLOOKUP(A960,away!$A$2:$E$405,3,FALSE)</f>
        <v>1.0263157894736801</v>
      </c>
      <c r="I960">
        <f>VLOOKUP(C960,away!$B$2:$E$405,3,FALSE)</f>
        <v>0.88</v>
      </c>
      <c r="J960">
        <f>VLOOKUP(B960,home!$B$2:$E$405,4,FALSE)</f>
        <v>1.03</v>
      </c>
      <c r="K960" s="3">
        <f t="shared" si="1178"/>
        <v>0.89310526315789807</v>
      </c>
      <c r="L960" s="3">
        <f t="shared" si="1179"/>
        <v>0.93025263157894367</v>
      </c>
      <c r="M960" s="5">
        <f t="shared" si="1180"/>
        <v>0.16148259795321268</v>
      </c>
      <c r="N960" s="5">
        <f t="shared" si="1181"/>
        <v>0.14422095814042507</v>
      </c>
      <c r="O960" s="5">
        <f t="shared" si="1182"/>
        <v>0.15021961170018064</v>
      </c>
      <c r="P960" s="5">
        <f t="shared" si="1183"/>
        <v>0.13416192583896708</v>
      </c>
      <c r="Q960" s="5">
        <f t="shared" si="1184"/>
        <v>6.4402248386444261E-2</v>
      </c>
      <c r="R960" s="5">
        <f t="shared" si="1185"/>
        <v>6.9871094549430052E-2</v>
      </c>
      <c r="S960" s="5">
        <f t="shared" si="1186"/>
        <v>2.7865885508659548E-2</v>
      </c>
      <c r="T960" s="5">
        <f t="shared" si="1187"/>
        <v>5.9910361041090543E-2</v>
      </c>
      <c r="U960" s="5">
        <f t="shared" si="1188"/>
        <v>6.2402242284699101E-2</v>
      </c>
      <c r="V960" s="5">
        <f t="shared" si="1189"/>
        <v>2.5723727182686697E-3</v>
      </c>
      <c r="W960" s="5">
        <f t="shared" si="1190"/>
        <v>1.9172662331045209E-2</v>
      </c>
      <c r="X960" s="5">
        <f t="shared" si="1191"/>
        <v>1.783541958782929E-2</v>
      </c>
      <c r="Y960" s="5">
        <f t="shared" si="1192"/>
        <v>8.2957230034464164E-3</v>
      </c>
      <c r="Z960" s="5">
        <f t="shared" si="1193"/>
        <v>2.1665923191969499E-2</v>
      </c>
      <c r="AA960" s="5">
        <f t="shared" si="1194"/>
        <v>1.9349950033922727E-2</v>
      </c>
      <c r="AB960" s="5">
        <f t="shared" si="1195"/>
        <v>8.6407711085693673E-3</v>
      </c>
      <c r="AC960" s="5">
        <f t="shared" si="1196"/>
        <v>1.3357262726481812E-4</v>
      </c>
      <c r="AD960" s="5">
        <f t="shared" si="1197"/>
        <v>4.2808014091514123E-3</v>
      </c>
      <c r="AE960" s="5">
        <f t="shared" si="1198"/>
        <v>3.9822267761299513E-3</v>
      </c>
      <c r="AF960" s="5">
        <f t="shared" si="1199"/>
        <v>1.8522384690195098E-3</v>
      </c>
      <c r="AG960" s="5">
        <f t="shared" si="1200"/>
        <v>5.7434990337238432E-4</v>
      </c>
      <c r="AH960" s="5">
        <f t="shared" si="1201"/>
        <v>5.0386955162292227E-3</v>
      </c>
      <c r="AI960" s="5">
        <f t="shared" si="1202"/>
        <v>4.5000854849944205E-3</v>
      </c>
      <c r="AJ960" s="5">
        <f t="shared" si="1203"/>
        <v>2.0095250156544897E-3</v>
      </c>
      <c r="AK960" s="5">
        <f t="shared" si="1204"/>
        <v>5.9823912264282751E-4</v>
      </c>
      <c r="AL960" s="5">
        <f t="shared" si="1205"/>
        <v>4.4389577924454025E-6</v>
      </c>
      <c r="AM960" s="5">
        <f t="shared" si="1206"/>
        <v>7.6464125380937471E-4</v>
      </c>
      <c r="AN960" s="5">
        <f t="shared" si="1207"/>
        <v>7.1130953856999386E-4</v>
      </c>
      <c r="AO960" s="5">
        <f t="shared" si="1208"/>
        <v>3.308487850609704E-4</v>
      </c>
      <c r="AP960" s="5">
        <f t="shared" si="1209"/>
        <v>1.0259098431922135E-4</v>
      </c>
      <c r="AQ960" s="5">
        <f t="shared" si="1210"/>
        <v>2.3858883284807449E-5</v>
      </c>
      <c r="AR960" s="5">
        <f t="shared" si="1211"/>
        <v>9.3745195273945217E-4</v>
      </c>
      <c r="AS960" s="5">
        <f t="shared" si="1212"/>
        <v>8.372432729492538E-4</v>
      </c>
      <c r="AT960" s="5">
        <f t="shared" si="1213"/>
        <v>3.738731868072616E-4</v>
      </c>
      <c r="AU960" s="5">
        <f t="shared" si="1214"/>
        <v>1.113027036303938E-4</v>
      </c>
      <c r="AV960" s="5">
        <f t="shared" si="1215"/>
        <v>2.4851257604002094E-5</v>
      </c>
      <c r="AW960" s="5">
        <f t="shared" si="1216"/>
        <v>1.0244294873820013E-7</v>
      </c>
      <c r="AX960" s="5">
        <f t="shared" si="1217"/>
        <v>1.1381752136746775E-4</v>
      </c>
      <c r="AY960" s="5">
        <f t="shared" si="1218"/>
        <v>1.0587904877187951E-4</v>
      </c>
      <c r="AZ960" s="5">
        <f t="shared" si="1219"/>
        <v>4.9247131874558119E-5</v>
      </c>
      <c r="BA960" s="5">
        <f t="shared" si="1220"/>
        <v>1.5270758008007658E-5</v>
      </c>
      <c r="BB960" s="5">
        <f t="shared" si="1221"/>
        <v>3.5514157057885874E-6</v>
      </c>
      <c r="BC960" s="5">
        <f t="shared" si="1222"/>
        <v>6.6074276122812533E-7</v>
      </c>
      <c r="BD960" s="5">
        <f t="shared" si="1223"/>
        <v>1.4534452433578239E-4</v>
      </c>
      <c r="BE960" s="5">
        <f t="shared" si="1224"/>
        <v>1.2980795965546844E-4</v>
      </c>
      <c r="BF960" s="5">
        <f t="shared" si="1225"/>
        <v>5.7966085984043474E-5</v>
      </c>
      <c r="BG960" s="5">
        <f t="shared" si="1226"/>
        <v>1.7256605492337501E-5</v>
      </c>
      <c r="BH960" s="5">
        <f t="shared" si="1227"/>
        <v>3.8529912973615275E-6</v>
      </c>
      <c r="BI960" s="5">
        <f t="shared" si="1228"/>
        <v>6.882253613150318E-7</v>
      </c>
      <c r="BJ960" s="8">
        <f t="shared" si="1229"/>
        <v>0.32674866511148742</v>
      </c>
      <c r="BK960" s="8">
        <f t="shared" si="1230"/>
        <v>0.32632667265293713</v>
      </c>
      <c r="BL960" s="8">
        <f t="shared" si="1231"/>
        <v>0.32526985358217947</v>
      </c>
      <c r="BM960" s="8">
        <f t="shared" si="1232"/>
        <v>0.27554690136409055</v>
      </c>
      <c r="BN960" s="8">
        <f t="shared" si="1233"/>
        <v>0.72435843656865984</v>
      </c>
    </row>
    <row r="961" spans="1:66" x14ac:dyDescent="0.25">
      <c r="A961" t="s">
        <v>143</v>
      </c>
      <c r="B961" t="s">
        <v>254</v>
      </c>
      <c r="C961" t="s">
        <v>504</v>
      </c>
      <c r="D961" s="7" t="s">
        <v>557</v>
      </c>
      <c r="E961">
        <f>VLOOKUP(A961,home!$A$2:$E$405,3,FALSE)</f>
        <v>1.2578947368421101</v>
      </c>
      <c r="F961">
        <f>VLOOKUP(B961,home!$B$2:$E$405,3,FALSE)</f>
        <v>0.7</v>
      </c>
      <c r="G961" t="e">
        <f>VLOOKUP(C961,away!$B$2:$E$405,4,FALSE)</f>
        <v>#N/A</v>
      </c>
      <c r="H961">
        <f>VLOOKUP(A961,away!$A$2:$E$405,3,FALSE)</f>
        <v>1.0263157894736801</v>
      </c>
      <c r="I961" t="e">
        <f>VLOOKUP(C961,away!$B$2:$E$405,3,FALSE)</f>
        <v>#N/A</v>
      </c>
      <c r="J961">
        <f>VLOOKUP(B961,home!$B$2:$E$405,4,FALSE)</f>
        <v>1.33</v>
      </c>
      <c r="K961" s="3" t="e">
        <f t="shared" si="1178"/>
        <v>#N/A</v>
      </c>
      <c r="L961" s="3" t="e">
        <f t="shared" si="1179"/>
        <v>#N/A</v>
      </c>
      <c r="M961" s="5" t="e">
        <f t="shared" si="1180"/>
        <v>#N/A</v>
      </c>
      <c r="N961" s="5" t="e">
        <f t="shared" si="1181"/>
        <v>#N/A</v>
      </c>
      <c r="O961" s="5" t="e">
        <f t="shared" si="1182"/>
        <v>#N/A</v>
      </c>
      <c r="P961" s="5" t="e">
        <f t="shared" si="1183"/>
        <v>#N/A</v>
      </c>
      <c r="Q961" s="5" t="e">
        <f t="shared" si="1184"/>
        <v>#N/A</v>
      </c>
      <c r="R961" s="5" t="e">
        <f t="shared" si="1185"/>
        <v>#N/A</v>
      </c>
      <c r="S961" s="5" t="e">
        <f t="shared" si="1186"/>
        <v>#N/A</v>
      </c>
      <c r="T961" s="5" t="e">
        <f t="shared" si="1187"/>
        <v>#N/A</v>
      </c>
      <c r="U961" s="5" t="e">
        <f t="shared" si="1188"/>
        <v>#N/A</v>
      </c>
      <c r="V961" s="5" t="e">
        <f t="shared" si="1189"/>
        <v>#N/A</v>
      </c>
      <c r="W961" s="5" t="e">
        <f t="shared" si="1190"/>
        <v>#N/A</v>
      </c>
      <c r="X961" s="5" t="e">
        <f t="shared" si="1191"/>
        <v>#N/A</v>
      </c>
      <c r="Y961" s="5" t="e">
        <f t="shared" si="1192"/>
        <v>#N/A</v>
      </c>
      <c r="Z961" s="5" t="e">
        <f t="shared" si="1193"/>
        <v>#N/A</v>
      </c>
      <c r="AA961" s="5" t="e">
        <f t="shared" si="1194"/>
        <v>#N/A</v>
      </c>
      <c r="AB961" s="5" t="e">
        <f t="shared" si="1195"/>
        <v>#N/A</v>
      </c>
      <c r="AC961" s="5" t="e">
        <f t="shared" si="1196"/>
        <v>#N/A</v>
      </c>
      <c r="AD961" s="5" t="e">
        <f t="shared" si="1197"/>
        <v>#N/A</v>
      </c>
      <c r="AE961" s="5" t="e">
        <f t="shared" si="1198"/>
        <v>#N/A</v>
      </c>
      <c r="AF961" s="5" t="e">
        <f t="shared" si="1199"/>
        <v>#N/A</v>
      </c>
      <c r="AG961" s="5" t="e">
        <f t="shared" si="1200"/>
        <v>#N/A</v>
      </c>
      <c r="AH961" s="5" t="e">
        <f t="shared" si="1201"/>
        <v>#N/A</v>
      </c>
      <c r="AI961" s="5" t="e">
        <f t="shared" si="1202"/>
        <v>#N/A</v>
      </c>
      <c r="AJ961" s="5" t="e">
        <f t="shared" si="1203"/>
        <v>#N/A</v>
      </c>
      <c r="AK961" s="5" t="e">
        <f t="shared" si="1204"/>
        <v>#N/A</v>
      </c>
      <c r="AL961" s="5" t="e">
        <f t="shared" si="1205"/>
        <v>#N/A</v>
      </c>
      <c r="AM961" s="5" t="e">
        <f t="shared" si="1206"/>
        <v>#N/A</v>
      </c>
      <c r="AN961" s="5" t="e">
        <f t="shared" si="1207"/>
        <v>#N/A</v>
      </c>
      <c r="AO961" s="5" t="e">
        <f t="shared" si="1208"/>
        <v>#N/A</v>
      </c>
      <c r="AP961" s="5" t="e">
        <f t="shared" si="1209"/>
        <v>#N/A</v>
      </c>
      <c r="AQ961" s="5" t="e">
        <f t="shared" si="1210"/>
        <v>#N/A</v>
      </c>
      <c r="AR961" s="5" t="e">
        <f t="shared" si="1211"/>
        <v>#N/A</v>
      </c>
      <c r="AS961" s="5" t="e">
        <f t="shared" si="1212"/>
        <v>#N/A</v>
      </c>
      <c r="AT961" s="5" t="e">
        <f t="shared" si="1213"/>
        <v>#N/A</v>
      </c>
      <c r="AU961" s="5" t="e">
        <f t="shared" si="1214"/>
        <v>#N/A</v>
      </c>
      <c r="AV961" s="5" t="e">
        <f t="shared" si="1215"/>
        <v>#N/A</v>
      </c>
      <c r="AW961" s="5" t="e">
        <f t="shared" si="1216"/>
        <v>#N/A</v>
      </c>
      <c r="AX961" s="5" t="e">
        <f t="shared" si="1217"/>
        <v>#N/A</v>
      </c>
      <c r="AY961" s="5" t="e">
        <f t="shared" si="1218"/>
        <v>#N/A</v>
      </c>
      <c r="AZ961" s="5" t="e">
        <f t="shared" si="1219"/>
        <v>#N/A</v>
      </c>
      <c r="BA961" s="5" t="e">
        <f t="shared" si="1220"/>
        <v>#N/A</v>
      </c>
      <c r="BB961" s="5" t="e">
        <f t="shared" si="1221"/>
        <v>#N/A</v>
      </c>
      <c r="BC961" s="5" t="e">
        <f t="shared" si="1222"/>
        <v>#N/A</v>
      </c>
      <c r="BD961" s="5" t="e">
        <f t="shared" si="1223"/>
        <v>#N/A</v>
      </c>
      <c r="BE961" s="5" t="e">
        <f t="shared" si="1224"/>
        <v>#N/A</v>
      </c>
      <c r="BF961" s="5" t="e">
        <f t="shared" si="1225"/>
        <v>#N/A</v>
      </c>
      <c r="BG961" s="5" t="e">
        <f t="shared" si="1226"/>
        <v>#N/A</v>
      </c>
      <c r="BH961" s="5" t="e">
        <f t="shared" si="1227"/>
        <v>#N/A</v>
      </c>
      <c r="BI961" s="5" t="e">
        <f t="shared" si="1228"/>
        <v>#N/A</v>
      </c>
      <c r="BJ961" s="8" t="e">
        <f t="shared" si="1229"/>
        <v>#N/A</v>
      </c>
      <c r="BK961" s="8" t="e">
        <f t="shared" si="1230"/>
        <v>#N/A</v>
      </c>
      <c r="BL961" s="8" t="e">
        <f t="shared" si="1231"/>
        <v>#N/A</v>
      </c>
      <c r="BM961" s="8" t="e">
        <f t="shared" si="1232"/>
        <v>#N/A</v>
      </c>
      <c r="BN961" s="8" t="e">
        <f t="shared" si="1233"/>
        <v>#N/A</v>
      </c>
    </row>
    <row r="962" spans="1:66" x14ac:dyDescent="0.25">
      <c r="A962" t="s">
        <v>143</v>
      </c>
      <c r="B962" t="s">
        <v>452</v>
      </c>
      <c r="C962" t="s">
        <v>153</v>
      </c>
      <c r="D962" s="7" t="s">
        <v>557</v>
      </c>
      <c r="E962">
        <f>VLOOKUP(A962,home!$A$2:$E$405,3,FALSE)</f>
        <v>1.2578947368421101</v>
      </c>
      <c r="F962">
        <f>VLOOKUP(B962,home!$B$2:$E$405,3,FALSE)</f>
        <v>0.75</v>
      </c>
      <c r="G962">
        <f>VLOOKUP(C962,away!$B$2:$E$405,4,FALSE)</f>
        <v>1.05</v>
      </c>
      <c r="H962">
        <f>VLOOKUP(A962,away!$A$2:$E$405,3,FALSE)</f>
        <v>1.0263157894736801</v>
      </c>
      <c r="I962">
        <f>VLOOKUP(C962,away!$B$2:$E$405,3,FALSE)</f>
        <v>0.75</v>
      </c>
      <c r="J962">
        <f>VLOOKUP(B962,home!$B$2:$E$405,4,FALSE)</f>
        <v>1.1299999999999999</v>
      </c>
      <c r="K962" s="3">
        <f t="shared" si="1178"/>
        <v>0.99059210526316166</v>
      </c>
      <c r="L962" s="3">
        <f t="shared" si="1179"/>
        <v>0.86980263157894377</v>
      </c>
      <c r="M962" s="5">
        <f t="shared" si="1180"/>
        <v>0.15561119277212265</v>
      </c>
      <c r="N962" s="5">
        <f t="shared" si="1181"/>
        <v>0.15414721905064863</v>
      </c>
      <c r="O962" s="5">
        <f t="shared" si="1182"/>
        <v>0.13535102497633061</v>
      </c>
      <c r="P962" s="5">
        <f t="shared" si="1183"/>
        <v>0.13407765678083008</v>
      </c>
      <c r="Q962" s="5">
        <f t="shared" si="1184"/>
        <v>7.6348509119921873E-2</v>
      </c>
      <c r="R962" s="5">
        <f t="shared" si="1185"/>
        <v>5.8864338855659837E-2</v>
      </c>
      <c r="S962" s="5">
        <f t="shared" si="1186"/>
        <v>2.8880984920800906E-2</v>
      </c>
      <c r="T962" s="5">
        <f t="shared" si="1187"/>
        <v>6.6408134149637046E-2</v>
      </c>
      <c r="U962" s="5">
        <f t="shared" si="1188"/>
        <v>5.83105493519522E-2</v>
      </c>
      <c r="V962" s="5">
        <f t="shared" si="1189"/>
        <v>2.7649359168984656E-3</v>
      </c>
      <c r="W962" s="5">
        <f t="shared" si="1190"/>
        <v>2.5210076794269044E-2</v>
      </c>
      <c r="X962" s="5">
        <f t="shared" si="1191"/>
        <v>2.192779113796248E-2</v>
      </c>
      <c r="Y962" s="5">
        <f t="shared" si="1192"/>
        <v>9.5364252182566014E-3</v>
      </c>
      <c r="Z962" s="5">
        <f t="shared" si="1193"/>
        <v>1.7066785614269206E-2</v>
      </c>
      <c r="AA962" s="5">
        <f t="shared" si="1194"/>
        <v>1.6906223091713971E-2</v>
      </c>
      <c r="AB962" s="5">
        <f t="shared" si="1195"/>
        <v>8.3735855622348102E-3</v>
      </c>
      <c r="AC962" s="5">
        <f t="shared" si="1196"/>
        <v>1.4889518962406015E-4</v>
      </c>
      <c r="AD962" s="5">
        <f t="shared" si="1197"/>
        <v>6.2432257613702358E-3</v>
      </c>
      <c r="AE962" s="5">
        <f t="shared" si="1198"/>
        <v>5.4303741967812865E-3</v>
      </c>
      <c r="AF962" s="5">
        <f t="shared" si="1199"/>
        <v>2.3616768834093774E-3</v>
      </c>
      <c r="AG962" s="5">
        <f t="shared" si="1200"/>
        <v>6.847309227095452E-4</v>
      </c>
      <c r="AH962" s="5">
        <f t="shared" si="1201"/>
        <v>3.7111837599712529E-3</v>
      </c>
      <c r="AI962" s="5">
        <f t="shared" si="1202"/>
        <v>3.6762693338083792E-3</v>
      </c>
      <c r="AJ962" s="5">
        <f t="shared" si="1203"/>
        <v>1.8208416894458213E-3</v>
      </c>
      <c r="AK962" s="5">
        <f t="shared" si="1204"/>
        <v>6.0123713416635621E-4</v>
      </c>
      <c r="AL962" s="5">
        <f t="shared" si="1205"/>
        <v>5.1316406680246926E-6</v>
      </c>
      <c r="AM962" s="5">
        <f t="shared" si="1206"/>
        <v>1.2368980301177899E-3</v>
      </c>
      <c r="AN962" s="5">
        <f t="shared" si="1207"/>
        <v>1.0758571615912655E-3</v>
      </c>
      <c r="AO962" s="5">
        <f t="shared" si="1208"/>
        <v>4.678916951775677E-4</v>
      </c>
      <c r="AP962" s="5">
        <f t="shared" si="1209"/>
        <v>1.3565780925312718E-4</v>
      </c>
      <c r="AQ962" s="5">
        <f t="shared" si="1210"/>
        <v>2.9498879870651091E-5</v>
      </c>
      <c r="AR962" s="5">
        <f t="shared" si="1211"/>
        <v>6.4559948013920732E-4</v>
      </c>
      <c r="AS962" s="5">
        <f t="shared" si="1212"/>
        <v>6.3952574818789993E-4</v>
      </c>
      <c r="AT962" s="5">
        <f t="shared" si="1213"/>
        <v>3.1675457863372517E-4</v>
      </c>
      <c r="AU962" s="5">
        <f t="shared" si="1214"/>
        <v>1.0459152830017587E-4</v>
      </c>
      <c r="AV962" s="5">
        <f t="shared" si="1215"/>
        <v>2.5901885552890682E-5</v>
      </c>
      <c r="AW962" s="5">
        <f t="shared" si="1216"/>
        <v>1.2282006339592676E-7</v>
      </c>
      <c r="AX962" s="5">
        <f t="shared" si="1217"/>
        <v>2.0421023727503976E-4</v>
      </c>
      <c r="AY962" s="5">
        <f t="shared" si="1218"/>
        <v>1.7762260177719012E-4</v>
      </c>
      <c r="AZ962" s="5">
        <f t="shared" si="1219"/>
        <v>7.7248303226849354E-5</v>
      </c>
      <c r="BA962" s="5">
        <f t="shared" si="1220"/>
        <v>2.2396925810573933E-5</v>
      </c>
      <c r="BB962" s="5">
        <f t="shared" si="1221"/>
        <v>4.8702262523288931E-6</v>
      </c>
      <c r="BC962" s="5">
        <f t="shared" si="1222"/>
        <v>8.4722712213210594E-7</v>
      </c>
      <c r="BD962" s="5">
        <f t="shared" si="1223"/>
        <v>9.3590687795180026E-5</v>
      </c>
      <c r="BE962" s="5">
        <f t="shared" si="1224"/>
        <v>9.271019645605467E-5</v>
      </c>
      <c r="BF962" s="5">
        <f t="shared" si="1225"/>
        <v>4.591899434338224E-5</v>
      </c>
      <c r="BG962" s="5">
        <f t="shared" si="1226"/>
        <v>1.5162331092726081E-5</v>
      </c>
      <c r="BH962" s="5">
        <f t="shared" si="1227"/>
        <v>3.7549213694601546E-6</v>
      </c>
      <c r="BI962" s="5">
        <f t="shared" si="1228"/>
        <v>7.4391909289423396E-7</v>
      </c>
      <c r="BJ962" s="8">
        <f t="shared" si="1229"/>
        <v>0.37173116233244063</v>
      </c>
      <c r="BK962" s="8">
        <f t="shared" si="1230"/>
        <v>0.32166641982272137</v>
      </c>
      <c r="BL962" s="8">
        <f t="shared" si="1231"/>
        <v>0.28959950802624679</v>
      </c>
      <c r="BM962" s="8">
        <f t="shared" si="1232"/>
        <v>0.28548643445845046</v>
      </c>
      <c r="BN962" s="8">
        <f t="shared" si="1233"/>
        <v>0.71439994155551378</v>
      </c>
    </row>
    <row r="963" spans="1:66" x14ac:dyDescent="0.25">
      <c r="A963" t="s">
        <v>143</v>
      </c>
      <c r="B963" t="s">
        <v>147</v>
      </c>
      <c r="C963" t="s">
        <v>505</v>
      </c>
      <c r="D963" s="7" t="s">
        <v>557</v>
      </c>
      <c r="E963">
        <f>VLOOKUP(A963,home!$A$2:$E$405,3,FALSE)</f>
        <v>1.2578947368421101</v>
      </c>
      <c r="F963">
        <f>VLOOKUP(B963,home!$B$2:$E$405,3,FALSE)</f>
        <v>0.92</v>
      </c>
      <c r="G963" t="e">
        <f>VLOOKUP(C963,away!$B$2:$E$405,4,FALSE)</f>
        <v>#N/A</v>
      </c>
      <c r="H963">
        <f>VLOOKUP(A963,away!$A$2:$E$405,3,FALSE)</f>
        <v>1.0263157894736801</v>
      </c>
      <c r="I963" t="e">
        <f>VLOOKUP(C963,away!$B$2:$E$405,3,FALSE)</f>
        <v>#N/A</v>
      </c>
      <c r="J963">
        <f>VLOOKUP(B963,home!$B$2:$E$405,4,FALSE)</f>
        <v>0.72</v>
      </c>
      <c r="K963" s="3" t="e">
        <f t="shared" si="1178"/>
        <v>#N/A</v>
      </c>
      <c r="L963" s="3" t="e">
        <f t="shared" si="1179"/>
        <v>#N/A</v>
      </c>
      <c r="M963" s="5" t="e">
        <f t="shared" si="1180"/>
        <v>#N/A</v>
      </c>
      <c r="N963" s="5" t="e">
        <f t="shared" si="1181"/>
        <v>#N/A</v>
      </c>
      <c r="O963" s="5" t="e">
        <f t="shared" si="1182"/>
        <v>#N/A</v>
      </c>
      <c r="P963" s="5" t="e">
        <f t="shared" si="1183"/>
        <v>#N/A</v>
      </c>
      <c r="Q963" s="5" t="e">
        <f t="shared" si="1184"/>
        <v>#N/A</v>
      </c>
      <c r="R963" s="5" t="e">
        <f t="shared" si="1185"/>
        <v>#N/A</v>
      </c>
      <c r="S963" s="5" t="e">
        <f t="shared" si="1186"/>
        <v>#N/A</v>
      </c>
      <c r="T963" s="5" t="e">
        <f t="shared" si="1187"/>
        <v>#N/A</v>
      </c>
      <c r="U963" s="5" t="e">
        <f t="shared" si="1188"/>
        <v>#N/A</v>
      </c>
      <c r="V963" s="5" t="e">
        <f t="shared" si="1189"/>
        <v>#N/A</v>
      </c>
      <c r="W963" s="5" t="e">
        <f t="shared" si="1190"/>
        <v>#N/A</v>
      </c>
      <c r="X963" s="5" t="e">
        <f t="shared" si="1191"/>
        <v>#N/A</v>
      </c>
      <c r="Y963" s="5" t="e">
        <f t="shared" si="1192"/>
        <v>#N/A</v>
      </c>
      <c r="Z963" s="5" t="e">
        <f t="shared" si="1193"/>
        <v>#N/A</v>
      </c>
      <c r="AA963" s="5" t="e">
        <f t="shared" si="1194"/>
        <v>#N/A</v>
      </c>
      <c r="AB963" s="5" t="e">
        <f t="shared" si="1195"/>
        <v>#N/A</v>
      </c>
      <c r="AC963" s="5" t="e">
        <f t="shared" si="1196"/>
        <v>#N/A</v>
      </c>
      <c r="AD963" s="5" t="e">
        <f t="shared" si="1197"/>
        <v>#N/A</v>
      </c>
      <c r="AE963" s="5" t="e">
        <f t="shared" si="1198"/>
        <v>#N/A</v>
      </c>
      <c r="AF963" s="5" t="e">
        <f t="shared" si="1199"/>
        <v>#N/A</v>
      </c>
      <c r="AG963" s="5" t="e">
        <f t="shared" si="1200"/>
        <v>#N/A</v>
      </c>
      <c r="AH963" s="5" t="e">
        <f t="shared" si="1201"/>
        <v>#N/A</v>
      </c>
      <c r="AI963" s="5" t="e">
        <f t="shared" si="1202"/>
        <v>#N/A</v>
      </c>
      <c r="AJ963" s="5" t="e">
        <f t="shared" si="1203"/>
        <v>#N/A</v>
      </c>
      <c r="AK963" s="5" t="e">
        <f t="shared" si="1204"/>
        <v>#N/A</v>
      </c>
      <c r="AL963" s="5" t="e">
        <f t="shared" si="1205"/>
        <v>#N/A</v>
      </c>
      <c r="AM963" s="5" t="e">
        <f t="shared" si="1206"/>
        <v>#N/A</v>
      </c>
      <c r="AN963" s="5" t="e">
        <f t="shared" si="1207"/>
        <v>#N/A</v>
      </c>
      <c r="AO963" s="5" t="e">
        <f t="shared" si="1208"/>
        <v>#N/A</v>
      </c>
      <c r="AP963" s="5" t="e">
        <f t="shared" si="1209"/>
        <v>#N/A</v>
      </c>
      <c r="AQ963" s="5" t="e">
        <f t="shared" si="1210"/>
        <v>#N/A</v>
      </c>
      <c r="AR963" s="5" t="e">
        <f t="shared" si="1211"/>
        <v>#N/A</v>
      </c>
      <c r="AS963" s="5" t="e">
        <f t="shared" si="1212"/>
        <v>#N/A</v>
      </c>
      <c r="AT963" s="5" t="e">
        <f t="shared" si="1213"/>
        <v>#N/A</v>
      </c>
      <c r="AU963" s="5" t="e">
        <f t="shared" si="1214"/>
        <v>#N/A</v>
      </c>
      <c r="AV963" s="5" t="e">
        <f t="shared" si="1215"/>
        <v>#N/A</v>
      </c>
      <c r="AW963" s="5" t="e">
        <f t="shared" si="1216"/>
        <v>#N/A</v>
      </c>
      <c r="AX963" s="5" t="e">
        <f t="shared" si="1217"/>
        <v>#N/A</v>
      </c>
      <c r="AY963" s="5" t="e">
        <f t="shared" si="1218"/>
        <v>#N/A</v>
      </c>
      <c r="AZ963" s="5" t="e">
        <f t="shared" si="1219"/>
        <v>#N/A</v>
      </c>
      <c r="BA963" s="5" t="e">
        <f t="shared" si="1220"/>
        <v>#N/A</v>
      </c>
      <c r="BB963" s="5" t="e">
        <f t="shared" si="1221"/>
        <v>#N/A</v>
      </c>
      <c r="BC963" s="5" t="e">
        <f t="shared" si="1222"/>
        <v>#N/A</v>
      </c>
      <c r="BD963" s="5" t="e">
        <f t="shared" si="1223"/>
        <v>#N/A</v>
      </c>
      <c r="BE963" s="5" t="e">
        <f t="shared" si="1224"/>
        <v>#N/A</v>
      </c>
      <c r="BF963" s="5" t="e">
        <f t="shared" si="1225"/>
        <v>#N/A</v>
      </c>
      <c r="BG963" s="5" t="e">
        <f t="shared" si="1226"/>
        <v>#N/A</v>
      </c>
      <c r="BH963" s="5" t="e">
        <f t="shared" si="1227"/>
        <v>#N/A</v>
      </c>
      <c r="BI963" s="5" t="e">
        <f t="shared" si="1228"/>
        <v>#N/A</v>
      </c>
      <c r="BJ963" s="8" t="e">
        <f t="shared" si="1229"/>
        <v>#N/A</v>
      </c>
      <c r="BK963" s="8" t="e">
        <f t="shared" si="1230"/>
        <v>#N/A</v>
      </c>
      <c r="BL963" s="8" t="e">
        <f t="shared" si="1231"/>
        <v>#N/A</v>
      </c>
      <c r="BM963" s="8" t="e">
        <f t="shared" si="1232"/>
        <v>#N/A</v>
      </c>
      <c r="BN963" s="8" t="e">
        <f t="shared" si="1233"/>
        <v>#N/A</v>
      </c>
    </row>
    <row r="964" spans="1:66" x14ac:dyDescent="0.25">
      <c r="A964" t="s">
        <v>143</v>
      </c>
      <c r="B964" t="s">
        <v>160</v>
      </c>
      <c r="C964" t="s">
        <v>140</v>
      </c>
      <c r="D964" s="7" t="s">
        <v>557</v>
      </c>
      <c r="E964">
        <f>VLOOKUP(A964,home!$A$2:$E$405,3,FALSE)</f>
        <v>1.2578947368421101</v>
      </c>
      <c r="F964">
        <f>VLOOKUP(B964,home!$B$2:$E$405,3,FALSE)</f>
        <v>0.79</v>
      </c>
      <c r="G964">
        <f>VLOOKUP(C964,away!$B$2:$E$405,4,FALSE)</f>
        <v>0.96</v>
      </c>
      <c r="H964">
        <f>VLOOKUP(A964,away!$A$2:$E$405,3,FALSE)</f>
        <v>1.0263157894736801</v>
      </c>
      <c r="I964">
        <f>VLOOKUP(C964,away!$B$2:$E$405,3,FALSE)</f>
        <v>0.92</v>
      </c>
      <c r="J964">
        <f>VLOOKUP(B964,home!$B$2:$E$405,4,FALSE)</f>
        <v>1.44</v>
      </c>
      <c r="K964" s="3">
        <f t="shared" si="1178"/>
        <v>0.95398736842105636</v>
      </c>
      <c r="L964" s="3">
        <f t="shared" si="1179"/>
        <v>1.3596631578947314</v>
      </c>
      <c r="M964" s="5">
        <f t="shared" si="1180"/>
        <v>9.8899556339321959E-2</v>
      </c>
      <c r="N964" s="5">
        <f t="shared" si="1181"/>
        <v>9.4348927490159759E-2</v>
      </c>
      <c r="O964" s="5">
        <f t="shared" si="1182"/>
        <v>0.13447008308671041</v>
      </c>
      <c r="P964" s="5">
        <f t="shared" si="1183"/>
        <v>0.12828276069525166</v>
      </c>
      <c r="Q964" s="5">
        <f t="shared" si="1184"/>
        <v>4.5003842524843275E-2</v>
      </c>
      <c r="R964" s="5">
        <f t="shared" si="1185"/>
        <v>9.1417008906021793E-2</v>
      </c>
      <c r="S964" s="5">
        <f t="shared" si="1186"/>
        <v>4.1598939622978351E-2</v>
      </c>
      <c r="T964" s="5">
        <f t="shared" si="1187"/>
        <v>6.1190066644725608E-2</v>
      </c>
      <c r="U964" s="5">
        <f t="shared" si="1188"/>
        <v>8.7210671755180005E-2</v>
      </c>
      <c r="V964" s="5">
        <f t="shared" si="1189"/>
        <v>5.9953384517403181E-3</v>
      </c>
      <c r="W964" s="5">
        <f t="shared" si="1190"/>
        <v>1.4311032433036958E-2</v>
      </c>
      <c r="X964" s="5">
        <f t="shared" si="1191"/>
        <v>1.945818355063695E-2</v>
      </c>
      <c r="Y964" s="5">
        <f t="shared" si="1192"/>
        <v>1.3228287646677179E-2</v>
      </c>
      <c r="Z964" s="5">
        <f t="shared" si="1193"/>
        <v>4.1432113004817459E-2</v>
      </c>
      <c r="AA964" s="5">
        <f t="shared" si="1194"/>
        <v>3.9525712453589629E-2</v>
      </c>
      <c r="AB964" s="5">
        <f t="shared" si="1195"/>
        <v>1.8853515204283668E-2</v>
      </c>
      <c r="AC964" s="5">
        <f t="shared" si="1196"/>
        <v>4.8603514790607671E-4</v>
      </c>
      <c r="AD964" s="5">
        <f t="shared" si="1197"/>
        <v>3.4131360425453281E-3</v>
      </c>
      <c r="AE964" s="5">
        <f t="shared" si="1198"/>
        <v>4.6407153299315076E-3</v>
      </c>
      <c r="AF964" s="5">
        <f t="shared" si="1199"/>
        <v>3.1549048301925823E-3</v>
      </c>
      <c r="AG964" s="5">
        <f t="shared" si="1200"/>
        <v>1.4298692880923289E-3</v>
      </c>
      <c r="AH964" s="5">
        <f t="shared" si="1201"/>
        <v>1.4083429401595363E-2</v>
      </c>
      <c r="AI964" s="5">
        <f t="shared" si="1202"/>
        <v>1.3435413753171692E-2</v>
      </c>
      <c r="AJ964" s="5">
        <f t="shared" si="1203"/>
        <v>6.4086075050181638E-3</v>
      </c>
      <c r="AK964" s="5">
        <f t="shared" si="1204"/>
        <v>2.0379102029852371E-3</v>
      </c>
      <c r="AL964" s="5">
        <f t="shared" si="1205"/>
        <v>2.5217476347172023E-5</v>
      </c>
      <c r="AM964" s="5">
        <f t="shared" si="1206"/>
        <v>6.5121773425817536E-4</v>
      </c>
      <c r="AN964" s="5">
        <f t="shared" si="1207"/>
        <v>8.8543676103852275E-4</v>
      </c>
      <c r="AO964" s="5">
        <f t="shared" si="1208"/>
        <v>6.0194787131486035E-4</v>
      </c>
      <c r="AP964" s="5">
        <f t="shared" si="1209"/>
        <v>2.7281544786665808E-4</v>
      </c>
      <c r="AQ964" s="5">
        <f t="shared" si="1210"/>
        <v>9.2734278342211418E-5</v>
      </c>
      <c r="AR964" s="5">
        <f t="shared" si="1211"/>
        <v>3.8297440188321298E-3</v>
      </c>
      <c r="AS964" s="5">
        <f t="shared" si="1212"/>
        <v>3.6535274182519441E-3</v>
      </c>
      <c r="AT964" s="5">
        <f t="shared" si="1213"/>
        <v>1.7427095035961737E-3</v>
      </c>
      <c r="AU964" s="5">
        <f t="shared" si="1214"/>
        <v>5.5417428441935986E-4</v>
      </c>
      <c r="AV964" s="5">
        <f t="shared" si="1215"/>
        <v>1.3216881680996176E-4</v>
      </c>
      <c r="AW964" s="5">
        <f t="shared" si="1216"/>
        <v>9.0860071777250064E-7</v>
      </c>
      <c r="AX964" s="5">
        <f t="shared" si="1217"/>
        <v>1.0354224876234657E-4</v>
      </c>
      <c r="AY964" s="5">
        <f t="shared" si="1218"/>
        <v>1.4078258092773397E-4</v>
      </c>
      <c r="AZ964" s="5">
        <f t="shared" si="1219"/>
        <v>9.570844428038669E-5</v>
      </c>
      <c r="BA964" s="5">
        <f t="shared" si="1220"/>
        <v>4.3377081862487493E-5</v>
      </c>
      <c r="BB964" s="5">
        <f t="shared" si="1221"/>
        <v>1.4744555026352001E-5</v>
      </c>
      <c r="BC964" s="5">
        <f t="shared" si="1222"/>
        <v>4.0095256497764773E-6</v>
      </c>
      <c r="BD964" s="5">
        <f t="shared" si="1223"/>
        <v>8.6786030776229127E-4</v>
      </c>
      <c r="BE964" s="5">
        <f t="shared" si="1224"/>
        <v>8.279277711592363E-4</v>
      </c>
      <c r="BF964" s="5">
        <f t="shared" si="1225"/>
        <v>3.9491631782545507E-4</v>
      </c>
      <c r="BG964" s="5">
        <f t="shared" si="1226"/>
        <v>1.255817262629465E-4</v>
      </c>
      <c r="BH964" s="5">
        <f t="shared" si="1227"/>
        <v>2.9950845139840441E-5</v>
      </c>
      <c r="BI964" s="5">
        <f t="shared" si="1228"/>
        <v>5.7145455873885945E-6</v>
      </c>
      <c r="BJ964" s="8">
        <f t="shared" si="1229"/>
        <v>0.26308528231017109</v>
      </c>
      <c r="BK964" s="8">
        <f t="shared" si="1230"/>
        <v>0.27542863031447329</v>
      </c>
      <c r="BL964" s="8">
        <f t="shared" si="1231"/>
        <v>0.4196066278242026</v>
      </c>
      <c r="BM964" s="8">
        <f t="shared" si="1232"/>
        <v>0.40699060043114565</v>
      </c>
      <c r="BN964" s="8">
        <f t="shared" si="1233"/>
        <v>0.59242217904230887</v>
      </c>
    </row>
    <row r="965" spans="1:66" x14ac:dyDescent="0.25">
      <c r="A965" t="s">
        <v>25</v>
      </c>
      <c r="B965" t="s">
        <v>290</v>
      </c>
      <c r="C965" t="s">
        <v>533</v>
      </c>
      <c r="D965" s="7" t="s">
        <v>557</v>
      </c>
      <c r="E965">
        <f>VLOOKUP(A965,home!$A$2:$E$405,3,FALSE)</f>
        <v>1.37894736842105</v>
      </c>
      <c r="F965">
        <f>VLOOKUP(B965,home!$B$2:$E$405,3,FALSE)</f>
        <v>0.7</v>
      </c>
      <c r="G965" t="e">
        <f>VLOOKUP(C965,away!$B$2:$E$405,4,FALSE)</f>
        <v>#N/A</v>
      </c>
      <c r="H965">
        <f>VLOOKUP(A965,away!$A$2:$E$405,3,FALSE)</f>
        <v>1.1000000000000001</v>
      </c>
      <c r="I965" t="e">
        <f>VLOOKUP(C965,away!$B$2:$E$405,3,FALSE)</f>
        <v>#N/A</v>
      </c>
      <c r="J965">
        <f>VLOOKUP(B965,home!$B$2:$E$405,4,FALSE)</f>
        <v>1.27</v>
      </c>
      <c r="K965" s="3" t="e">
        <f t="shared" si="1178"/>
        <v>#N/A</v>
      </c>
      <c r="L965" s="3" t="e">
        <f t="shared" si="1179"/>
        <v>#N/A</v>
      </c>
      <c r="M965" s="5" t="e">
        <f t="shared" si="1180"/>
        <v>#N/A</v>
      </c>
      <c r="N965" s="5" t="e">
        <f t="shared" si="1181"/>
        <v>#N/A</v>
      </c>
      <c r="O965" s="5" t="e">
        <f t="shared" si="1182"/>
        <v>#N/A</v>
      </c>
      <c r="P965" s="5" t="e">
        <f t="shared" si="1183"/>
        <v>#N/A</v>
      </c>
      <c r="Q965" s="5" t="e">
        <f t="shared" si="1184"/>
        <v>#N/A</v>
      </c>
      <c r="R965" s="5" t="e">
        <f t="shared" si="1185"/>
        <v>#N/A</v>
      </c>
      <c r="S965" s="5" t="e">
        <f t="shared" si="1186"/>
        <v>#N/A</v>
      </c>
      <c r="T965" s="5" t="e">
        <f t="shared" si="1187"/>
        <v>#N/A</v>
      </c>
      <c r="U965" s="5" t="e">
        <f t="shared" si="1188"/>
        <v>#N/A</v>
      </c>
      <c r="V965" s="5" t="e">
        <f t="shared" si="1189"/>
        <v>#N/A</v>
      </c>
      <c r="W965" s="5" t="e">
        <f t="shared" si="1190"/>
        <v>#N/A</v>
      </c>
      <c r="X965" s="5" t="e">
        <f t="shared" si="1191"/>
        <v>#N/A</v>
      </c>
      <c r="Y965" s="5" t="e">
        <f t="shared" si="1192"/>
        <v>#N/A</v>
      </c>
      <c r="Z965" s="5" t="e">
        <f t="shared" si="1193"/>
        <v>#N/A</v>
      </c>
      <c r="AA965" s="5" t="e">
        <f t="shared" si="1194"/>
        <v>#N/A</v>
      </c>
      <c r="AB965" s="5" t="e">
        <f t="shared" si="1195"/>
        <v>#N/A</v>
      </c>
      <c r="AC965" s="5" t="e">
        <f t="shared" si="1196"/>
        <v>#N/A</v>
      </c>
      <c r="AD965" s="5" t="e">
        <f t="shared" si="1197"/>
        <v>#N/A</v>
      </c>
      <c r="AE965" s="5" t="e">
        <f t="shared" si="1198"/>
        <v>#N/A</v>
      </c>
      <c r="AF965" s="5" t="e">
        <f t="shared" si="1199"/>
        <v>#N/A</v>
      </c>
      <c r="AG965" s="5" t="e">
        <f t="shared" si="1200"/>
        <v>#N/A</v>
      </c>
      <c r="AH965" s="5" t="e">
        <f t="shared" si="1201"/>
        <v>#N/A</v>
      </c>
      <c r="AI965" s="5" t="e">
        <f t="shared" si="1202"/>
        <v>#N/A</v>
      </c>
      <c r="AJ965" s="5" t="e">
        <f t="shared" si="1203"/>
        <v>#N/A</v>
      </c>
      <c r="AK965" s="5" t="e">
        <f t="shared" si="1204"/>
        <v>#N/A</v>
      </c>
      <c r="AL965" s="5" t="e">
        <f t="shared" si="1205"/>
        <v>#N/A</v>
      </c>
      <c r="AM965" s="5" t="e">
        <f t="shared" si="1206"/>
        <v>#N/A</v>
      </c>
      <c r="AN965" s="5" t="e">
        <f t="shared" si="1207"/>
        <v>#N/A</v>
      </c>
      <c r="AO965" s="5" t="e">
        <f t="shared" si="1208"/>
        <v>#N/A</v>
      </c>
      <c r="AP965" s="5" t="e">
        <f t="shared" si="1209"/>
        <v>#N/A</v>
      </c>
      <c r="AQ965" s="5" t="e">
        <f t="shared" si="1210"/>
        <v>#N/A</v>
      </c>
      <c r="AR965" s="5" t="e">
        <f t="shared" si="1211"/>
        <v>#N/A</v>
      </c>
      <c r="AS965" s="5" t="e">
        <f t="shared" si="1212"/>
        <v>#N/A</v>
      </c>
      <c r="AT965" s="5" t="e">
        <f t="shared" si="1213"/>
        <v>#N/A</v>
      </c>
      <c r="AU965" s="5" t="e">
        <f t="shared" si="1214"/>
        <v>#N/A</v>
      </c>
      <c r="AV965" s="5" t="e">
        <f t="shared" si="1215"/>
        <v>#N/A</v>
      </c>
      <c r="AW965" s="5" t="e">
        <f t="shared" si="1216"/>
        <v>#N/A</v>
      </c>
      <c r="AX965" s="5" t="e">
        <f t="shared" si="1217"/>
        <v>#N/A</v>
      </c>
      <c r="AY965" s="5" t="e">
        <f t="shared" si="1218"/>
        <v>#N/A</v>
      </c>
      <c r="AZ965" s="5" t="e">
        <f t="shared" si="1219"/>
        <v>#N/A</v>
      </c>
      <c r="BA965" s="5" t="e">
        <f t="shared" si="1220"/>
        <v>#N/A</v>
      </c>
      <c r="BB965" s="5" t="e">
        <f t="shared" si="1221"/>
        <v>#N/A</v>
      </c>
      <c r="BC965" s="5" t="e">
        <f t="shared" si="1222"/>
        <v>#N/A</v>
      </c>
      <c r="BD965" s="5" t="e">
        <f t="shared" si="1223"/>
        <v>#N/A</v>
      </c>
      <c r="BE965" s="5" t="e">
        <f t="shared" si="1224"/>
        <v>#N/A</v>
      </c>
      <c r="BF965" s="5" t="e">
        <f t="shared" si="1225"/>
        <v>#N/A</v>
      </c>
      <c r="BG965" s="5" t="e">
        <f t="shared" si="1226"/>
        <v>#N/A</v>
      </c>
      <c r="BH965" s="5" t="e">
        <f t="shared" si="1227"/>
        <v>#N/A</v>
      </c>
      <c r="BI965" s="5" t="e">
        <f t="shared" si="1228"/>
        <v>#N/A</v>
      </c>
      <c r="BJ965" s="8" t="e">
        <f t="shared" si="1229"/>
        <v>#N/A</v>
      </c>
      <c r="BK965" s="8" t="e">
        <f t="shared" si="1230"/>
        <v>#N/A</v>
      </c>
      <c r="BL965" s="8" t="e">
        <f t="shared" si="1231"/>
        <v>#N/A</v>
      </c>
      <c r="BM965" s="8" t="e">
        <f t="shared" si="1232"/>
        <v>#N/A</v>
      </c>
      <c r="BN965" s="8" t="e">
        <f t="shared" si="1233"/>
        <v>#N/A</v>
      </c>
    </row>
    <row r="966" spans="1:66" x14ac:dyDescent="0.25">
      <c r="A966" t="s">
        <v>178</v>
      </c>
      <c r="B966" t="s">
        <v>185</v>
      </c>
      <c r="C966" t="s">
        <v>182</v>
      </c>
      <c r="D966" s="7" t="s">
        <v>557</v>
      </c>
      <c r="E966">
        <f>VLOOKUP(A966,home!$A$2:$E$405,3,FALSE)</f>
        <v>1.5686274509803899</v>
      </c>
      <c r="F966">
        <f>VLOOKUP(B966,home!$B$2:$E$405,3,FALSE)</f>
        <v>0.75</v>
      </c>
      <c r="G966">
        <f>VLOOKUP(C966,away!$B$2:$E$405,4,FALSE)</f>
        <v>0.98</v>
      </c>
      <c r="H966">
        <f>VLOOKUP(A966,away!$A$2:$E$405,3,FALSE)</f>
        <v>1.29084967320261</v>
      </c>
      <c r="I966">
        <f>VLOOKUP(C966,away!$B$2:$E$405,3,FALSE)</f>
        <v>0.71</v>
      </c>
      <c r="J966">
        <f>VLOOKUP(B966,home!$B$2:$E$405,4,FALSE)</f>
        <v>1.41</v>
      </c>
      <c r="K966" s="3">
        <f t="shared" si="1178"/>
        <v>1.1529411764705866</v>
      </c>
      <c r="L966" s="3">
        <f t="shared" si="1179"/>
        <v>1.2922696078431328</v>
      </c>
      <c r="M966" s="5">
        <f t="shared" si="1180"/>
        <v>8.6707856319391222E-2</v>
      </c>
      <c r="N966" s="5">
        <f t="shared" si="1181"/>
        <v>9.9969057874121497E-2</v>
      </c>
      <c r="O966" s="5">
        <f t="shared" si="1182"/>
        <v>0.11204992748277839</v>
      </c>
      <c r="P966" s="5">
        <f t="shared" si="1183"/>
        <v>0.12918697521543843</v>
      </c>
      <c r="Q966" s="5">
        <f t="shared" si="1184"/>
        <v>5.762922159802291E-2</v>
      </c>
      <c r="R966" s="5">
        <f t="shared" si="1185"/>
        <v>7.2399357923510779E-2</v>
      </c>
      <c r="S966" s="5">
        <f t="shared" si="1186"/>
        <v>4.8119268754145024E-2</v>
      </c>
      <c r="T966" s="5">
        <f t="shared" si="1187"/>
        <v>7.4472491594782059E-2</v>
      </c>
      <c r="U966" s="5">
        <f t="shared" si="1188"/>
        <v>8.3472200900047588E-2</v>
      </c>
      <c r="V966" s="5">
        <f t="shared" si="1189"/>
        <v>7.9659355805705677E-3</v>
      </c>
      <c r="W966" s="5">
        <f t="shared" si="1190"/>
        <v>2.2147700849436222E-2</v>
      </c>
      <c r="X966" s="5">
        <f t="shared" si="1191"/>
        <v>2.8620800691327962E-2</v>
      </c>
      <c r="Y966" s="5">
        <f t="shared" si="1192"/>
        <v>1.8492895442769431E-2</v>
      </c>
      <c r="Z966" s="5">
        <f t="shared" si="1193"/>
        <v>3.1186496623969946E-2</v>
      </c>
      <c r="AA966" s="5">
        <f t="shared" si="1194"/>
        <v>3.5956196107635889E-2</v>
      </c>
      <c r="AB966" s="5">
        <f t="shared" si="1195"/>
        <v>2.0727689520872426E-2</v>
      </c>
      <c r="AC966" s="5">
        <f t="shared" si="1196"/>
        <v>7.4178336175230995E-4</v>
      </c>
      <c r="AD966" s="5">
        <f t="shared" si="1197"/>
        <v>6.3837490683668983E-3</v>
      </c>
      <c r="AE966" s="5">
        <f t="shared" si="1198"/>
        <v>8.2495249051474547E-3</v>
      </c>
      <c r="AF966" s="5">
        <f t="shared" si="1199"/>
        <v>5.3303051570335307E-3</v>
      </c>
      <c r="AG966" s="5">
        <f t="shared" si="1200"/>
        <v>2.2960637849879823E-3</v>
      </c>
      <c r="AH966" s="5">
        <f t="shared" si="1201"/>
        <v>1.007534044056471E-2</v>
      </c>
      <c r="AI966" s="5">
        <f t="shared" si="1202"/>
        <v>1.1616274860886355E-2</v>
      </c>
      <c r="AJ966" s="5">
        <f t="shared" si="1203"/>
        <v>6.6964408021580072E-3</v>
      </c>
      <c r="AK966" s="5">
        <f t="shared" si="1204"/>
        <v>2.5735341122018968E-3</v>
      </c>
      <c r="AL966" s="5">
        <f t="shared" si="1205"/>
        <v>4.4207642923119723E-5</v>
      </c>
      <c r="AM966" s="5">
        <f t="shared" si="1206"/>
        <v>1.4720174322351905E-3</v>
      </c>
      <c r="AN966" s="5">
        <f t="shared" si="1207"/>
        <v>1.9022433898928249E-3</v>
      </c>
      <c r="AO966" s="5">
        <f t="shared" si="1208"/>
        <v>1.2291056597394966E-3</v>
      </c>
      <c r="AP966" s="5">
        <f t="shared" si="1209"/>
        <v>5.2944529630311119E-4</v>
      </c>
      <c r="AQ966" s="5">
        <f t="shared" si="1210"/>
        <v>1.7104651635700325E-4</v>
      </c>
      <c r="AR966" s="5">
        <f t="shared" si="1211"/>
        <v>2.6040112480029231E-3</v>
      </c>
      <c r="AS966" s="5">
        <f t="shared" si="1212"/>
        <v>3.0022717918151308E-3</v>
      </c>
      <c r="AT966" s="5">
        <f t="shared" si="1213"/>
        <v>1.7307213858698965E-3</v>
      </c>
      <c r="AU966" s="5">
        <f t="shared" si="1214"/>
        <v>6.6513998358921412E-4</v>
      </c>
      <c r="AV966" s="5">
        <f t="shared" si="1215"/>
        <v>1.9171681879924369E-4</v>
      </c>
      <c r="AW966" s="5">
        <f t="shared" si="1216"/>
        <v>1.8295957358251718E-6</v>
      </c>
      <c r="AX966" s="5">
        <f t="shared" si="1217"/>
        <v>2.8285825168440789E-4</v>
      </c>
      <c r="AY966" s="5">
        <f t="shared" si="1218"/>
        <v>3.6552912197940392E-4</v>
      </c>
      <c r="AZ966" s="5">
        <f t="shared" si="1219"/>
        <v>2.3618108755778456E-4</v>
      </c>
      <c r="BA966" s="5">
        <f t="shared" si="1220"/>
        <v>1.0173654713275424E-4</v>
      </c>
      <c r="BB966" s="5">
        <f t="shared" si="1221"/>
        <v>3.2867761966639689E-5</v>
      </c>
      <c r="BC966" s="5">
        <f t="shared" si="1222"/>
        <v>8.4948019734621825E-6</v>
      </c>
      <c r="BD966" s="5">
        <f t="shared" si="1223"/>
        <v>5.6084743237930668E-4</v>
      </c>
      <c r="BE966" s="5">
        <f t="shared" si="1224"/>
        <v>6.4662409850790555E-4</v>
      </c>
      <c r="BF966" s="5">
        <f t="shared" si="1225"/>
        <v>3.7275977443396857E-4</v>
      </c>
      <c r="BG966" s="5">
        <f t="shared" si="1226"/>
        <v>1.4325669762560339E-4</v>
      </c>
      <c r="BH966" s="5">
        <f t="shared" si="1227"/>
        <v>4.1291636374438546E-5</v>
      </c>
      <c r="BI966" s="5">
        <f t="shared" si="1228"/>
        <v>9.5213655639881814E-6</v>
      </c>
      <c r="BJ966" s="8">
        <f t="shared" si="1229"/>
        <v>0.32992333683281805</v>
      </c>
      <c r="BK966" s="8">
        <f t="shared" si="1230"/>
        <v>0.27313155599620004</v>
      </c>
      <c r="BL966" s="8">
        <f t="shared" si="1231"/>
        <v>0.36553512438361768</v>
      </c>
      <c r="BM966" s="8">
        <f t="shared" si="1232"/>
        <v>0.44147041789709884</v>
      </c>
      <c r="BN966" s="8">
        <f t="shared" si="1233"/>
        <v>0.55794239641326326</v>
      </c>
    </row>
    <row r="967" spans="1:66" x14ac:dyDescent="0.25">
      <c r="A967" t="s">
        <v>28</v>
      </c>
      <c r="B967" t="s">
        <v>31</v>
      </c>
      <c r="C967" t="s">
        <v>455</v>
      </c>
      <c r="D967" s="7" t="s">
        <v>557</v>
      </c>
      <c r="E967">
        <f>VLOOKUP(A967,home!$A$2:$E$405,3,FALSE)</f>
        <v>1.4313725490196101</v>
      </c>
      <c r="F967">
        <f>VLOOKUP(B967,home!$B$2:$E$405,3,FALSE)</f>
        <v>1.48</v>
      </c>
      <c r="G967">
        <f>VLOOKUP(C967,away!$B$2:$E$405,4,FALSE)</f>
        <v>1.52</v>
      </c>
      <c r="H967">
        <f>VLOOKUP(A967,away!$A$2:$E$405,3,FALSE)</f>
        <v>1.20588235294118</v>
      </c>
      <c r="I967">
        <f>VLOOKUP(C967,away!$B$2:$E$405,3,FALSE)</f>
        <v>0.86</v>
      </c>
      <c r="J967">
        <f>VLOOKUP(B967,home!$B$2:$E$405,4,FALSE)</f>
        <v>0.78</v>
      </c>
      <c r="K967" s="3">
        <f t="shared" si="1178"/>
        <v>3.2200156862745151</v>
      </c>
      <c r="L967" s="3">
        <f t="shared" si="1179"/>
        <v>0.80890588235294347</v>
      </c>
      <c r="M967" s="5">
        <f t="shared" si="1180"/>
        <v>1.779350868832319E-2</v>
      </c>
      <c r="N967" s="5">
        <f t="shared" si="1181"/>
        <v>5.7295377090262535E-2</v>
      </c>
      <c r="O967" s="5">
        <f t="shared" si="1182"/>
        <v>1.4393273845682833E-2</v>
      </c>
      <c r="P967" s="5">
        <f t="shared" si="1183"/>
        <v>4.6346567559943437E-2</v>
      </c>
      <c r="Q967" s="5">
        <f t="shared" si="1184"/>
        <v>9.2246006490829424E-2</v>
      </c>
      <c r="R967" s="5">
        <f t="shared" si="1185"/>
        <v>5.8214019400448088E-3</v>
      </c>
      <c r="S967" s="5">
        <f t="shared" si="1186"/>
        <v>3.0179605976167138E-2</v>
      </c>
      <c r="T967" s="5">
        <f t="shared" si="1187"/>
        <v>7.4618337273999719E-2</v>
      </c>
      <c r="U967" s="5">
        <f t="shared" si="1188"/>
        <v>1.8745005563053176E-2</v>
      </c>
      <c r="V967" s="5">
        <f t="shared" si="1189"/>
        <v>8.7342785244973447E-3</v>
      </c>
      <c r="W967" s="5">
        <f t="shared" si="1190"/>
        <v>9.9011195965550511E-2</v>
      </c>
      <c r="X967" s="5">
        <f t="shared" si="1191"/>
        <v>8.0090738835333825E-2</v>
      </c>
      <c r="Y967" s="5">
        <f t="shared" si="1192"/>
        <v>3.2392934882947436E-2</v>
      </c>
      <c r="Z967" s="5">
        <f t="shared" si="1193"/>
        <v>1.5696554242810275E-3</v>
      </c>
      <c r="AA967" s="5">
        <f t="shared" si="1194"/>
        <v>5.0543150882307875E-3</v>
      </c>
      <c r="AB967" s="5">
        <f t="shared" si="1195"/>
        <v>8.1374869337385476E-3</v>
      </c>
      <c r="AC967" s="5">
        <f t="shared" si="1196"/>
        <v>1.4218802935864602E-3</v>
      </c>
      <c r="AD967" s="5">
        <f t="shared" si="1197"/>
        <v>7.9704401031468156E-2</v>
      </c>
      <c r="AE967" s="5">
        <f t="shared" si="1198"/>
        <v>6.4473358843772602E-2</v>
      </c>
      <c r="AF967" s="5">
        <f t="shared" si="1199"/>
        <v>2.6076439611889917E-2</v>
      </c>
      <c r="AG967" s="5">
        <f t="shared" si="1200"/>
        <v>7.0311284642930192E-3</v>
      </c>
      <c r="AH967" s="5">
        <f t="shared" si="1201"/>
        <v>3.1742587649203209E-4</v>
      </c>
      <c r="AI967" s="5">
        <f t="shared" si="1202"/>
        <v>1.0221163015337799E-3</v>
      </c>
      <c r="AJ967" s="5">
        <f t="shared" si="1203"/>
        <v>1.6456152620678319E-3</v>
      </c>
      <c r="AK967" s="5">
        <f t="shared" si="1204"/>
        <v>1.7663023191437223E-3</v>
      </c>
      <c r="AL967" s="5">
        <f t="shared" si="1205"/>
        <v>1.4814227422633701E-4</v>
      </c>
      <c r="AM967" s="5">
        <f t="shared" si="1206"/>
        <v>5.132988431728841E-2</v>
      </c>
      <c r="AN967" s="5">
        <f t="shared" si="1207"/>
        <v>4.1521045364750687E-2</v>
      </c>
      <c r="AO967" s="5">
        <f t="shared" si="1208"/>
        <v>1.6793308918495127E-2</v>
      </c>
      <c r="AP967" s="5">
        <f t="shared" si="1209"/>
        <v>4.5280687894469511E-3</v>
      </c>
      <c r="AQ967" s="5">
        <f t="shared" si="1210"/>
        <v>9.1569536987060269E-4</v>
      </c>
      <c r="AR967" s="5">
        <f t="shared" si="1211"/>
        <v>5.135353174108875E-5</v>
      </c>
      <c r="AS967" s="5">
        <f t="shared" si="1212"/>
        <v>1.6535917775190197E-4</v>
      </c>
      <c r="AT967" s="5">
        <f t="shared" si="1213"/>
        <v>2.6622957311529008E-4</v>
      </c>
      <c r="AU967" s="5">
        <f t="shared" si="1214"/>
        <v>2.8575446719380072E-4</v>
      </c>
      <c r="AV967" s="5">
        <f t="shared" si="1215"/>
        <v>2.3003346669676366E-4</v>
      </c>
      <c r="AW967" s="5">
        <f t="shared" si="1216"/>
        <v>1.0718462372960553E-5</v>
      </c>
      <c r="AX967" s="5">
        <f t="shared" si="1217"/>
        <v>2.7547172112720831E-2</v>
      </c>
      <c r="AY967" s="5">
        <f t="shared" si="1218"/>
        <v>2.2283069564168839E-2</v>
      </c>
      <c r="AZ967" s="5">
        <f t="shared" si="1219"/>
        <v>9.0124530236680087E-3</v>
      </c>
      <c r="BA967" s="5">
        <f t="shared" si="1220"/>
        <v>2.4300754217582076E-3</v>
      </c>
      <c r="BB967" s="5">
        <f t="shared" si="1221"/>
        <v>4.91425575805381E-4</v>
      </c>
      <c r="BC967" s="5">
        <f t="shared" si="1222"/>
        <v>7.9503407801531043E-5</v>
      </c>
      <c r="BD967" s="5">
        <f t="shared" si="1223"/>
        <v>6.9233623174942108E-6</v>
      </c>
      <c r="BE967" s="5">
        <f t="shared" si="1224"/>
        <v>2.2293335264093236E-5</v>
      </c>
      <c r="BF967" s="5">
        <f t="shared" si="1225"/>
        <v>3.5892444624878515E-5</v>
      </c>
      <c r="BG967" s="5">
        <f t="shared" si="1226"/>
        <v>3.8524744903616077E-5</v>
      </c>
      <c r="BH967" s="5">
        <f t="shared" si="1227"/>
        <v>3.1012570724841993E-5</v>
      </c>
      <c r="BI967" s="5">
        <f t="shared" si="1228"/>
        <v>1.9972192841137798E-5</v>
      </c>
      <c r="BJ967" s="8">
        <f t="shared" si="1229"/>
        <v>0.78987162035612168</v>
      </c>
      <c r="BK967" s="8">
        <f t="shared" si="1230"/>
        <v>0.12690705288091275</v>
      </c>
      <c r="BL967" s="8">
        <f t="shared" si="1231"/>
        <v>5.8056291997162425E-2</v>
      </c>
      <c r="BM967" s="8">
        <f t="shared" si="1232"/>
        <v>0.72023613394159602</v>
      </c>
      <c r="BN967" s="8">
        <f t="shared" si="1233"/>
        <v>0.23389613561508621</v>
      </c>
    </row>
    <row r="968" spans="1:66" x14ac:dyDescent="0.25">
      <c r="A968" t="s">
        <v>28</v>
      </c>
      <c r="B968" t="s">
        <v>457</v>
      </c>
      <c r="C968" t="s">
        <v>29</v>
      </c>
      <c r="D968" s="7" t="s">
        <v>557</v>
      </c>
      <c r="E968">
        <f>VLOOKUP(A968,home!$A$2:$E$405,3,FALSE)</f>
        <v>1.4313725490196101</v>
      </c>
      <c r="F968">
        <f>VLOOKUP(B968,home!$B$2:$E$405,3,FALSE)</f>
        <v>0.86</v>
      </c>
      <c r="G968">
        <f>VLOOKUP(C968,away!$B$2:$E$405,4,FALSE)</f>
        <v>0.62</v>
      </c>
      <c r="H968">
        <f>VLOOKUP(A968,away!$A$2:$E$405,3,FALSE)</f>
        <v>1.20588235294118</v>
      </c>
      <c r="I968">
        <f>VLOOKUP(C968,away!$B$2:$E$405,3,FALSE)</f>
        <v>1.6</v>
      </c>
      <c r="J968">
        <f>VLOOKUP(B968,home!$B$2:$E$405,4,FALSE)</f>
        <v>1.02</v>
      </c>
      <c r="K968" s="3">
        <f t="shared" si="1178"/>
        <v>0.76320784313725609</v>
      </c>
      <c r="L968" s="3">
        <f t="shared" si="1179"/>
        <v>1.9680000000000057</v>
      </c>
      <c r="M968" s="5">
        <f t="shared" si="1180"/>
        <v>6.5140562551259842E-2</v>
      </c>
      <c r="N968" s="5">
        <f t="shared" si="1181"/>
        <v>4.9715788245494538E-2</v>
      </c>
      <c r="O968" s="5">
        <f t="shared" si="1182"/>
        <v>0.12819662710087973</v>
      </c>
      <c r="P968" s="5">
        <f t="shared" si="1183"/>
        <v>9.7840671267133528E-2</v>
      </c>
      <c r="Q968" s="5">
        <f t="shared" si="1184"/>
        <v>1.8971739758356216E-2</v>
      </c>
      <c r="R968" s="5">
        <f t="shared" si="1185"/>
        <v>0.12614548106726609</v>
      </c>
      <c r="S968" s="5">
        <f t="shared" si="1186"/>
        <v>3.6739001702934135E-2</v>
      </c>
      <c r="T968" s="5">
        <f t="shared" si="1187"/>
        <v>3.733638384444514E-2</v>
      </c>
      <c r="U968" s="5">
        <f t="shared" si="1188"/>
        <v>9.6275220526859717E-2</v>
      </c>
      <c r="V968" s="5">
        <f t="shared" si="1189"/>
        <v>6.131302742385116E-3</v>
      </c>
      <c r="W968" s="5">
        <f t="shared" si="1190"/>
        <v>4.8264601938454582E-3</v>
      </c>
      <c r="X968" s="5">
        <f t="shared" si="1191"/>
        <v>9.4984736614878891E-3</v>
      </c>
      <c r="Y968" s="5">
        <f t="shared" si="1192"/>
        <v>9.3464980829041141E-3</v>
      </c>
      <c r="Z968" s="5">
        <f t="shared" si="1193"/>
        <v>8.2751435580126792E-2</v>
      </c>
      <c r="AA968" s="5">
        <f t="shared" si="1194"/>
        <v>6.3156544665620151E-2</v>
      </c>
      <c r="AB968" s="5">
        <f t="shared" si="1195"/>
        <v>2.4100785117124865E-2</v>
      </c>
      <c r="AC968" s="5">
        <f t="shared" si="1196"/>
        <v>5.7557337602138819E-4</v>
      </c>
      <c r="AD968" s="5">
        <f t="shared" si="1197"/>
        <v>9.208980686331537E-4</v>
      </c>
      <c r="AE968" s="5">
        <f t="shared" si="1198"/>
        <v>1.8123273990700516E-3</v>
      </c>
      <c r="AF968" s="5">
        <f t="shared" si="1199"/>
        <v>1.7833301606849368E-3</v>
      </c>
      <c r="AG968" s="5">
        <f t="shared" si="1200"/>
        <v>1.1698645854093218E-3</v>
      </c>
      <c r="AH968" s="5">
        <f t="shared" si="1201"/>
        <v>4.0713706305422509E-2</v>
      </c>
      <c r="AI968" s="5">
        <f t="shared" si="1202"/>
        <v>3.1073019975485214E-2</v>
      </c>
      <c r="AJ968" s="5">
        <f t="shared" si="1203"/>
        <v>1.1857586277625471E-2</v>
      </c>
      <c r="AK968" s="5">
        <f t="shared" si="1204"/>
        <v>3.0166009492534869E-3</v>
      </c>
      <c r="AL968" s="5">
        <f t="shared" si="1205"/>
        <v>3.4580288083394045E-5</v>
      </c>
      <c r="AM968" s="5">
        <f t="shared" si="1206"/>
        <v>1.4056732574215487E-4</v>
      </c>
      <c r="AN968" s="5">
        <f t="shared" si="1207"/>
        <v>2.7663649706056157E-4</v>
      </c>
      <c r="AO968" s="5">
        <f t="shared" si="1208"/>
        <v>2.7221031310759351E-4</v>
      </c>
      <c r="AP968" s="5">
        <f t="shared" si="1209"/>
        <v>1.7856996539858185E-4</v>
      </c>
      <c r="AQ968" s="5">
        <f t="shared" si="1210"/>
        <v>8.7856422976102555E-5</v>
      </c>
      <c r="AR968" s="5">
        <f t="shared" si="1211"/>
        <v>1.6024914801814338E-2</v>
      </c>
      <c r="AS968" s="5">
        <f t="shared" si="1212"/>
        <v>1.223034066235101E-2</v>
      </c>
      <c r="AT968" s="5">
        <f t="shared" si="1213"/>
        <v>4.6671459588733966E-3</v>
      </c>
      <c r="AU968" s="5">
        <f t="shared" si="1214"/>
        <v>1.1873341336261752E-3</v>
      </c>
      <c r="AV968" s="5">
        <f t="shared" si="1215"/>
        <v>2.2654568080201893E-4</v>
      </c>
      <c r="AW968" s="5">
        <f t="shared" si="1216"/>
        <v>1.4427597738811733E-6</v>
      </c>
      <c r="AX968" s="5">
        <f t="shared" si="1217"/>
        <v>1.7880347582540341E-5</v>
      </c>
      <c r="AY968" s="5">
        <f t="shared" si="1218"/>
        <v>3.5188524042439491E-5</v>
      </c>
      <c r="AZ968" s="5">
        <f t="shared" si="1219"/>
        <v>3.462550765776057E-5</v>
      </c>
      <c r="BA968" s="5">
        <f t="shared" si="1220"/>
        <v>2.2714333023491003E-5</v>
      </c>
      <c r="BB968" s="5">
        <f t="shared" si="1221"/>
        <v>1.1175451847557609E-5</v>
      </c>
      <c r="BC968" s="5">
        <f t="shared" si="1222"/>
        <v>4.3986578471986851E-6</v>
      </c>
      <c r="BD968" s="5">
        <f t="shared" si="1223"/>
        <v>5.2561720549951195E-3</v>
      </c>
      <c r="BE968" s="5">
        <f t="shared" si="1224"/>
        <v>4.0115517372511442E-3</v>
      </c>
      <c r="BF968" s="5">
        <f t="shared" si="1225"/>
        <v>1.530823874510479E-3</v>
      </c>
      <c r="BG968" s="5">
        <f t="shared" si="1226"/>
        <v>3.8944559582938673E-4</v>
      </c>
      <c r="BH968" s="5">
        <f t="shared" si="1227"/>
        <v>7.4306983303062444E-5</v>
      </c>
      <c r="BI968" s="5">
        <f t="shared" si="1228"/>
        <v>1.1342334491353284E-5</v>
      </c>
      <c r="BJ968" s="8">
        <f t="shared" si="1229"/>
        <v>0.13646358734661684</v>
      </c>
      <c r="BK968" s="8">
        <f t="shared" si="1230"/>
        <v>0.20649688045185982</v>
      </c>
      <c r="BL968" s="8">
        <f t="shared" si="1231"/>
        <v>0.57014549580338469</v>
      </c>
      <c r="BM968" s="8">
        <f t="shared" si="1232"/>
        <v>0.5098127834273295</v>
      </c>
      <c r="BN968" s="8">
        <f t="shared" si="1233"/>
        <v>0.48601086999038989</v>
      </c>
    </row>
    <row r="969" spans="1:66" x14ac:dyDescent="0.25">
      <c r="A969" t="s">
        <v>301</v>
      </c>
      <c r="B969" t="s">
        <v>322</v>
      </c>
      <c r="C969" t="s">
        <v>319</v>
      </c>
      <c r="D969" s="7" t="s">
        <v>557</v>
      </c>
      <c r="E969">
        <f>VLOOKUP(A969,home!$A$2:$E$405,3,FALSE)</f>
        <v>1.42105263157895</v>
      </c>
      <c r="F969">
        <f>VLOOKUP(B969,home!$B$2:$E$405,3,FALSE)</f>
        <v>0.96</v>
      </c>
      <c r="G969">
        <f>VLOOKUP(C969,away!$B$2:$E$405,4,FALSE)</f>
        <v>1</v>
      </c>
      <c r="H969">
        <f>VLOOKUP(A969,away!$A$2:$E$405,3,FALSE)</f>
        <v>1.0815789473684201</v>
      </c>
      <c r="I969">
        <f>VLOOKUP(C969,away!$B$2:$E$405,3,FALSE)</f>
        <v>0.59</v>
      </c>
      <c r="J969">
        <f>VLOOKUP(B969,home!$B$2:$E$405,4,FALSE)</f>
        <v>1.1200000000000001</v>
      </c>
      <c r="K969" s="3">
        <f t="shared" si="1178"/>
        <v>1.364210526315792</v>
      </c>
      <c r="L969" s="3">
        <f t="shared" si="1179"/>
        <v>0.71470736842105198</v>
      </c>
      <c r="M969" s="5">
        <f t="shared" si="1180"/>
        <v>0.12506547300874832</v>
      </c>
      <c r="N969" s="5">
        <f t="shared" si="1181"/>
        <v>0.17061563475719807</v>
      </c>
      <c r="O969" s="5">
        <f t="shared" si="1182"/>
        <v>8.9385215094416617E-2</v>
      </c>
      <c r="P969" s="5">
        <f t="shared" si="1183"/>
        <v>0.1219402513288044</v>
      </c>
      <c r="Q969" s="5">
        <f t="shared" si="1184"/>
        <v>0.11637782244491006</v>
      </c>
      <c r="R969" s="5">
        <f t="shared" si="1185"/>
        <v>3.1942135927940096E-2</v>
      </c>
      <c r="S969" s="5">
        <f t="shared" si="1186"/>
        <v>2.9723281207059971E-2</v>
      </c>
      <c r="T969" s="5">
        <f t="shared" si="1187"/>
        <v>8.3176087222174108E-2</v>
      </c>
      <c r="U969" s="5">
        <f t="shared" si="1188"/>
        <v>4.3575798065905738E-2</v>
      </c>
      <c r="V969" s="5">
        <f t="shared" si="1189"/>
        <v>3.2200595003121016E-3</v>
      </c>
      <c r="W969" s="5">
        <f t="shared" si="1190"/>
        <v>5.2921283469685519E-2</v>
      </c>
      <c r="X969" s="5">
        <f t="shared" si="1191"/>
        <v>3.7823231242083456E-2</v>
      </c>
      <c r="Y969" s="5">
        <f t="shared" si="1192"/>
        <v>1.3516271033105192E-2</v>
      </c>
      <c r="Z969" s="5">
        <f t="shared" si="1193"/>
        <v>7.6097599702685346E-3</v>
      </c>
      <c r="AA969" s="5">
        <f t="shared" si="1194"/>
        <v>1.0381314654176885E-2</v>
      </c>
      <c r="AB969" s="5">
        <f t="shared" si="1195"/>
        <v>7.0811493641122466E-3</v>
      </c>
      <c r="AC969" s="5">
        <f t="shared" si="1196"/>
        <v>1.962246530334833E-4</v>
      </c>
      <c r="AD969" s="5">
        <f t="shared" si="1197"/>
        <v>1.8048942993871723E-2</v>
      </c>
      <c r="AE969" s="5">
        <f t="shared" si="1198"/>
        <v>1.2899712549931641E-2</v>
      </c>
      <c r="AF969" s="5">
        <f t="shared" si="1199"/>
        <v>4.6097598049748304E-3</v>
      </c>
      <c r="AG969" s="5">
        <f t="shared" si="1200"/>
        <v>1.0982097664222342E-3</v>
      </c>
      <c r="AH969" s="5">
        <f t="shared" si="1201"/>
        <v>1.3596878806666217E-3</v>
      </c>
      <c r="AI969" s="5">
        <f t="shared" si="1202"/>
        <v>1.854900519309416E-3</v>
      </c>
      <c r="AJ969" s="5">
        <f t="shared" si="1203"/>
        <v>1.2652374068552674E-3</v>
      </c>
      <c r="AK969" s="5">
        <f t="shared" si="1204"/>
        <v>5.7535006290681742E-4</v>
      </c>
      <c r="AL969" s="5">
        <f t="shared" si="1205"/>
        <v>7.6528502814319203E-6</v>
      </c>
      <c r="AM969" s="5">
        <f t="shared" si="1206"/>
        <v>4.9245116042226939E-3</v>
      </c>
      <c r="AN969" s="5">
        <f t="shared" si="1207"/>
        <v>3.5195847294129346E-3</v>
      </c>
      <c r="AO969" s="5">
        <f t="shared" si="1208"/>
        <v>1.2577365699468193E-3</v>
      </c>
      <c r="AP969" s="5">
        <f t="shared" si="1209"/>
        <v>2.996378646912039E-4</v>
      </c>
      <c r="AQ969" s="5">
        <f t="shared" si="1210"/>
        <v>5.3538347438188396E-5</v>
      </c>
      <c r="AR969" s="5">
        <f t="shared" si="1211"/>
        <v>1.9435578941304774E-4</v>
      </c>
      <c r="AS969" s="5">
        <f t="shared" si="1212"/>
        <v>2.6514221376769517E-4</v>
      </c>
      <c r="AT969" s="5">
        <f t="shared" si="1213"/>
        <v>1.8085489949628083E-4</v>
      </c>
      <c r="AU969" s="5">
        <f t="shared" si="1214"/>
        <v>8.2241385876203658E-5</v>
      </c>
      <c r="AV969" s="5">
        <f t="shared" si="1215"/>
        <v>2.8048641077778973E-5</v>
      </c>
      <c r="AW969" s="5">
        <f t="shared" si="1216"/>
        <v>2.0726710050552723E-7</v>
      </c>
      <c r="AX969" s="5">
        <f t="shared" si="1217"/>
        <v>1.1196784279074782E-3</v>
      </c>
      <c r="AY969" s="5">
        <f t="shared" si="1218"/>
        <v>8.0024242268757423E-4</v>
      </c>
      <c r="AZ969" s="5">
        <f t="shared" si="1219"/>
        <v>2.8596957800896167E-4</v>
      </c>
      <c r="BA969" s="5">
        <f t="shared" si="1220"/>
        <v>6.8128188182421247E-5</v>
      </c>
      <c r="BB969" s="5">
        <f t="shared" si="1221"/>
        <v>1.2172929522788124E-5</v>
      </c>
      <c r="BC969" s="5">
        <f t="shared" si="1222"/>
        <v>1.7400164850413668E-6</v>
      </c>
      <c r="BD969" s="5">
        <f t="shared" si="1223"/>
        <v>2.3151252464799238E-5</v>
      </c>
      <c r="BE969" s="5">
        <f t="shared" si="1224"/>
        <v>3.1583182309873556E-5</v>
      </c>
      <c r="BF969" s="5">
        <f t="shared" si="1225"/>
        <v>2.1543054880840107E-5</v>
      </c>
      <c r="BG969" s="5">
        <f t="shared" si="1226"/>
        <v>9.7964207458136261E-6</v>
      </c>
      <c r="BH969" s="5">
        <f t="shared" si="1227"/>
        <v>3.3410950754143364E-6</v>
      </c>
      <c r="BI969" s="5">
        <f t="shared" si="1228"/>
        <v>9.1159141426041876E-7</v>
      </c>
      <c r="BJ969" s="8">
        <f t="shared" si="1229"/>
        <v>0.52342989596286305</v>
      </c>
      <c r="BK969" s="8">
        <f t="shared" si="1230"/>
        <v>0.28095318497092725</v>
      </c>
      <c r="BL969" s="8">
        <f t="shared" si="1231"/>
        <v>0.18826175850281171</v>
      </c>
      <c r="BM969" s="8">
        <f t="shared" si="1232"/>
        <v>0.34412803168926609</v>
      </c>
      <c r="BN969" s="8">
        <f t="shared" si="1233"/>
        <v>0.65532653256201745</v>
      </c>
    </row>
    <row r="970" spans="1:66" x14ac:dyDescent="0.25">
      <c r="A970" t="s">
        <v>303</v>
      </c>
      <c r="B970" t="s">
        <v>349</v>
      </c>
      <c r="C970" t="s">
        <v>333</v>
      </c>
      <c r="D970" s="7" t="s">
        <v>557</v>
      </c>
      <c r="E970">
        <f>VLOOKUP(A970,home!$A$2:$E$405,3,FALSE)</f>
        <v>1.3961038961039001</v>
      </c>
      <c r="F970">
        <f>VLOOKUP(B970,home!$B$2:$E$405,3,FALSE)</f>
        <v>0.92</v>
      </c>
      <c r="G970">
        <f>VLOOKUP(C970,away!$B$2:$E$405,4,FALSE)</f>
        <v>0.89</v>
      </c>
      <c r="H970">
        <f>VLOOKUP(A970,away!$A$2:$E$405,3,FALSE)</f>
        <v>1.0324675324675301</v>
      </c>
      <c r="I970">
        <f>VLOOKUP(C970,away!$B$2:$E$405,3,FALSE)</f>
        <v>0.89</v>
      </c>
      <c r="J970">
        <f>VLOOKUP(B970,home!$B$2:$E$405,4,FALSE)</f>
        <v>1.1499999999999999</v>
      </c>
      <c r="K970" s="3">
        <f t="shared" si="1178"/>
        <v>1.1431298701298733</v>
      </c>
      <c r="L970" s="3">
        <f t="shared" si="1179"/>
        <v>1.056730519480517</v>
      </c>
      <c r="M970" s="5">
        <f t="shared" si="1180"/>
        <v>0.11081862871432863</v>
      </c>
      <c r="N970" s="5">
        <f t="shared" si="1181"/>
        <v>0.12668008465018116</v>
      </c>
      <c r="O970" s="5">
        <f t="shared" si="1182"/>
        <v>0.11710542708941102</v>
      </c>
      <c r="P970" s="5">
        <f t="shared" si="1183"/>
        <v>0.13386671166022179</v>
      </c>
      <c r="Q970" s="5">
        <f t="shared" si="1184"/>
        <v>7.2405894357101486E-2</v>
      </c>
      <c r="R970" s="5">
        <f t="shared" si="1185"/>
        <v>6.1874439401090553E-2</v>
      </c>
      <c r="S970" s="5">
        <f t="shared" si="1186"/>
        <v>4.0427085000565209E-2</v>
      </c>
      <c r="T970" s="5">
        <f t="shared" si="1187"/>
        <v>7.6513518357431282E-2</v>
      </c>
      <c r="U970" s="5">
        <f t="shared" si="1188"/>
        <v>7.073051987692737E-2</v>
      </c>
      <c r="V970" s="5">
        <f t="shared" si="1189"/>
        <v>5.4261243437135429E-3</v>
      </c>
      <c r="W970" s="5">
        <f t="shared" si="1190"/>
        <v>2.7589780204356911E-2</v>
      </c>
      <c r="X970" s="5">
        <f t="shared" si="1191"/>
        <v>2.9154962767703362E-2</v>
      </c>
      <c r="Y970" s="5">
        <f t="shared" si="1192"/>
        <v>1.5404469475475151E-2</v>
      </c>
      <c r="Z970" s="5">
        <f t="shared" si="1193"/>
        <v>2.1794869496960068E-2</v>
      </c>
      <c r="AA970" s="5">
        <f t="shared" si="1194"/>
        <v>2.4914366337557503E-2</v>
      </c>
      <c r="AB970" s="5">
        <f t="shared" si="1195"/>
        <v>1.4240178177910101E-2</v>
      </c>
      <c r="AC970" s="5">
        <f t="shared" si="1196"/>
        <v>4.0966568041150787E-4</v>
      </c>
      <c r="AD970" s="5">
        <f t="shared" si="1197"/>
        <v>7.8846754654795705E-3</v>
      </c>
      <c r="AE970" s="5">
        <f t="shared" si="1198"/>
        <v>8.3319772005715134E-3</v>
      </c>
      <c r="AF970" s="5">
        <f t="shared" si="1199"/>
        <v>4.4023272977298791E-3</v>
      </c>
      <c r="AG970" s="5">
        <f t="shared" si="1200"/>
        <v>1.5506912040844526E-3</v>
      </c>
      <c r="AH970" s="5">
        <f t="shared" si="1201"/>
        <v>5.7578259413831705E-3</v>
      </c>
      <c r="AI970" s="5">
        <f t="shared" si="1202"/>
        <v>6.5819428206037598E-3</v>
      </c>
      <c r="AJ970" s="5">
        <f t="shared" si="1203"/>
        <v>3.7620077208595148E-3</v>
      </c>
      <c r="AK970" s="5">
        <f t="shared" si="1204"/>
        <v>1.4334877991245725E-3</v>
      </c>
      <c r="AL970" s="5">
        <f t="shared" si="1205"/>
        <v>1.9794721574512703E-5</v>
      </c>
      <c r="AM970" s="5">
        <f t="shared" si="1206"/>
        <v>1.8026416081739702E-3</v>
      </c>
      <c r="AN970" s="5">
        <f t="shared" si="1207"/>
        <v>1.9049064030428739E-3</v>
      </c>
      <c r="AO970" s="5">
        <f t="shared" si="1208"/>
        <v>1.0064863664246296E-3</v>
      </c>
      <c r="AP970" s="5">
        <f t="shared" si="1209"/>
        <v>3.5452828694731899E-4</v>
      </c>
      <c r="AQ970" s="5">
        <f t="shared" si="1210"/>
        <v>9.3660215209094531E-5</v>
      </c>
      <c r="AR970" s="5">
        <f t="shared" si="1211"/>
        <v>1.2168940796232473E-3</v>
      </c>
      <c r="AS970" s="5">
        <f t="shared" si="1212"/>
        <v>1.3910679712015347E-3</v>
      </c>
      <c r="AT970" s="5">
        <f t="shared" si="1213"/>
        <v>7.9508567463071854E-4</v>
      </c>
      <c r="AU970" s="5">
        <f t="shared" si="1214"/>
        <v>3.0296206132757864E-4</v>
      </c>
      <c r="AV970" s="5">
        <f t="shared" si="1215"/>
        <v>8.6581245454918465E-5</v>
      </c>
      <c r="AW970" s="5">
        <f t="shared" si="1216"/>
        <v>6.6421200422311722E-7</v>
      </c>
      <c r="AX970" s="5">
        <f t="shared" si="1217"/>
        <v>3.4344224457376929E-4</v>
      </c>
      <c r="AY970" s="5">
        <f t="shared" si="1218"/>
        <v>3.6292590151999396E-4</v>
      </c>
      <c r="AZ970" s="5">
        <f t="shared" si="1219"/>
        <v>1.9175743822307908E-4</v>
      </c>
      <c r="BA970" s="5">
        <f t="shared" si="1220"/>
        <v>6.754531243590918E-5</v>
      </c>
      <c r="BB970" s="5">
        <f t="shared" si="1221"/>
        <v>1.7844298274718029E-5</v>
      </c>
      <c r="BC970" s="5">
        <f t="shared" si="1222"/>
        <v>3.7713229171216172E-6</v>
      </c>
      <c r="BD970" s="5">
        <f t="shared" si="1223"/>
        <v>2.1432151881883987E-4</v>
      </c>
      <c r="BE970" s="5">
        <f t="shared" si="1224"/>
        <v>2.4499732997341768E-4</v>
      </c>
      <c r="BF970" s="5">
        <f t="shared" si="1225"/>
        <v>1.4003188299733935E-4</v>
      </c>
      <c r="BG970" s="5">
        <f t="shared" si="1226"/>
        <v>5.3358209408263373E-5</v>
      </c>
      <c r="BH970" s="5">
        <f t="shared" si="1227"/>
        <v>1.5248840747807684E-5</v>
      </c>
      <c r="BI970" s="5">
        <f t="shared" si="1228"/>
        <v>3.4862810687344994E-6</v>
      </c>
      <c r="BJ970" s="8">
        <f t="shared" si="1229"/>
        <v>0.37606789037785715</v>
      </c>
      <c r="BK970" s="8">
        <f t="shared" si="1230"/>
        <v>0.29133093602233517</v>
      </c>
      <c r="BL970" s="8">
        <f t="shared" si="1231"/>
        <v>0.31086423026011989</v>
      </c>
      <c r="BM970" s="8">
        <f t="shared" si="1232"/>
        <v>0.37694447859542196</v>
      </c>
      <c r="BN970" s="8">
        <f t="shared" si="1233"/>
        <v>0.62275118587233469</v>
      </c>
    </row>
    <row r="971" spans="1:66" x14ac:dyDescent="0.25">
      <c r="A971" t="s">
        <v>35</v>
      </c>
      <c r="B971" t="s">
        <v>524</v>
      </c>
      <c r="C971" t="s">
        <v>218</v>
      </c>
      <c r="D971" s="7" t="s">
        <v>557</v>
      </c>
      <c r="E971">
        <f>VLOOKUP(A971,home!$A$2:$E$405,3,FALSE)</f>
        <v>1.5947368421052599</v>
      </c>
      <c r="F971" t="e">
        <f>VLOOKUP(B971,home!$B$2:$E$405,3,FALSE)</f>
        <v>#N/A</v>
      </c>
      <c r="G971">
        <f>VLOOKUP(C971,away!$B$2:$E$405,4,FALSE)</f>
        <v>0.63</v>
      </c>
      <c r="H971">
        <f>VLOOKUP(A971,away!$A$2:$E$405,3,FALSE)</f>
        <v>1.21315789473684</v>
      </c>
      <c r="I971">
        <f>VLOOKUP(C971,away!$B$2:$E$405,3,FALSE)</f>
        <v>1.1200000000000001</v>
      </c>
      <c r="J971" t="e">
        <f>VLOOKUP(B971,home!$B$2:$E$405,4,FALSE)</f>
        <v>#N/A</v>
      </c>
      <c r="K971" s="3" t="e">
        <f t="shared" si="1178"/>
        <v>#N/A</v>
      </c>
      <c r="L971" s="3" t="e">
        <f t="shared" si="1179"/>
        <v>#N/A</v>
      </c>
      <c r="M971" s="5" t="e">
        <f t="shared" si="1180"/>
        <v>#N/A</v>
      </c>
      <c r="N971" s="5" t="e">
        <f t="shared" si="1181"/>
        <v>#N/A</v>
      </c>
      <c r="O971" s="5" t="e">
        <f t="shared" si="1182"/>
        <v>#N/A</v>
      </c>
      <c r="P971" s="5" t="e">
        <f t="shared" si="1183"/>
        <v>#N/A</v>
      </c>
      <c r="Q971" s="5" t="e">
        <f t="shared" si="1184"/>
        <v>#N/A</v>
      </c>
      <c r="R971" s="5" t="e">
        <f t="shared" si="1185"/>
        <v>#N/A</v>
      </c>
      <c r="S971" s="5" t="e">
        <f t="shared" si="1186"/>
        <v>#N/A</v>
      </c>
      <c r="T971" s="5" t="e">
        <f t="shared" si="1187"/>
        <v>#N/A</v>
      </c>
      <c r="U971" s="5" t="e">
        <f t="shared" si="1188"/>
        <v>#N/A</v>
      </c>
      <c r="V971" s="5" t="e">
        <f t="shared" si="1189"/>
        <v>#N/A</v>
      </c>
      <c r="W971" s="5" t="e">
        <f t="shared" si="1190"/>
        <v>#N/A</v>
      </c>
      <c r="X971" s="5" t="e">
        <f t="shared" si="1191"/>
        <v>#N/A</v>
      </c>
      <c r="Y971" s="5" t="e">
        <f t="shared" si="1192"/>
        <v>#N/A</v>
      </c>
      <c r="Z971" s="5" t="e">
        <f t="shared" si="1193"/>
        <v>#N/A</v>
      </c>
      <c r="AA971" s="5" t="e">
        <f t="shared" si="1194"/>
        <v>#N/A</v>
      </c>
      <c r="AB971" s="5" t="e">
        <f t="shared" si="1195"/>
        <v>#N/A</v>
      </c>
      <c r="AC971" s="5" t="e">
        <f t="shared" si="1196"/>
        <v>#N/A</v>
      </c>
      <c r="AD971" s="5" t="e">
        <f t="shared" si="1197"/>
        <v>#N/A</v>
      </c>
      <c r="AE971" s="5" t="e">
        <f t="shared" si="1198"/>
        <v>#N/A</v>
      </c>
      <c r="AF971" s="5" t="e">
        <f t="shared" si="1199"/>
        <v>#N/A</v>
      </c>
      <c r="AG971" s="5" t="e">
        <f t="shared" si="1200"/>
        <v>#N/A</v>
      </c>
      <c r="AH971" s="5" t="e">
        <f t="shared" si="1201"/>
        <v>#N/A</v>
      </c>
      <c r="AI971" s="5" t="e">
        <f t="shared" si="1202"/>
        <v>#N/A</v>
      </c>
      <c r="AJ971" s="5" t="e">
        <f t="shared" si="1203"/>
        <v>#N/A</v>
      </c>
      <c r="AK971" s="5" t="e">
        <f t="shared" si="1204"/>
        <v>#N/A</v>
      </c>
      <c r="AL971" s="5" t="e">
        <f t="shared" si="1205"/>
        <v>#N/A</v>
      </c>
      <c r="AM971" s="5" t="e">
        <f t="shared" si="1206"/>
        <v>#N/A</v>
      </c>
      <c r="AN971" s="5" t="e">
        <f t="shared" si="1207"/>
        <v>#N/A</v>
      </c>
      <c r="AO971" s="5" t="e">
        <f t="shared" si="1208"/>
        <v>#N/A</v>
      </c>
      <c r="AP971" s="5" t="e">
        <f t="shared" si="1209"/>
        <v>#N/A</v>
      </c>
      <c r="AQ971" s="5" t="e">
        <f t="shared" si="1210"/>
        <v>#N/A</v>
      </c>
      <c r="AR971" s="5" t="e">
        <f t="shared" si="1211"/>
        <v>#N/A</v>
      </c>
      <c r="AS971" s="5" t="e">
        <f t="shared" si="1212"/>
        <v>#N/A</v>
      </c>
      <c r="AT971" s="5" t="e">
        <f t="shared" si="1213"/>
        <v>#N/A</v>
      </c>
      <c r="AU971" s="5" t="e">
        <f t="shared" si="1214"/>
        <v>#N/A</v>
      </c>
      <c r="AV971" s="5" t="e">
        <f t="shared" si="1215"/>
        <v>#N/A</v>
      </c>
      <c r="AW971" s="5" t="e">
        <f t="shared" si="1216"/>
        <v>#N/A</v>
      </c>
      <c r="AX971" s="5" t="e">
        <f t="shared" si="1217"/>
        <v>#N/A</v>
      </c>
      <c r="AY971" s="5" t="e">
        <f t="shared" si="1218"/>
        <v>#N/A</v>
      </c>
      <c r="AZ971" s="5" t="e">
        <f t="shared" si="1219"/>
        <v>#N/A</v>
      </c>
      <c r="BA971" s="5" t="e">
        <f t="shared" si="1220"/>
        <v>#N/A</v>
      </c>
      <c r="BB971" s="5" t="e">
        <f t="shared" si="1221"/>
        <v>#N/A</v>
      </c>
      <c r="BC971" s="5" t="e">
        <f t="shared" si="1222"/>
        <v>#N/A</v>
      </c>
      <c r="BD971" s="5" t="e">
        <f t="shared" si="1223"/>
        <v>#N/A</v>
      </c>
      <c r="BE971" s="5" t="e">
        <f t="shared" si="1224"/>
        <v>#N/A</v>
      </c>
      <c r="BF971" s="5" t="e">
        <f t="shared" si="1225"/>
        <v>#N/A</v>
      </c>
      <c r="BG971" s="5" t="e">
        <f t="shared" si="1226"/>
        <v>#N/A</v>
      </c>
      <c r="BH971" s="5" t="e">
        <f t="shared" si="1227"/>
        <v>#N/A</v>
      </c>
      <c r="BI971" s="5" t="e">
        <f t="shared" si="1228"/>
        <v>#N/A</v>
      </c>
      <c r="BJ971" s="8" t="e">
        <f t="shared" si="1229"/>
        <v>#N/A</v>
      </c>
      <c r="BK971" s="8" t="e">
        <f t="shared" si="1230"/>
        <v>#N/A</v>
      </c>
      <c r="BL971" s="8" t="e">
        <f t="shared" si="1231"/>
        <v>#N/A</v>
      </c>
      <c r="BM971" s="8" t="e">
        <f t="shared" si="1232"/>
        <v>#N/A</v>
      </c>
      <c r="BN971" s="8" t="e">
        <f t="shared" si="1233"/>
        <v>#N/A</v>
      </c>
    </row>
    <row r="972" spans="1:66" x14ac:dyDescent="0.25">
      <c r="A972" t="s">
        <v>10</v>
      </c>
      <c r="B972" t="s">
        <v>39</v>
      </c>
      <c r="C972" t="s">
        <v>225</v>
      </c>
      <c r="D972" s="7" t="s">
        <v>558</v>
      </c>
      <c r="E972">
        <f>VLOOKUP(A972,home!$A$2:$E$405,3,FALSE)</f>
        <v>1.5653594771241801</v>
      </c>
      <c r="F972">
        <f>VLOOKUP(B972,home!$B$2:$E$405,3,FALSE)</f>
        <v>1.47</v>
      </c>
      <c r="G972">
        <f>VLOOKUP(C972,away!$B$2:$E$405,4,FALSE)</f>
        <v>0.64</v>
      </c>
      <c r="H972">
        <f>VLOOKUP(A972,away!$A$2:$E$405,3,FALSE)</f>
        <v>1.3758169934640501</v>
      </c>
      <c r="I972">
        <f>VLOOKUP(C972,away!$B$2:$E$405,3,FALSE)</f>
        <v>0.6</v>
      </c>
      <c r="J972">
        <f>VLOOKUP(B972,home!$B$2:$E$405,4,FALSE)</f>
        <v>0.77</v>
      </c>
      <c r="K972" s="3">
        <f t="shared" si="1178"/>
        <v>1.4726901960784287</v>
      </c>
      <c r="L972" s="3">
        <f t="shared" si="1179"/>
        <v>0.63562745098039108</v>
      </c>
      <c r="M972" s="5">
        <f t="shared" si="1180"/>
        <v>0.12144210314964854</v>
      </c>
      <c r="N972" s="5">
        <f t="shared" si="1181"/>
        <v>0.17884659469963265</v>
      </c>
      <c r="O972" s="5">
        <f t="shared" si="1182"/>
        <v>7.7191934466708828E-2</v>
      </c>
      <c r="P972" s="5">
        <f t="shared" si="1183"/>
        <v>0.11367980510545063</v>
      </c>
      <c r="Q972" s="5">
        <f t="shared" si="1184"/>
        <v>0.13169281330808066</v>
      </c>
      <c r="R972" s="5">
        <f t="shared" si="1185"/>
        <v>2.4532656270659762E-2</v>
      </c>
      <c r="S972" s="5">
        <f t="shared" si="1186"/>
        <v>2.6603413794819977E-2</v>
      </c>
      <c r="T972" s="5">
        <f t="shared" si="1187"/>
        <v>8.3707567235451849E-2</v>
      </c>
      <c r="U972" s="5">
        <f t="shared" si="1188"/>
        <v>3.6129002373562612E-2</v>
      </c>
      <c r="V972" s="5">
        <f t="shared" si="1189"/>
        <v>2.7669983536728303E-3</v>
      </c>
      <c r="W972" s="5">
        <f t="shared" si="1190"/>
        <v>6.4647571684265728E-2</v>
      </c>
      <c r="X972" s="5">
        <f t="shared" si="1191"/>
        <v>4.1091771201741935E-2</v>
      </c>
      <c r="Y972" s="5">
        <f t="shared" si="1192"/>
        <v>1.3059528892616334E-2</v>
      </c>
      <c r="Z972" s="5">
        <f t="shared" si="1193"/>
        <v>5.1978765903658575E-3</v>
      </c>
      <c r="AA972" s="5">
        <f t="shared" si="1194"/>
        <v>7.6548618950573692E-3</v>
      </c>
      <c r="AB972" s="5">
        <f t="shared" si="1195"/>
        <v>5.6366200325926657E-3</v>
      </c>
      <c r="AC972" s="5">
        <f t="shared" si="1196"/>
        <v>1.6188363910384307E-4</v>
      </c>
      <c r="AD972" s="5">
        <f t="shared" si="1197"/>
        <v>2.3801461254923904E-2</v>
      </c>
      <c r="AE972" s="5">
        <f t="shared" si="1198"/>
        <v>1.5128862147075824E-2</v>
      </c>
      <c r="AF972" s="5">
        <f t="shared" si="1199"/>
        <v>4.8081600413897654E-3</v>
      </c>
      <c r="AG972" s="5">
        <f t="shared" si="1200"/>
        <v>1.0187328370047828E-3</v>
      </c>
      <c r="AH972" s="5">
        <f t="shared" si="1201"/>
        <v>8.2597826191122404E-4</v>
      </c>
      <c r="AI972" s="5">
        <f t="shared" si="1202"/>
        <v>1.2164100884905602E-3</v>
      </c>
      <c r="AJ972" s="5">
        <f t="shared" si="1203"/>
        <v>8.9569760586547117E-4</v>
      </c>
      <c r="AK972" s="5">
        <f t="shared" si="1204"/>
        <v>4.3969502760299984E-4</v>
      </c>
      <c r="AL972" s="5">
        <f t="shared" si="1205"/>
        <v>6.0614564688191456E-6</v>
      </c>
      <c r="AM972" s="5">
        <f t="shared" si="1206"/>
        <v>7.0104357284933964E-3</v>
      </c>
      <c r="AN972" s="5">
        <f t="shared" si="1207"/>
        <v>4.4560253923641192E-3</v>
      </c>
      <c r="AO972" s="5">
        <f t="shared" si="1208"/>
        <v>1.4161860308261507E-3</v>
      </c>
      <c r="AP972" s="5">
        <f t="shared" si="1209"/>
        <v>3.0005557229602131E-4</v>
      </c>
      <c r="AQ972" s="5">
        <f t="shared" si="1210"/>
        <v>4.7680889642745612E-5</v>
      </c>
      <c r="AR972" s="5">
        <f t="shared" si="1211"/>
        <v>1.0500289143676906E-4</v>
      </c>
      <c r="AS972" s="5">
        <f t="shared" si="1212"/>
        <v>1.5463672877881737E-4</v>
      </c>
      <c r="AT972" s="5">
        <f t="shared" si="1213"/>
        <v>1.1386599721310171E-4</v>
      </c>
      <c r="AU972" s="5">
        <f t="shared" si="1214"/>
        <v>5.5896445920809509E-5</v>
      </c>
      <c r="AV972" s="5">
        <f t="shared" si="1215"/>
        <v>2.0579536975801071E-5</v>
      </c>
      <c r="AW972" s="5">
        <f t="shared" si="1216"/>
        <v>1.5761172794812375E-7</v>
      </c>
      <c r="AX972" s="5">
        <f t="shared" si="1217"/>
        <v>1.7206999945983616E-3</v>
      </c>
      <c r="AY972" s="5">
        <f t="shared" si="1218"/>
        <v>1.0937241514685295E-3</v>
      </c>
      <c r="AZ972" s="5">
        <f t="shared" si="1219"/>
        <v>3.4760054723681624E-4</v>
      </c>
      <c r="BA972" s="5">
        <f t="shared" si="1220"/>
        <v>7.3648149933175518E-5</v>
      </c>
      <c r="BB972" s="5">
        <f t="shared" si="1221"/>
        <v>1.1703196452861502E-5</v>
      </c>
      <c r="BC972" s="5">
        <f t="shared" si="1222"/>
        <v>1.4877745859310226E-6</v>
      </c>
      <c r="BD972" s="5">
        <f t="shared" si="1223"/>
        <v>1.1123786704920707E-5</v>
      </c>
      <c r="BE972" s="5">
        <f t="shared" si="1224"/>
        <v>1.6381891623604292E-5</v>
      </c>
      <c r="BF972" s="5">
        <f t="shared" si="1225"/>
        <v>1.206272559365069E-5</v>
      </c>
      <c r="BG972" s="5">
        <f t="shared" si="1226"/>
        <v>5.9215525732512376E-6</v>
      </c>
      <c r="BH972" s="5">
        <f t="shared" si="1227"/>
        <v>2.1801531050475231E-6</v>
      </c>
      <c r="BI972" s="5">
        <f t="shared" si="1228"/>
        <v>6.4213802075068594E-7</v>
      </c>
      <c r="BJ972" s="8">
        <f t="shared" si="1229"/>
        <v>0.57428231073008162</v>
      </c>
      <c r="BK972" s="8">
        <f t="shared" si="1230"/>
        <v>0.26575398965063313</v>
      </c>
      <c r="BL972" s="8">
        <f t="shared" si="1231"/>
        <v>0.15502114987039803</v>
      </c>
      <c r="BM972" s="8">
        <f t="shared" si="1232"/>
        <v>0.35177585330155697</v>
      </c>
      <c r="BN972" s="8">
        <f t="shared" si="1233"/>
        <v>0.64738590700018117</v>
      </c>
    </row>
    <row r="973" spans="1:66" x14ac:dyDescent="0.25">
      <c r="A973" t="s">
        <v>10</v>
      </c>
      <c r="B973" t="s">
        <v>11</v>
      </c>
      <c r="C973" t="s">
        <v>38</v>
      </c>
      <c r="D973" s="7" t="s">
        <v>558</v>
      </c>
      <c r="E973">
        <f>VLOOKUP(A973,home!$A$2:$E$405,3,FALSE)</f>
        <v>1.5653594771241801</v>
      </c>
      <c r="F973">
        <f>VLOOKUP(B973,home!$B$2:$E$405,3,FALSE)</f>
        <v>0.68</v>
      </c>
      <c r="G973">
        <f>VLOOKUP(C973,away!$B$2:$E$405,4,FALSE)</f>
        <v>0.9</v>
      </c>
      <c r="H973">
        <f>VLOOKUP(A973,away!$A$2:$E$405,3,FALSE)</f>
        <v>1.3758169934640501</v>
      </c>
      <c r="I973">
        <f>VLOOKUP(C973,away!$B$2:$E$405,3,FALSE)</f>
        <v>0.75</v>
      </c>
      <c r="J973">
        <f>VLOOKUP(B973,home!$B$2:$E$405,4,FALSE)</f>
        <v>1.24</v>
      </c>
      <c r="K973" s="3">
        <f t="shared" si="1178"/>
        <v>0.9579999999999983</v>
      </c>
      <c r="L973" s="3">
        <f t="shared" si="1179"/>
        <v>1.2795098039215667</v>
      </c>
      <c r="M973" s="5">
        <f t="shared" si="1180"/>
        <v>0.10672393728219697</v>
      </c>
      <c r="N973" s="5">
        <f t="shared" si="1181"/>
        <v>0.1022415319163445</v>
      </c>
      <c r="O973" s="5">
        <f t="shared" si="1182"/>
        <v>0.13655432406568141</v>
      </c>
      <c r="P973" s="5">
        <f t="shared" si="1183"/>
        <v>0.13081904245492254</v>
      </c>
      <c r="Q973" s="5">
        <f t="shared" si="1184"/>
        <v>4.8973693787928922E-2</v>
      </c>
      <c r="R973" s="5">
        <f t="shared" si="1185"/>
        <v>8.7361298204961066E-2</v>
      </c>
      <c r="S973" s="5">
        <f t="shared" si="1186"/>
        <v>4.0088527242888791E-2</v>
      </c>
      <c r="T973" s="5">
        <f t="shared" si="1187"/>
        <v>6.2662321335907781E-2</v>
      </c>
      <c r="U973" s="5">
        <f t="shared" si="1188"/>
        <v>8.3692123680352531E-2</v>
      </c>
      <c r="V973" s="5">
        <f t="shared" si="1189"/>
        <v>5.4599255288340781E-3</v>
      </c>
      <c r="W973" s="5">
        <f t="shared" si="1190"/>
        <v>1.5638932882945277E-2</v>
      </c>
      <c r="X973" s="5">
        <f t="shared" si="1191"/>
        <v>2.0010167946599849E-2</v>
      </c>
      <c r="Y973" s="5">
        <f t="shared" si="1192"/>
        <v>1.2801603032895799E-2</v>
      </c>
      <c r="Z973" s="5">
        <f t="shared" si="1193"/>
        <v>3.7259879178854413E-2</v>
      </c>
      <c r="AA973" s="5">
        <f t="shared" si="1194"/>
        <v>3.5694964253342454E-2</v>
      </c>
      <c r="AB973" s="5">
        <f t="shared" si="1195"/>
        <v>1.7097887877351003E-2</v>
      </c>
      <c r="AC973" s="5">
        <f t="shared" si="1196"/>
        <v>4.1828844103913707E-4</v>
      </c>
      <c r="AD973" s="5">
        <f t="shared" si="1197"/>
        <v>3.7455244254653874E-3</v>
      </c>
      <c r="AE973" s="5">
        <f t="shared" si="1198"/>
        <v>4.792435223210656E-3</v>
      </c>
      <c r="AF973" s="5">
        <f t="shared" si="1199"/>
        <v>3.0659839263785385E-3</v>
      </c>
      <c r="AG973" s="5">
        <f t="shared" si="1200"/>
        <v>1.3076521641557594E-3</v>
      </c>
      <c r="AH973" s="5">
        <f t="shared" si="1201"/>
        <v>1.1918595175569318E-2</v>
      </c>
      <c r="AI973" s="5">
        <f t="shared" si="1202"/>
        <v>1.1418014178195384E-2</v>
      </c>
      <c r="AJ973" s="5">
        <f t="shared" si="1203"/>
        <v>5.4692287913555796E-3</v>
      </c>
      <c r="AK973" s="5">
        <f t="shared" si="1204"/>
        <v>1.7465070607062122E-3</v>
      </c>
      <c r="AL973" s="5">
        <f t="shared" si="1205"/>
        <v>2.050902345628897E-5</v>
      </c>
      <c r="AM973" s="5">
        <f t="shared" si="1206"/>
        <v>7.1764247991916701E-4</v>
      </c>
      <c r="AN973" s="5">
        <f t="shared" si="1207"/>
        <v>9.1823058876716016E-4</v>
      </c>
      <c r="AO973" s="5">
        <f t="shared" si="1208"/>
        <v>5.8744252029412699E-4</v>
      </c>
      <c r="AP973" s="5">
        <f t="shared" si="1209"/>
        <v>2.5054615465224309E-4</v>
      </c>
      <c r="AQ973" s="5">
        <f t="shared" si="1210"/>
        <v>8.0144065303098524E-5</v>
      </c>
      <c r="AR973" s="5">
        <f t="shared" si="1211"/>
        <v>3.0499918752226463E-3</v>
      </c>
      <c r="AS973" s="5">
        <f t="shared" si="1212"/>
        <v>2.9218922164632893E-3</v>
      </c>
      <c r="AT973" s="5">
        <f t="shared" si="1213"/>
        <v>1.3995863716859131E-3</v>
      </c>
      <c r="AU973" s="5">
        <f t="shared" si="1214"/>
        <v>4.4693458135836749E-4</v>
      </c>
      <c r="AV973" s="5">
        <f t="shared" si="1215"/>
        <v>1.0704083223532882E-4</v>
      </c>
      <c r="AW973" s="5">
        <f t="shared" si="1216"/>
        <v>6.9831538124359762E-7</v>
      </c>
      <c r="AX973" s="5">
        <f t="shared" si="1217"/>
        <v>1.1458358262709343E-4</v>
      </c>
      <c r="AY973" s="5">
        <f t="shared" si="1218"/>
        <v>1.4661081733982292E-4</v>
      </c>
      <c r="AZ973" s="5">
        <f t="shared" si="1219"/>
        <v>9.3794989073628748E-5</v>
      </c>
      <c r="BA973" s="5">
        <f t="shared" si="1220"/>
        <v>4.0003869359474732E-5</v>
      </c>
      <c r="BB973" s="5">
        <f t="shared" si="1221"/>
        <v>1.2796335760061372E-5</v>
      </c>
      <c r="BC973" s="5">
        <f t="shared" si="1222"/>
        <v>3.2746074118541318E-6</v>
      </c>
      <c r="BD973" s="5">
        <f t="shared" si="1223"/>
        <v>6.5041575103808274E-4</v>
      </c>
      <c r="BE973" s="5">
        <f t="shared" si="1224"/>
        <v>6.2309828949448198E-4</v>
      </c>
      <c r="BF973" s="5">
        <f t="shared" si="1225"/>
        <v>2.9846408066785631E-4</v>
      </c>
      <c r="BG973" s="5">
        <f t="shared" si="1226"/>
        <v>9.5309529759935292E-5</v>
      </c>
      <c r="BH973" s="5">
        <f t="shared" si="1227"/>
        <v>2.2826632377504465E-5</v>
      </c>
      <c r="BI973" s="5">
        <f t="shared" si="1228"/>
        <v>4.3735827635298481E-6</v>
      </c>
      <c r="BJ973" s="8">
        <f t="shared" si="1229"/>
        <v>0.27820491665234021</v>
      </c>
      <c r="BK973" s="8">
        <f t="shared" si="1230"/>
        <v>0.28367684079067762</v>
      </c>
      <c r="BL973" s="8">
        <f t="shared" si="1231"/>
        <v>0.40057287703058192</v>
      </c>
      <c r="BM973" s="8">
        <f t="shared" si="1232"/>
        <v>0.38689477343846013</v>
      </c>
      <c r="BN973" s="8">
        <f t="shared" si="1233"/>
        <v>0.61267382771203538</v>
      </c>
    </row>
    <row r="974" spans="1:66" x14ac:dyDescent="0.25">
      <c r="A974" t="s">
        <v>10</v>
      </c>
      <c r="B974" t="s">
        <v>42</v>
      </c>
      <c r="C974" t="s">
        <v>447</v>
      </c>
      <c r="D974" s="7" t="s">
        <v>558</v>
      </c>
      <c r="E974">
        <f>VLOOKUP(A974,home!$A$2:$E$405,3,FALSE)</f>
        <v>1.5653594771241801</v>
      </c>
      <c r="F974">
        <f>VLOOKUP(B974,home!$B$2:$E$405,3,FALSE)</f>
        <v>1.35</v>
      </c>
      <c r="G974">
        <f>VLOOKUP(C974,away!$B$2:$E$405,4,FALSE)</f>
        <v>1.43</v>
      </c>
      <c r="H974">
        <f>VLOOKUP(A974,away!$A$2:$E$405,3,FALSE)</f>
        <v>1.3758169934640501</v>
      </c>
      <c r="I974">
        <f>VLOOKUP(C974,away!$B$2:$E$405,3,FALSE)</f>
        <v>0.53</v>
      </c>
      <c r="J974">
        <f>VLOOKUP(B974,home!$B$2:$E$405,4,FALSE)</f>
        <v>1.03</v>
      </c>
      <c r="K974" s="3">
        <f t="shared" si="1178"/>
        <v>3.0219264705882294</v>
      </c>
      <c r="L974" s="3">
        <f t="shared" si="1179"/>
        <v>0.75105849673202496</v>
      </c>
      <c r="M974" s="5">
        <f t="shared" si="1180"/>
        <v>2.2983356226828899E-2</v>
      </c>
      <c r="N974" s="5">
        <f t="shared" si="1181"/>
        <v>6.9454012564813067E-2</v>
      </c>
      <c r="O974" s="5">
        <f t="shared" si="1182"/>
        <v>1.7261844977578739E-2</v>
      </c>
      <c r="P974" s="5">
        <f t="shared" si="1183"/>
        <v>5.2164026268935675E-2</v>
      </c>
      <c r="Q974" s="5">
        <f t="shared" si="1184"/>
        <v>0.10494245952908805</v>
      </c>
      <c r="R974" s="5">
        <f t="shared" si="1185"/>
        <v>6.4823276698407709E-3</v>
      </c>
      <c r="S974" s="5">
        <f t="shared" si="1186"/>
        <v>2.9598436469972962E-2</v>
      </c>
      <c r="T974" s="5">
        <f t="shared" si="1187"/>
        <v>7.8817925897278235E-2</v>
      </c>
      <c r="U974" s="5">
        <f t="shared" si="1188"/>
        <v>1.9589117576518343E-2</v>
      </c>
      <c r="V974" s="5">
        <f t="shared" si="1189"/>
        <v>7.4642111655892022E-3</v>
      </c>
      <c r="W974" s="5">
        <f t="shared" si="1190"/>
        <v>0.10570946544652839</v>
      </c>
      <c r="X974" s="5">
        <f t="shared" si="1191"/>
        <v>7.9393992208615538E-2</v>
      </c>
      <c r="Y974" s="5">
        <f t="shared" si="1192"/>
        <v>2.9814766218878443E-2</v>
      </c>
      <c r="Z974" s="5">
        <f t="shared" si="1193"/>
        <v>1.6228690916783399E-3</v>
      </c>
      <c r="AA974" s="5">
        <f t="shared" si="1194"/>
        <v>4.9041910664422515E-3</v>
      </c>
      <c r="AB974" s="5">
        <f t="shared" si="1195"/>
        <v>7.4100524002520792E-3</v>
      </c>
      <c r="AC974" s="5">
        <f t="shared" si="1196"/>
        <v>1.0588186715311159E-3</v>
      </c>
      <c r="AD974" s="5">
        <f t="shared" si="1197"/>
        <v>7.9861557956148979E-2</v>
      </c>
      <c r="AE974" s="5">
        <f t="shared" si="1198"/>
        <v>5.9980701665222742E-2</v>
      </c>
      <c r="AF974" s="5">
        <f t="shared" si="1199"/>
        <v>2.2524507812807126E-2</v>
      </c>
      <c r="AG974" s="5">
        <f t="shared" si="1200"/>
        <v>5.6390743258385575E-3</v>
      </c>
      <c r="AH974" s="5">
        <f t="shared" si="1201"/>
        <v>3.0471740509720012E-4</v>
      </c>
      <c r="AI974" s="5">
        <f t="shared" si="1202"/>
        <v>9.2083359251218572E-4</v>
      </c>
      <c r="AJ974" s="5">
        <f t="shared" si="1203"/>
        <v>1.3913457041097148E-3</v>
      </c>
      <c r="AK974" s="5">
        <f t="shared" si="1204"/>
        <v>1.401514804329455E-3</v>
      </c>
      <c r="AL974" s="5">
        <f t="shared" si="1205"/>
        <v>9.6125638833052679E-5</v>
      </c>
      <c r="AM974" s="5">
        <f t="shared" si="1206"/>
        <v>4.8267151194020488E-2</v>
      </c>
      <c r="AN974" s="5">
        <f t="shared" si="1207"/>
        <v>3.6251454017318392E-2</v>
      </c>
      <c r="AO974" s="5">
        <f t="shared" si="1208"/>
        <v>1.3613481279298636E-2</v>
      </c>
      <c r="AP974" s="5">
        <f t="shared" si="1209"/>
        <v>3.4081735949731996E-3</v>
      </c>
      <c r="AQ974" s="5">
        <f t="shared" si="1210"/>
        <v>6.3993443421058805E-4</v>
      </c>
      <c r="AR974" s="5">
        <f t="shared" si="1211"/>
        <v>4.5772119240077347E-5</v>
      </c>
      <c r="AS974" s="5">
        <f t="shared" si="1212"/>
        <v>1.3831997874651052E-4</v>
      </c>
      <c r="AT974" s="5">
        <f t="shared" si="1213"/>
        <v>2.0899640259264073E-4</v>
      </c>
      <c r="AU974" s="5">
        <f t="shared" si="1214"/>
        <v>2.1052392041747184E-4</v>
      </c>
      <c r="AV974" s="5">
        <f t="shared" si="1215"/>
        <v>1.59046951950392E-4</v>
      </c>
      <c r="AW974" s="5">
        <f t="shared" si="1216"/>
        <v>6.0603037883855694E-6</v>
      </c>
      <c r="AX974" s="5">
        <f t="shared" si="1217"/>
        <v>2.4309963642182485E-2</v>
      </c>
      <c r="AY974" s="5">
        <f t="shared" si="1218"/>
        <v>1.8258204748707759E-2</v>
      </c>
      <c r="AZ974" s="5">
        <f t="shared" si="1219"/>
        <v>6.8564899057949836E-3</v>
      </c>
      <c r="BA974" s="5">
        <f t="shared" si="1220"/>
        <v>1.7165416671682282E-3</v>
      </c>
      <c r="BB974" s="5">
        <f t="shared" si="1221"/>
        <v>3.2230580103031326E-4</v>
      </c>
      <c r="BC974" s="5">
        <f t="shared" si="1222"/>
        <v>4.841410208196767E-5</v>
      </c>
      <c r="BD974" s="5">
        <f t="shared" si="1223"/>
        <v>5.7295898447819115E-6</v>
      </c>
      <c r="BE974" s="5">
        <f t="shared" si="1224"/>
        <v>1.7314399217559964E-5</v>
      </c>
      <c r="BF974" s="5">
        <f t="shared" si="1225"/>
        <v>2.6161420658938292E-5</v>
      </c>
      <c r="BG974" s="5">
        <f t="shared" si="1226"/>
        <v>2.635262986581313E-5</v>
      </c>
      <c r="BH974" s="5">
        <f t="shared" si="1227"/>
        <v>1.9908927440278658E-5</v>
      </c>
      <c r="BI974" s="5">
        <f t="shared" si="1228"/>
        <v>1.2032662966559679E-5</v>
      </c>
      <c r="BJ974" s="8">
        <f t="shared" si="1229"/>
        <v>0.78983057801200651</v>
      </c>
      <c r="BK974" s="8">
        <f t="shared" si="1230"/>
        <v>0.13162317919039868</v>
      </c>
      <c r="BL974" s="8">
        <f t="shared" si="1231"/>
        <v>6.0536104199621757E-2</v>
      </c>
      <c r="BM974" s="8">
        <f t="shared" si="1232"/>
        <v>0.6920725588117006</v>
      </c>
      <c r="BN974" s="8">
        <f t="shared" si="1233"/>
        <v>0.27328802723708517</v>
      </c>
    </row>
    <row r="975" spans="1:66" x14ac:dyDescent="0.25">
      <c r="A975" t="s">
        <v>10</v>
      </c>
      <c r="B975" t="s">
        <v>222</v>
      </c>
      <c r="C975" t="s">
        <v>37</v>
      </c>
      <c r="D975" s="7" t="s">
        <v>558</v>
      </c>
      <c r="E975">
        <f>VLOOKUP(A975,home!$A$2:$E$405,3,FALSE)</f>
        <v>1.5653594771241801</v>
      </c>
      <c r="F975">
        <f>VLOOKUP(B975,home!$B$2:$E$405,3,FALSE)</f>
        <v>0.56000000000000005</v>
      </c>
      <c r="G975">
        <f>VLOOKUP(C975,away!$B$2:$E$405,4,FALSE)</f>
        <v>0.9</v>
      </c>
      <c r="H975">
        <f>VLOOKUP(A975,away!$A$2:$E$405,3,FALSE)</f>
        <v>1.3758169934640501</v>
      </c>
      <c r="I975">
        <f>VLOOKUP(C975,away!$B$2:$E$405,3,FALSE)</f>
        <v>0.56000000000000005</v>
      </c>
      <c r="J975">
        <f>VLOOKUP(B975,home!$B$2:$E$405,4,FALSE)</f>
        <v>1.1100000000000001</v>
      </c>
      <c r="K975" s="3">
        <f t="shared" si="1178"/>
        <v>0.78894117647058692</v>
      </c>
      <c r="L975" s="3">
        <f t="shared" si="1179"/>
        <v>0.85520784313725373</v>
      </c>
      <c r="M975" s="5">
        <f t="shared" si="1180"/>
        <v>0.19317688260669277</v>
      </c>
      <c r="N975" s="5">
        <f t="shared" si="1181"/>
        <v>0.15240519703064467</v>
      </c>
      <c r="O975" s="5">
        <f t="shared" si="1182"/>
        <v>0.16520638511804819</v>
      </c>
      <c r="P975" s="5">
        <f t="shared" si="1183"/>
        <v>0.13033811983548579</v>
      </c>
      <c r="Q975" s="5">
        <f t="shared" si="1184"/>
        <v>6.0119367722794186E-2</v>
      </c>
      <c r="R975" s="5">
        <f t="shared" si="1185"/>
        <v>7.0642898144654243E-2</v>
      </c>
      <c r="S975" s="5">
        <f t="shared" si="1186"/>
        <v>2.198506525860679E-2</v>
      </c>
      <c r="T975" s="5">
        <f t="shared" si="1187"/>
        <v>5.1414554800986244E-2</v>
      </c>
      <c r="U975" s="5">
        <f t="shared" si="1188"/>
        <v>5.5733091171535368E-2</v>
      </c>
      <c r="V975" s="5">
        <f t="shared" si="1189"/>
        <v>1.648168266881658E-3</v>
      </c>
      <c r="W975" s="5">
        <f t="shared" si="1190"/>
        <v>1.5810214899963031E-2</v>
      </c>
      <c r="X975" s="5">
        <f t="shared" si="1191"/>
        <v>1.3521019784133854E-2</v>
      </c>
      <c r="Y975" s="5">
        <f t="shared" si="1192"/>
        <v>5.7816410833026249E-3</v>
      </c>
      <c r="Z975" s="5">
        <f t="shared" si="1193"/>
        <v>2.0138120185084825E-2</v>
      </c>
      <c r="AA975" s="5">
        <f t="shared" si="1194"/>
        <v>1.5887792230726897E-2</v>
      </c>
      <c r="AB975" s="5">
        <f t="shared" si="1195"/>
        <v>6.2672667470149617E-3</v>
      </c>
      <c r="AC975" s="5">
        <f t="shared" si="1196"/>
        <v>6.9502089930203109E-5</v>
      </c>
      <c r="AD975" s="5">
        <f t="shared" si="1197"/>
        <v>3.1183323858574087E-3</v>
      </c>
      <c r="AE975" s="5">
        <f t="shared" si="1198"/>
        <v>2.6668223138941608E-3</v>
      </c>
      <c r="AF975" s="5">
        <f t="shared" si="1199"/>
        <v>1.1403436795478627E-3</v>
      </c>
      <c r="AG975" s="5">
        <f t="shared" si="1200"/>
        <v>3.2507695287377586E-4</v>
      </c>
      <c r="AH975" s="5">
        <f t="shared" si="1201"/>
        <v>4.305569582081295E-3</v>
      </c>
      <c r="AI975" s="5">
        <f t="shared" si="1202"/>
        <v>3.39684113146319E-3</v>
      </c>
      <c r="AJ975" s="5">
        <f t="shared" si="1203"/>
        <v>1.3399539192701241E-3</v>
      </c>
      <c r="AK975" s="5">
        <f t="shared" si="1204"/>
        <v>3.5238160716178192E-4</v>
      </c>
      <c r="AL975" s="5">
        <f t="shared" si="1205"/>
        <v>1.8757465394206919E-6</v>
      </c>
      <c r="AM975" s="5">
        <f t="shared" si="1206"/>
        <v>4.9203616422493536E-4</v>
      </c>
      <c r="AN975" s="5">
        <f t="shared" si="1207"/>
        <v>4.2079318675233455E-4</v>
      </c>
      <c r="AO975" s="5">
        <f t="shared" si="1208"/>
        <v>1.7993281682465782E-4</v>
      </c>
      <c r="AP975" s="5">
        <f t="shared" si="1209"/>
        <v>5.1293318728742074E-5</v>
      </c>
      <c r="AQ975" s="5">
        <f t="shared" si="1210"/>
        <v>1.0966612119339797E-5</v>
      </c>
      <c r="AR975" s="5">
        <f t="shared" si="1211"/>
        <v>7.3643137515382246E-4</v>
      </c>
      <c r="AS975" s="5">
        <f t="shared" si="1212"/>
        <v>5.8100103550370885E-4</v>
      </c>
      <c r="AT975" s="5">
        <f t="shared" si="1213"/>
        <v>2.291878202404626E-4</v>
      </c>
      <c r="AU975" s="5">
        <f t="shared" si="1214"/>
        <v>6.0271902844413339E-5</v>
      </c>
      <c r="AV975" s="5">
        <f t="shared" si="1215"/>
        <v>1.1887746484548091E-5</v>
      </c>
      <c r="AW975" s="5">
        <f t="shared" si="1216"/>
        <v>3.5155068754867294E-8</v>
      </c>
      <c r="AX975" s="5">
        <f t="shared" si="1217"/>
        <v>6.4697931711615866E-5</v>
      </c>
      <c r="AY975" s="5">
        <f t="shared" si="1218"/>
        <v>5.5330178634532331E-5</v>
      </c>
      <c r="AZ975" s="5">
        <f t="shared" si="1219"/>
        <v>2.3659401365218681E-5</v>
      </c>
      <c r="BA975" s="5">
        <f t="shared" si="1220"/>
        <v>6.7445685371557561E-6</v>
      </c>
      <c r="BB975" s="5">
        <f t="shared" si="1221"/>
        <v>1.4420019778880886E-6</v>
      </c>
      <c r="BC975" s="5">
        <f t="shared" si="1222"/>
        <v>2.4664228026186532E-7</v>
      </c>
      <c r="BD975" s="5">
        <f t="shared" si="1223"/>
        <v>1.04966981327317E-4</v>
      </c>
      <c r="BE975" s="5">
        <f t="shared" si="1224"/>
        <v>8.2812773738939597E-5</v>
      </c>
      <c r="BF975" s="5">
        <f t="shared" si="1225"/>
        <v>3.2667203570195759E-5</v>
      </c>
      <c r="BG975" s="5">
        <f t="shared" si="1226"/>
        <v>8.5908340055581358E-6</v>
      </c>
      <c r="BH975" s="5">
        <f t="shared" si="1227"/>
        <v>1.6944156718021398E-6</v>
      </c>
      <c r="BI975" s="5">
        <f t="shared" si="1228"/>
        <v>2.6735885870835615E-7</v>
      </c>
      <c r="BJ975" s="8">
        <f t="shared" si="1229"/>
        <v>0.30760971347715443</v>
      </c>
      <c r="BK975" s="8">
        <f t="shared" si="1230"/>
        <v>0.34727494398277114</v>
      </c>
      <c r="BL975" s="8">
        <f t="shared" si="1231"/>
        <v>0.32498195909935557</v>
      </c>
      <c r="BM975" s="8">
        <f t="shared" si="1232"/>
        <v>0.22806059126248049</v>
      </c>
      <c r="BN975" s="8">
        <f t="shared" si="1233"/>
        <v>0.7718888504583199</v>
      </c>
    </row>
    <row r="976" spans="1:66" x14ac:dyDescent="0.25">
      <c r="A976" t="s">
        <v>13</v>
      </c>
      <c r="B976" t="s">
        <v>15</v>
      </c>
      <c r="C976" t="s">
        <v>228</v>
      </c>
      <c r="D976" s="7" t="s">
        <v>558</v>
      </c>
      <c r="E976">
        <f>VLOOKUP(A976,home!$A$2:$E$405,3,FALSE)</f>
        <v>1.76143790849673</v>
      </c>
      <c r="F976">
        <f>VLOOKUP(B976,home!$B$2:$E$405,3,FALSE)</f>
        <v>1.3</v>
      </c>
      <c r="G976">
        <f>VLOOKUP(C976,away!$B$2:$E$405,4,FALSE)</f>
        <v>0.7</v>
      </c>
      <c r="H976">
        <f>VLOOKUP(A976,away!$A$2:$E$405,3,FALSE)</f>
        <v>1.3562091503267999</v>
      </c>
      <c r="I976">
        <f>VLOOKUP(C976,away!$B$2:$E$405,3,FALSE)</f>
        <v>0.87</v>
      </c>
      <c r="J976">
        <f>VLOOKUP(B976,home!$B$2:$E$405,4,FALSE)</f>
        <v>1</v>
      </c>
      <c r="K976" s="3">
        <f t="shared" si="1178"/>
        <v>1.6029084967320244</v>
      </c>
      <c r="L976" s="3">
        <f t="shared" si="1179"/>
        <v>1.179901960784316</v>
      </c>
      <c r="M976" s="5">
        <f t="shared" si="1180"/>
        <v>6.1864395569520898E-2</v>
      </c>
      <c r="N976" s="5">
        <f t="shared" si="1181"/>
        <v>9.9162965303576045E-2</v>
      </c>
      <c r="O976" s="5">
        <f t="shared" si="1182"/>
        <v>7.2993921635214259E-2</v>
      </c>
      <c r="P976" s="5">
        <f t="shared" si="1183"/>
        <v>0.11700257719887647</v>
      </c>
      <c r="Q976" s="5">
        <f t="shared" si="1184"/>
        <v>7.9474579823122504E-2</v>
      </c>
      <c r="R976" s="5">
        <f t="shared" si="1185"/>
        <v>4.3062835631363011E-2</v>
      </c>
      <c r="S976" s="5">
        <f t="shared" si="1186"/>
        <v>5.5321008736742568E-2</v>
      </c>
      <c r="T976" s="5">
        <f t="shared" si="1187"/>
        <v>9.3772212565811877E-2</v>
      </c>
      <c r="U976" s="5">
        <f t="shared" si="1188"/>
        <v>6.9025785126886341E-2</v>
      </c>
      <c r="V976" s="5">
        <f t="shared" si="1189"/>
        <v>1.1625248229262013E-2</v>
      </c>
      <c r="W976" s="5">
        <f t="shared" si="1190"/>
        <v>4.2463493090896844E-2</v>
      </c>
      <c r="X976" s="5">
        <f t="shared" si="1191"/>
        <v>5.0102758759700439E-2</v>
      </c>
      <c r="Y976" s="5">
        <f t="shared" si="1192"/>
        <v>2.9558171650637063E-2</v>
      </c>
      <c r="Z976" s="5">
        <f t="shared" si="1193"/>
        <v>1.6936641399459305E-2</v>
      </c>
      <c r="AA976" s="5">
        <f t="shared" si="1194"/>
        <v>2.7147886405296681E-2</v>
      </c>
      <c r="AB976" s="5">
        <f t="shared" si="1195"/>
        <v>2.1757788893682937E-2</v>
      </c>
      <c r="AC976" s="5">
        <f t="shared" si="1196"/>
        <v>1.3741587455903934E-3</v>
      </c>
      <c r="AD976" s="5">
        <f t="shared" si="1197"/>
        <v>1.7016273469080048E-2</v>
      </c>
      <c r="AE976" s="5">
        <f t="shared" si="1198"/>
        <v>2.007753443140968E-2</v>
      </c>
      <c r="AF976" s="5">
        <f t="shared" si="1199"/>
        <v>1.1844761121667453E-2</v>
      </c>
      <c r="AG976" s="5">
        <f t="shared" si="1200"/>
        <v>4.6585522908257522E-3</v>
      </c>
      <c r="AH976" s="5">
        <f t="shared" si="1201"/>
        <v>4.9958940990807148E-3</v>
      </c>
      <c r="AI976" s="5">
        <f t="shared" si="1202"/>
        <v>8.0079611001898591E-3</v>
      </c>
      <c r="AJ976" s="5">
        <f t="shared" si="1203"/>
        <v>6.4180144444969294E-3</v>
      </c>
      <c r="AK976" s="5">
        <f t="shared" si="1204"/>
        <v>3.4291632950776627E-3</v>
      </c>
      <c r="AL976" s="5">
        <f t="shared" si="1205"/>
        <v>1.0395647657061322E-4</v>
      </c>
      <c r="AM976" s="5">
        <f t="shared" si="1206"/>
        <v>5.455105865260824E-3</v>
      </c>
      <c r="AN976" s="5">
        <f t="shared" si="1207"/>
        <v>6.4364901067072685E-3</v>
      </c>
      <c r="AO976" s="5">
        <f t="shared" si="1208"/>
        <v>3.79721364873638E-3</v>
      </c>
      <c r="AP976" s="5">
        <f t="shared" si="1209"/>
        <v>1.4934466098870066E-3</v>
      </c>
      <c r="AQ976" s="5">
        <f t="shared" si="1210"/>
        <v>4.4053014583309225E-4</v>
      </c>
      <c r="AR976" s="5">
        <f t="shared" si="1211"/>
        <v>1.1789330486752256E-3</v>
      </c>
      <c r="AS976" s="5">
        <f t="shared" si="1212"/>
        <v>1.8897218007997083E-3</v>
      </c>
      <c r="AT976" s="5">
        <f t="shared" si="1213"/>
        <v>1.5145255654807977E-3</v>
      </c>
      <c r="AU976" s="5">
        <f t="shared" si="1214"/>
        <v>8.0921529914234789E-4</v>
      </c>
      <c r="AV976" s="5">
        <f t="shared" si="1215"/>
        <v>3.2427451967020416E-4</v>
      </c>
      <c r="AW976" s="5">
        <f t="shared" si="1216"/>
        <v>5.461396460266359E-6</v>
      </c>
      <c r="AX976" s="5">
        <f t="shared" si="1217"/>
        <v>1.4573392569998795E-3</v>
      </c>
      <c r="AY976" s="5">
        <f t="shared" si="1218"/>
        <v>1.7195174468621159E-3</v>
      </c>
      <c r="AZ976" s="5">
        <f t="shared" si="1219"/>
        <v>1.0144310035777261E-3</v>
      </c>
      <c r="BA976" s="5">
        <f t="shared" si="1220"/>
        <v>3.9897637673391999E-4</v>
      </c>
      <c r="BB976" s="5">
        <f t="shared" si="1221"/>
        <v>1.1768825230374357E-4</v>
      </c>
      <c r="BC976" s="5">
        <f t="shared" si="1222"/>
        <v>2.7772119930893261E-5</v>
      </c>
      <c r="BD976" s="5">
        <f t="shared" si="1223"/>
        <v>2.3183756929422177E-4</v>
      </c>
      <c r="BE976" s="5">
        <f t="shared" si="1224"/>
        <v>3.7161440968340757E-4</v>
      </c>
      <c r="BF976" s="5">
        <f t="shared" si="1225"/>
        <v>2.9783194739479481E-4</v>
      </c>
      <c r="BG976" s="5">
        <f t="shared" si="1226"/>
        <v>1.5913245302578725E-4</v>
      </c>
      <c r="BH976" s="5">
        <f t="shared" si="1227"/>
        <v>6.3768690265211055E-5</v>
      </c>
      <c r="BI976" s="5">
        <f t="shared" si="1228"/>
        <v>2.04430750903159E-5</v>
      </c>
      <c r="BJ976" s="8">
        <f t="shared" si="1229"/>
        <v>0.47048981333956047</v>
      </c>
      <c r="BK976" s="8">
        <f t="shared" si="1230"/>
        <v>0.24901086240342502</v>
      </c>
      <c r="BL976" s="8">
        <f t="shared" si="1231"/>
        <v>0.26370054900981044</v>
      </c>
      <c r="BM976" s="8">
        <f t="shared" si="1232"/>
        <v>0.52486253494018031</v>
      </c>
      <c r="BN976" s="8">
        <f t="shared" si="1233"/>
        <v>0.47356127516167312</v>
      </c>
    </row>
    <row r="977" spans="1:66" x14ac:dyDescent="0.25">
      <c r="A977" t="s">
        <v>13</v>
      </c>
      <c r="B977" t="s">
        <v>55</v>
      </c>
      <c r="C977" t="s">
        <v>49</v>
      </c>
      <c r="D977" s="7" t="s">
        <v>558</v>
      </c>
      <c r="E977">
        <f>VLOOKUP(A977,home!$A$2:$E$405,3,FALSE)</f>
        <v>1.76143790849673</v>
      </c>
      <c r="F977">
        <f>VLOOKUP(B977,home!$B$2:$E$405,3,FALSE)</f>
        <v>0.7</v>
      </c>
      <c r="G977">
        <f>VLOOKUP(C977,away!$B$2:$E$405,4,FALSE)</f>
        <v>0.99</v>
      </c>
      <c r="H977">
        <f>VLOOKUP(A977,away!$A$2:$E$405,3,FALSE)</f>
        <v>1.3562091503267999</v>
      </c>
      <c r="I977">
        <f>VLOOKUP(C977,away!$B$2:$E$405,3,FALSE)</f>
        <v>1.37</v>
      </c>
      <c r="J977">
        <f>VLOOKUP(B977,home!$B$2:$E$405,4,FALSE)</f>
        <v>0.74</v>
      </c>
      <c r="K977" s="3">
        <f t="shared" si="1178"/>
        <v>1.2206764705882338</v>
      </c>
      <c r="L977" s="3">
        <f t="shared" si="1179"/>
        <v>1.3749248366013098</v>
      </c>
      <c r="M977" s="5">
        <f t="shared" si="1180"/>
        <v>7.4601004464645043E-2</v>
      </c>
      <c r="N977" s="5">
        <f t="shared" si="1181"/>
        <v>9.1063690832239988E-2</v>
      </c>
      <c r="O977" s="5">
        <f t="shared" si="1182"/>
        <v>0.10257077387384567</v>
      </c>
      <c r="P977" s="5">
        <f t="shared" si="1183"/>
        <v>0.12520573023782977</v>
      </c>
      <c r="Q977" s="5">
        <f t="shared" si="1184"/>
        <v>5.5579652361918426E-2</v>
      </c>
      <c r="R977" s="5">
        <f t="shared" si="1185"/>
        <v>7.0513552254283587E-2</v>
      </c>
      <c r="S977" s="5">
        <f t="shared" si="1186"/>
        <v>5.2534396141467536E-2</v>
      </c>
      <c r="T977" s="5">
        <f t="shared" si="1187"/>
        <v>7.6417844442068297E-2</v>
      </c>
      <c r="U977" s="5">
        <f t="shared" si="1188"/>
        <v>8.6074234094397892E-2</v>
      </c>
      <c r="V977" s="5">
        <f t="shared" si="1189"/>
        <v>9.7967215778250061E-3</v>
      </c>
      <c r="W977" s="5">
        <f t="shared" si="1190"/>
        <v>2.2614924627222515E-2</v>
      </c>
      <c r="X977" s="5">
        <f t="shared" si="1191"/>
        <v>3.1093821547834858E-2</v>
      </c>
      <c r="Y977" s="5">
        <f t="shared" si="1192"/>
        <v>2.1375833755483565E-2</v>
      </c>
      <c r="Z977" s="5">
        <f t="shared" si="1193"/>
        <v>3.2316944770466274E-2</v>
      </c>
      <c r="AA977" s="5">
        <f t="shared" si="1194"/>
        <v>3.9448534082607657E-2</v>
      </c>
      <c r="AB977" s="5">
        <f t="shared" si="1195"/>
        <v>2.4076948676918588E-2</v>
      </c>
      <c r="AC977" s="5">
        <f t="shared" si="1196"/>
        <v>1.0276383742171971E-3</v>
      </c>
      <c r="AD977" s="5">
        <f t="shared" si="1197"/>
        <v>6.9013765941442293E-3</v>
      </c>
      <c r="AE977" s="5">
        <f t="shared" si="1198"/>
        <v>9.4888740860278598E-3</v>
      </c>
      <c r="AF977" s="5">
        <f t="shared" si="1199"/>
        <v>6.52324432613113E-3</v>
      </c>
      <c r="AG977" s="5">
        <f t="shared" si="1200"/>
        <v>2.9896568797387565E-3</v>
      </c>
      <c r="AH977" s="5">
        <f t="shared" si="1201"/>
        <v>1.1108342501996717E-2</v>
      </c>
      <c r="AI977" s="5">
        <f t="shared" si="1202"/>
        <v>1.3559692319422624E-2</v>
      </c>
      <c r="AJ977" s="5">
        <f t="shared" si="1203"/>
        <v>8.2759986813675974E-3</v>
      </c>
      <c r="AK977" s="5">
        <f t="shared" si="1204"/>
        <v>3.3674389536548907E-3</v>
      </c>
      <c r="AL977" s="5">
        <f t="shared" si="1205"/>
        <v>6.89889976616912E-5</v>
      </c>
      <c r="AM977" s="5">
        <f t="shared" si="1206"/>
        <v>1.6848696046280448E-3</v>
      </c>
      <c r="AN977" s="5">
        <f t="shared" si="1207"/>
        <v>2.3165690658377277E-3</v>
      </c>
      <c r="AO977" s="5">
        <f t="shared" si="1208"/>
        <v>1.5925541721612936E-3</v>
      </c>
      <c r="AP977" s="5">
        <f t="shared" si="1209"/>
        <v>7.2988076164586728E-4</v>
      </c>
      <c r="AQ977" s="5">
        <f t="shared" si="1210"/>
        <v>2.5088279673609573E-4</v>
      </c>
      <c r="AR977" s="5">
        <f t="shared" si="1211"/>
        <v>3.054627199893844E-3</v>
      </c>
      <c r="AS977" s="5">
        <f t="shared" si="1212"/>
        <v>3.7287115493292371E-3</v>
      </c>
      <c r="AT977" s="5">
        <f t="shared" si="1213"/>
        <v>2.2757752269383998E-3</v>
      </c>
      <c r="AU977" s="5">
        <f t="shared" si="1214"/>
        <v>9.2599509062376716E-4</v>
      </c>
      <c r="AV977" s="5">
        <f t="shared" si="1215"/>
        <v>2.8258510475116306E-4</v>
      </c>
      <c r="AW977" s="5">
        <f t="shared" si="1216"/>
        <v>3.2163023260265483E-6</v>
      </c>
      <c r="AX977" s="5">
        <f t="shared" si="1217"/>
        <v>3.4278011372979223E-4</v>
      </c>
      <c r="AY977" s="5">
        <f t="shared" si="1218"/>
        <v>4.7129689186011301E-4</v>
      </c>
      <c r="AZ977" s="5">
        <f t="shared" si="1219"/>
        <v>3.2399890101573558E-4</v>
      </c>
      <c r="BA977" s="5">
        <f t="shared" si="1220"/>
        <v>1.484913786793548E-4</v>
      </c>
      <c r="BB977" s="5">
        <f t="shared" si="1221"/>
        <v>5.1041121141853738E-5</v>
      </c>
      <c r="BC977" s="5">
        <f t="shared" si="1222"/>
        <v>1.4035541029182181E-5</v>
      </c>
      <c r="BD977" s="5">
        <f t="shared" si="1223"/>
        <v>6.9998046728199327E-4</v>
      </c>
      <c r="BE977" s="5">
        <f t="shared" si="1224"/>
        <v>8.5444968628248632E-4</v>
      </c>
      <c r="BF977" s="5">
        <f t="shared" si="1225"/>
        <v>5.2150331367326465E-4</v>
      </c>
      <c r="BG977" s="5">
        <f t="shared" si="1226"/>
        <v>2.1219560811158302E-4</v>
      </c>
      <c r="BH977" s="5">
        <f t="shared" si="1227"/>
        <v>6.4755546495992813E-5</v>
      </c>
      <c r="BI977" s="5">
        <f t="shared" si="1228"/>
        <v>1.5809114389548154E-5</v>
      </c>
      <c r="BJ977" s="8">
        <f t="shared" si="1229"/>
        <v>0.33197531980127465</v>
      </c>
      <c r="BK977" s="8">
        <f t="shared" si="1230"/>
        <v>0.26370577668550632</v>
      </c>
      <c r="BL977" s="8">
        <f t="shared" si="1231"/>
        <v>0.37163190334626645</v>
      </c>
      <c r="BM977" s="8">
        <f t="shared" si="1232"/>
        <v>0.47962745998921719</v>
      </c>
      <c r="BN977" s="8">
        <f t="shared" si="1233"/>
        <v>0.51953440402476248</v>
      </c>
    </row>
    <row r="978" spans="1:66" x14ac:dyDescent="0.25">
      <c r="A978" t="s">
        <v>13</v>
      </c>
      <c r="B978" t="s">
        <v>53</v>
      </c>
      <c r="C978" t="s">
        <v>230</v>
      </c>
      <c r="D978" s="7" t="s">
        <v>558</v>
      </c>
      <c r="E978">
        <f>VLOOKUP(A978,home!$A$2:$E$405,3,FALSE)</f>
        <v>1.76143790849673</v>
      </c>
      <c r="F978">
        <f>VLOOKUP(B978,home!$B$2:$E$405,3,FALSE)</f>
        <v>0.94</v>
      </c>
      <c r="G978">
        <f>VLOOKUP(C978,away!$B$2:$E$405,4,FALSE)</f>
        <v>0.65</v>
      </c>
      <c r="H978">
        <f>VLOOKUP(A978,away!$A$2:$E$405,3,FALSE)</f>
        <v>1.3562091503267999</v>
      </c>
      <c r="I978">
        <f>VLOOKUP(C978,away!$B$2:$E$405,3,FALSE)</f>
        <v>1.22</v>
      </c>
      <c r="J978">
        <f>VLOOKUP(B978,home!$B$2:$E$405,4,FALSE)</f>
        <v>1.39</v>
      </c>
      <c r="K978" s="3">
        <f t="shared" si="1178"/>
        <v>1.076238562091502</v>
      </c>
      <c r="L978" s="3">
        <f t="shared" si="1179"/>
        <v>2.2998594771241869</v>
      </c>
      <c r="M978" s="5">
        <f t="shared" si="1180"/>
        <v>3.4180566096548182E-2</v>
      </c>
      <c r="N978" s="5">
        <f t="shared" si="1181"/>
        <v>3.6786443307222562E-2</v>
      </c>
      <c r="O978" s="5">
        <f t="shared" si="1182"/>
        <v>7.8610498870616025E-2</v>
      </c>
      <c r="P978" s="5">
        <f t="shared" si="1183"/>
        <v>8.4603650269807443E-2</v>
      </c>
      <c r="Q978" s="5">
        <f t="shared" si="1184"/>
        <v>1.9795494424712883E-2</v>
      </c>
      <c r="R978" s="5">
        <f t="shared" si="1185"/>
        <v>9.0396550414523227E-2</v>
      </c>
      <c r="S978" s="5">
        <f t="shared" si="1186"/>
        <v>5.2352684993262399E-2</v>
      </c>
      <c r="T978" s="5">
        <f t="shared" si="1187"/>
        <v>4.5526855457034929E-2</v>
      </c>
      <c r="U978" s="5">
        <f t="shared" si="1188"/>
        <v>9.7288253436158462E-2</v>
      </c>
      <c r="V978" s="5">
        <f t="shared" si="1189"/>
        <v>1.4398136971700826E-2</v>
      </c>
      <c r="W978" s="5">
        <f t="shared" si="1190"/>
        <v>7.10155815184778E-3</v>
      </c>
      <c r="X978" s="5">
        <f t="shared" si="1191"/>
        <v>1.6332585817875642E-2</v>
      </c>
      <c r="Y978" s="5">
        <f t="shared" si="1192"/>
        <v>1.8781326139592693E-2</v>
      </c>
      <c r="Z978" s="5">
        <f t="shared" si="1193"/>
        <v>6.9299787723391862E-2</v>
      </c>
      <c r="AA978" s="5">
        <f t="shared" si="1194"/>
        <v>7.4583103892669589E-2</v>
      </c>
      <c r="AB978" s="5">
        <f t="shared" si="1195"/>
        <v>4.0134606244883908E-2</v>
      </c>
      <c r="AC978" s="5">
        <f t="shared" si="1196"/>
        <v>2.2273895008236458E-3</v>
      </c>
      <c r="AD978" s="5">
        <f t="shared" si="1197"/>
        <v>1.9107426834884596E-3</v>
      </c>
      <c r="AE978" s="5">
        <f t="shared" si="1198"/>
        <v>4.3944396689666347E-3</v>
      </c>
      <c r="AF978" s="5">
        <f t="shared" si="1199"/>
        <v>5.0532968596616948E-3</v>
      </c>
      <c r="AG978" s="5">
        <f t="shared" si="1200"/>
        <v>3.8739575578049471E-3</v>
      </c>
      <c r="AH978" s="5">
        <f t="shared" si="1201"/>
        <v>3.984494338958431E-2</v>
      </c>
      <c r="AI978" s="5">
        <f t="shared" si="1202"/>
        <v>4.2882664580223523E-2</v>
      </c>
      <c r="AJ978" s="5">
        <f t="shared" si="1203"/>
        <v>2.3075988633235973E-2</v>
      </c>
      <c r="AK978" s="5">
        <f t="shared" si="1204"/>
        <v>8.2784229418245755E-3</v>
      </c>
      <c r="AL978" s="5">
        <f t="shared" si="1205"/>
        <v>2.205291530983219E-4</v>
      </c>
      <c r="AM978" s="5">
        <f t="shared" si="1206"/>
        <v>4.1128299164089571E-4</v>
      </c>
      <c r="AN978" s="5">
        <f t="shared" si="1207"/>
        <v>9.4589308610530188E-4</v>
      </c>
      <c r="AO978" s="5">
        <f t="shared" si="1208"/>
        <v>1.0877105892127615E-3</v>
      </c>
      <c r="AP978" s="5">
        <f t="shared" si="1209"/>
        <v>8.3386050232310105E-4</v>
      </c>
      <c r="AQ978" s="5">
        <f t="shared" si="1210"/>
        <v>4.7944049471683003E-4</v>
      </c>
      <c r="AR978" s="5">
        <f t="shared" si="1211"/>
        <v>1.832755413400243E-2</v>
      </c>
      <c r="AS978" s="5">
        <f t="shared" si="1212"/>
        <v>1.9724820507832943E-2</v>
      </c>
      <c r="AT978" s="5">
        <f t="shared" si="1213"/>
        <v>1.0614306230431546E-2</v>
      </c>
      <c r="AU978" s="5">
        <f t="shared" si="1214"/>
        <v>3.8078418916795065E-3</v>
      </c>
      <c r="AV978" s="5">
        <f t="shared" si="1215"/>
        <v>1.0245365705432341E-3</v>
      </c>
      <c r="AW978" s="5">
        <f t="shared" si="1216"/>
        <v>1.5162588857531636E-5</v>
      </c>
      <c r="AX978" s="5">
        <f t="shared" si="1217"/>
        <v>7.3773102589381434E-5</v>
      </c>
      <c r="AY978" s="5">
        <f t="shared" si="1218"/>
        <v>1.696677691470438E-4</v>
      </c>
      <c r="AZ978" s="5">
        <f t="shared" si="1219"/>
        <v>1.9510601341767372E-4</v>
      </c>
      <c r="BA978" s="5">
        <f t="shared" si="1220"/>
        <v>1.495721380008519E-4</v>
      </c>
      <c r="BB978" s="5">
        <f t="shared" si="1221"/>
        <v>8.5998724773746538E-5</v>
      </c>
      <c r="BC978" s="5">
        <f t="shared" si="1222"/>
        <v>3.9556996438299092E-5</v>
      </c>
      <c r="BD978" s="5">
        <f t="shared" si="1223"/>
        <v>7.0251331779320053E-3</v>
      </c>
      <c r="BE978" s="5">
        <f t="shared" si="1224"/>
        <v>7.5607192299188466E-3</v>
      </c>
      <c r="BF978" s="5">
        <f t="shared" si="1225"/>
        <v>4.0685687961927132E-3</v>
      </c>
      <c r="BG978" s="5">
        <f t="shared" si="1226"/>
        <v>1.4595835436615999E-3</v>
      </c>
      <c r="BH978" s="5">
        <f t="shared" si="1227"/>
        <v>3.9271502357069479E-4</v>
      </c>
      <c r="BI978" s="5">
        <f t="shared" si="1228"/>
        <v>8.4531010455891003E-5</v>
      </c>
      <c r="BJ978" s="8">
        <f t="shared" si="1229"/>
        <v>0.16402856247657405</v>
      </c>
      <c r="BK978" s="8">
        <f t="shared" si="1230"/>
        <v>0.18815262475438785</v>
      </c>
      <c r="BL978" s="8">
        <f t="shared" si="1231"/>
        <v>0.56918534251994102</v>
      </c>
      <c r="BM978" s="8">
        <f t="shared" si="1232"/>
        <v>0.64613860891057529</v>
      </c>
      <c r="BN978" s="8">
        <f t="shared" si="1233"/>
        <v>0.3443732033834303</v>
      </c>
    </row>
    <row r="979" spans="1:66" x14ac:dyDescent="0.25">
      <c r="A979" t="s">
        <v>13</v>
      </c>
      <c r="B979" t="s">
        <v>14</v>
      </c>
      <c r="C979" t="s">
        <v>227</v>
      </c>
      <c r="D979" s="7" t="s">
        <v>558</v>
      </c>
      <c r="E979">
        <f>VLOOKUP(A979,home!$A$2:$E$405,3,FALSE)</f>
        <v>1.76143790849673</v>
      </c>
      <c r="F979">
        <f>VLOOKUP(B979,home!$B$2:$E$405,3,FALSE)</f>
        <v>0.83</v>
      </c>
      <c r="G979">
        <f>VLOOKUP(C979,away!$B$2:$E$405,4,FALSE)</f>
        <v>0.73</v>
      </c>
      <c r="H979">
        <f>VLOOKUP(A979,away!$A$2:$E$405,3,FALSE)</f>
        <v>1.3562091503267999</v>
      </c>
      <c r="I979">
        <f>VLOOKUP(C979,away!$B$2:$E$405,3,FALSE)</f>
        <v>1.64</v>
      </c>
      <c r="J979">
        <f>VLOOKUP(B979,home!$B$2:$E$405,4,FALSE)</f>
        <v>0.74</v>
      </c>
      <c r="K979" s="3">
        <f t="shared" si="1178"/>
        <v>1.0672552287581687</v>
      </c>
      <c r="L979" s="3">
        <f t="shared" si="1179"/>
        <v>1.6458954248366042</v>
      </c>
      <c r="M979" s="5">
        <f t="shared" si="1180"/>
        <v>6.6327502181935727E-2</v>
      </c>
      <c r="N979" s="5">
        <f t="shared" si="1181"/>
        <v>7.0788373514139746E-2</v>
      </c>
      <c r="O979" s="5">
        <f t="shared" si="1182"/>
        <v>0.10916813238208792</v>
      </c>
      <c r="P979" s="5">
        <f t="shared" si="1183"/>
        <v>0.11651026009854727</v>
      </c>
      <c r="Q979" s="5">
        <f t="shared" si="1184"/>
        <v>3.777463088412595E-2</v>
      </c>
      <c r="R979" s="5">
        <f t="shared" si="1185"/>
        <v>8.9839664812817632E-2</v>
      </c>
      <c r="S979" s="5">
        <f t="shared" si="1186"/>
        <v>5.1165203956407182E-2</v>
      </c>
      <c r="T979" s="5">
        <f t="shared" si="1187"/>
        <v>6.2173092147074394E-2</v>
      </c>
      <c r="U979" s="5">
        <f t="shared" si="1188"/>
        <v>9.5881852021360875E-2</v>
      </c>
      <c r="V979" s="5">
        <f t="shared" si="1189"/>
        <v>9.9862567895030764E-3</v>
      </c>
      <c r="W979" s="5">
        <f t="shared" si="1190"/>
        <v>1.3438390775164412E-2</v>
      </c>
      <c r="X979" s="5">
        <f t="shared" si="1191"/>
        <v>2.2118185894009535E-2</v>
      </c>
      <c r="Y979" s="5">
        <f t="shared" si="1192"/>
        <v>1.8202110484317906E-2</v>
      </c>
      <c r="Z979" s="5">
        <f t="shared" si="1193"/>
        <v>4.9288897761423527E-2</v>
      </c>
      <c r="AA979" s="5">
        <f t="shared" si="1194"/>
        <v>5.2603833855606054E-2</v>
      </c>
      <c r="AB979" s="5">
        <f t="shared" si="1195"/>
        <v>2.8070858367560767E-2</v>
      </c>
      <c r="AC979" s="5">
        <f t="shared" si="1196"/>
        <v>1.0963602367804507E-3</v>
      </c>
      <c r="AD979" s="5">
        <f t="shared" si="1197"/>
        <v>3.585548205222438E-3</v>
      </c>
      <c r="AE979" s="5">
        <f t="shared" si="1198"/>
        <v>5.9014373865067093E-3</v>
      </c>
      <c r="AF979" s="5">
        <f t="shared" si="1199"/>
        <v>4.8565743972055399E-3</v>
      </c>
      <c r="AG979" s="5">
        <f t="shared" si="1200"/>
        <v>2.6644711935797289E-3</v>
      </c>
      <c r="AH979" s="5">
        <f t="shared" si="1201"/>
        <v>2.0281092830191534E-2</v>
      </c>
      <c r="AI979" s="5">
        <f t="shared" si="1202"/>
        <v>2.1645102367951721E-2</v>
      </c>
      <c r="AJ979" s="5">
        <f t="shared" si="1203"/>
        <v>1.1550424339601146E-2</v>
      </c>
      <c r="AK979" s="5">
        <f t="shared" si="1204"/>
        <v>4.1090835902716479E-3</v>
      </c>
      <c r="AL979" s="5">
        <f t="shared" si="1205"/>
        <v>7.7034238978946097E-5</v>
      </c>
      <c r="AM979" s="5">
        <f t="shared" si="1206"/>
        <v>7.6533901399762324E-4</v>
      </c>
      <c r="AN979" s="5">
        <f t="shared" si="1207"/>
        <v>1.2596679815876459E-3</v>
      </c>
      <c r="AO979" s="5">
        <f t="shared" si="1208"/>
        <v>1.0366408838541332E-3</v>
      </c>
      <c r="AP979" s="5">
        <f t="shared" si="1209"/>
        <v>5.6873416264469718E-4</v>
      </c>
      <c r="AQ979" s="5">
        <f t="shared" si="1210"/>
        <v>2.3401923906129609E-4</v>
      </c>
      <c r="AR979" s="5">
        <f t="shared" si="1211"/>
        <v>6.6761115799797354E-3</v>
      </c>
      <c r="AS979" s="5">
        <f t="shared" si="1212"/>
        <v>7.1251149915063311E-3</v>
      </c>
      <c r="AT979" s="5">
        <f t="shared" si="1213"/>
        <v>3.8021581150941733E-3</v>
      </c>
      <c r="AU979" s="5">
        <f t="shared" si="1214"/>
        <v>1.3526243762998534E-3</v>
      </c>
      <c r="AV979" s="5">
        <f t="shared" si="1215"/>
        <v>3.6089885953794365E-4</v>
      </c>
      <c r="AW979" s="5">
        <f t="shared" si="1216"/>
        <v>3.7588225617312778E-6</v>
      </c>
      <c r="AX979" s="5">
        <f t="shared" si="1217"/>
        <v>1.3613534407693072E-4</v>
      </c>
      <c r="AY979" s="5">
        <f t="shared" si="1218"/>
        <v>2.2406453997477721E-4</v>
      </c>
      <c r="AZ979" s="5">
        <f t="shared" si="1219"/>
        <v>1.8439340060630213E-4</v>
      </c>
      <c r="BA979" s="5">
        <f t="shared" si="1220"/>
        <v>1.0116408480932526E-4</v>
      </c>
      <c r="BB979" s="5">
        <f t="shared" si="1221"/>
        <v>4.1626376086362672E-5</v>
      </c>
      <c r="BC979" s="5">
        <f t="shared" si="1222"/>
        <v>1.370253239061442E-5</v>
      </c>
      <c r="BD979" s="5">
        <f t="shared" si="1223"/>
        <v>1.8313635841978881E-3</v>
      </c>
      <c r="BE979" s="5">
        <f t="shared" si="1224"/>
        <v>1.9545323609924969E-3</v>
      </c>
      <c r="BF979" s="5">
        <f t="shared" si="1225"/>
        <v>1.0429924410231453E-3</v>
      </c>
      <c r="BG979" s="5">
        <f t="shared" si="1226"/>
        <v>3.7104637874573262E-4</v>
      </c>
      <c r="BH979" s="5">
        <f t="shared" si="1227"/>
        <v>9.9000296957041701E-5</v>
      </c>
      <c r="BI979" s="5">
        <f t="shared" si="1228"/>
        <v>2.1131716915202843E-5</v>
      </c>
      <c r="BJ979" s="8">
        <f t="shared" si="1229"/>
        <v>0.24606830244043607</v>
      </c>
      <c r="BK979" s="8">
        <f t="shared" si="1230"/>
        <v>0.24538668204212741</v>
      </c>
      <c r="BL979" s="8">
        <f t="shared" si="1231"/>
        <v>0.45778701926869875</v>
      </c>
      <c r="BM979" s="8">
        <f t="shared" si="1232"/>
        <v>0.50790203192161876</v>
      </c>
      <c r="BN979" s="8">
        <f t="shared" si="1233"/>
        <v>0.49040856387365428</v>
      </c>
    </row>
    <row r="980" spans="1:66" x14ac:dyDescent="0.25">
      <c r="A980" t="s">
        <v>13</v>
      </c>
      <c r="B980" t="s">
        <v>51</v>
      </c>
      <c r="C980" t="s">
        <v>45</v>
      </c>
      <c r="D980" s="7" t="s">
        <v>558</v>
      </c>
      <c r="E980">
        <f>VLOOKUP(A980,home!$A$2:$E$405,3,FALSE)</f>
        <v>1.76143790849673</v>
      </c>
      <c r="F980">
        <f>VLOOKUP(B980,home!$B$2:$E$405,3,FALSE)</f>
        <v>0.83</v>
      </c>
      <c r="G980">
        <f>VLOOKUP(C980,away!$B$2:$E$405,4,FALSE)</f>
        <v>0.94</v>
      </c>
      <c r="H980">
        <f>VLOOKUP(A980,away!$A$2:$E$405,3,FALSE)</f>
        <v>1.3562091503267999</v>
      </c>
      <c r="I980">
        <f>VLOOKUP(C980,away!$B$2:$E$405,3,FALSE)</f>
        <v>0.83</v>
      </c>
      <c r="J980">
        <f>VLOOKUP(B980,home!$B$2:$E$405,4,FALSE)</f>
        <v>0.91</v>
      </c>
      <c r="K980" s="3">
        <f t="shared" si="1178"/>
        <v>1.3742738562091485</v>
      </c>
      <c r="L980" s="3">
        <f t="shared" si="1179"/>
        <v>1.0243447712418319</v>
      </c>
      <c r="M980" s="5">
        <f t="shared" si="1180"/>
        <v>9.0843355173208781E-2</v>
      </c>
      <c r="N980" s="5">
        <f t="shared" si="1181"/>
        <v>0.12484364802486292</v>
      </c>
      <c r="O980" s="5">
        <f t="shared" si="1182"/>
        <v>9.305491587374104E-2</v>
      </c>
      <c r="P980" s="5">
        <f t="shared" si="1183"/>
        <v>0.12788293807702397</v>
      </c>
      <c r="Q980" s="5">
        <f t="shared" si="1184"/>
        <v>8.5784680797173038E-2</v>
      </c>
      <c r="R980" s="5">
        <f t="shared" si="1185"/>
        <v>4.7660158256807576E-2</v>
      </c>
      <c r="S980" s="5">
        <f t="shared" si="1186"/>
        <v>4.5006169741391926E-2</v>
      </c>
      <c r="T980" s="5">
        <f t="shared" si="1187"/>
        <v>8.7873089227233775E-2</v>
      </c>
      <c r="U980" s="5">
        <f t="shared" si="1188"/>
        <v>6.5498109475121233E-2</v>
      </c>
      <c r="V980" s="5">
        <f t="shared" si="1189"/>
        <v>7.0396162311468797E-3</v>
      </c>
      <c r="W980" s="5">
        <f t="shared" si="1190"/>
        <v>3.929721469426728E-2</v>
      </c>
      <c r="X980" s="5">
        <f t="shared" si="1191"/>
        <v>4.0253896396440371E-2</v>
      </c>
      <c r="Y980" s="5">
        <f t="shared" si="1192"/>
        <v>2.0616934147902052E-2</v>
      </c>
      <c r="Z980" s="5">
        <f t="shared" si="1193"/>
        <v>1.6273477968973021E-2</v>
      </c>
      <c r="AA980" s="5">
        <f t="shared" si="1194"/>
        <v>2.2364215322355174E-2</v>
      </c>
      <c r="AB980" s="5">
        <f t="shared" si="1195"/>
        <v>1.5367278216072389E-2</v>
      </c>
      <c r="AC980" s="5">
        <f t="shared" si="1196"/>
        <v>6.1936753991065948E-4</v>
      </c>
      <c r="AD980" s="5">
        <f t="shared" si="1197"/>
        <v>1.350128369404238E-2</v>
      </c>
      <c r="AE980" s="5">
        <f t="shared" si="1198"/>
        <v>1.3829969357044917E-2</v>
      </c>
      <c r="AF980" s="5">
        <f t="shared" si="1199"/>
        <v>7.0833283986618594E-3</v>
      </c>
      <c r="AG980" s="5">
        <f t="shared" si="1200"/>
        <v>2.4185901360526847E-3</v>
      </c>
      <c r="AH980" s="5">
        <f t="shared" si="1201"/>
        <v>4.1674130168591651E-3</v>
      </c>
      <c r="AI980" s="5">
        <f t="shared" si="1202"/>
        <v>5.7271667570952456E-3</v>
      </c>
      <c r="AJ980" s="5">
        <f t="shared" si="1203"/>
        <v>3.9353477722130648E-3</v>
      </c>
      <c r="AK980" s="5">
        <f t="shared" si="1204"/>
        <v>1.8027485194811092E-3</v>
      </c>
      <c r="AL980" s="5">
        <f t="shared" si="1205"/>
        <v>3.4876096596076809E-5</v>
      </c>
      <c r="AM980" s="5">
        <f t="shared" si="1206"/>
        <v>3.7108922411970644E-3</v>
      </c>
      <c r="AN980" s="5">
        <f t="shared" si="1207"/>
        <v>3.8012330639120959E-3</v>
      </c>
      <c r="AO980" s="5">
        <f t="shared" si="1208"/>
        <v>1.9468866066449614E-3</v>
      </c>
      <c r="AP980" s="5">
        <f t="shared" si="1209"/>
        <v>6.6476103857250645E-4</v>
      </c>
      <c r="AQ980" s="5">
        <f t="shared" si="1210"/>
        <v>1.7023612349675917E-4</v>
      </c>
      <c r="AR980" s="5">
        <f t="shared" si="1211"/>
        <v>8.5377354668496699E-4</v>
      </c>
      <c r="AS980" s="5">
        <f t="shared" si="1212"/>
        <v>1.1733186643321108E-3</v>
      </c>
      <c r="AT980" s="5">
        <f t="shared" si="1213"/>
        <v>8.0623058269692902E-4</v>
      </c>
      <c r="AU980" s="5">
        <f t="shared" si="1214"/>
        <v>3.6932720395888572E-4</v>
      </c>
      <c r="AV980" s="5">
        <f t="shared" si="1215"/>
        <v>1.2688918019688016E-4</v>
      </c>
      <c r="AW980" s="5">
        <f t="shared" si="1216"/>
        <v>1.3637815497715552E-6</v>
      </c>
      <c r="AX980" s="5">
        <f t="shared" si="1217"/>
        <v>8.4996369838108259E-4</v>
      </c>
      <c r="AY980" s="5">
        <f t="shared" si="1218"/>
        <v>8.7065587018203138E-4</v>
      </c>
      <c r="AZ980" s="5">
        <f t="shared" si="1219"/>
        <v>4.4592589408598543E-4</v>
      </c>
      <c r="BA980" s="5">
        <f t="shared" si="1220"/>
        <v>1.5226061932277271E-4</v>
      </c>
      <c r="BB980" s="5">
        <f t="shared" si="1221"/>
        <v>3.8991842317331309E-5</v>
      </c>
      <c r="BC980" s="5">
        <f t="shared" si="1222"/>
        <v>7.9882179597688658E-6</v>
      </c>
      <c r="BD980" s="5">
        <f t="shared" si="1223"/>
        <v>1.4575974472855663E-4</v>
      </c>
      <c r="BE980" s="5">
        <f t="shared" si="1224"/>
        <v>2.0031380646817461E-4</v>
      </c>
      <c r="BF980" s="5">
        <f t="shared" si="1225"/>
        <v>1.3764301363347573E-4</v>
      </c>
      <c r="BG980" s="5">
        <f t="shared" si="1226"/>
        <v>6.3053065042108344E-5</v>
      </c>
      <c r="BH980" s="5">
        <f t="shared" si="1227"/>
        <v>2.1663044710306128E-5</v>
      </c>
      <c r="BI980" s="5">
        <f t="shared" si="1228"/>
        <v>5.9541911982527209E-6</v>
      </c>
      <c r="BJ980" s="8">
        <f t="shared" si="1229"/>
        <v>0.44816243008975365</v>
      </c>
      <c r="BK980" s="8">
        <f t="shared" si="1230"/>
        <v>0.27229697872946035</v>
      </c>
      <c r="BL980" s="8">
        <f t="shared" si="1231"/>
        <v>0.26348127925339659</v>
      </c>
      <c r="BM980" s="8">
        <f t="shared" si="1232"/>
        <v>0.42927517775013385</v>
      </c>
      <c r="BN980" s="8">
        <f t="shared" si="1233"/>
        <v>0.57006969620281733</v>
      </c>
    </row>
    <row r="981" spans="1:66" x14ac:dyDescent="0.25">
      <c r="A981" t="s">
        <v>13</v>
      </c>
      <c r="B981" t="s">
        <v>229</v>
      </c>
      <c r="C981" t="s">
        <v>52</v>
      </c>
      <c r="D981" s="7" t="s">
        <v>558</v>
      </c>
      <c r="E981">
        <f>VLOOKUP(A981,home!$A$2:$E$405,3,FALSE)</f>
        <v>1.76143790849673</v>
      </c>
      <c r="F981">
        <f>VLOOKUP(B981,home!$B$2:$E$405,3,FALSE)</f>
        <v>0.67</v>
      </c>
      <c r="G981">
        <f>VLOOKUP(C981,away!$B$2:$E$405,4,FALSE)</f>
        <v>0.67</v>
      </c>
      <c r="H981">
        <f>VLOOKUP(A981,away!$A$2:$E$405,3,FALSE)</f>
        <v>1.3562091503267999</v>
      </c>
      <c r="I981">
        <f>VLOOKUP(C981,away!$B$2:$E$405,3,FALSE)</f>
        <v>0.97</v>
      </c>
      <c r="J981">
        <f>VLOOKUP(B981,home!$B$2:$E$405,4,FALSE)</f>
        <v>0.95</v>
      </c>
      <c r="K981" s="3">
        <f t="shared" si="1178"/>
        <v>0.79070947712418216</v>
      </c>
      <c r="L981" s="3">
        <f t="shared" si="1179"/>
        <v>1.2497467320261459</v>
      </c>
      <c r="M981" s="5">
        <f t="shared" si="1180"/>
        <v>0.12996940411988939</v>
      </c>
      <c r="N981" s="5">
        <f t="shared" si="1181"/>
        <v>0.10276803957377925</v>
      </c>
      <c r="O981" s="5">
        <f t="shared" si="1182"/>
        <v>0.16242883806221725</v>
      </c>
      <c r="P981" s="5">
        <f t="shared" si="1183"/>
        <v>0.12843402161406425</v>
      </c>
      <c r="Q981" s="5">
        <f t="shared" si="1184"/>
        <v>4.0629831418230129E-2</v>
      </c>
      <c r="R981" s="5">
        <f t="shared" si="1185"/>
        <v>0.10149745477753006</v>
      </c>
      <c r="S981" s="5">
        <f t="shared" si="1186"/>
        <v>3.1729194304734129E-2</v>
      </c>
      <c r="T981" s="5">
        <f t="shared" si="1187"/>
        <v>5.0776999037706327E-2</v>
      </c>
      <c r="U981" s="5">
        <f t="shared" si="1188"/>
        <v>8.0254999396576113E-2</v>
      </c>
      <c r="V981" s="5">
        <f t="shared" si="1189"/>
        <v>3.4838182405965944E-3</v>
      </c>
      <c r="W981" s="5">
        <f t="shared" si="1190"/>
        <v>1.0708797585450803E-2</v>
      </c>
      <c r="X981" s="5">
        <f t="shared" si="1191"/>
        <v>1.3383284786346624E-2</v>
      </c>
      <c r="Y981" s="5">
        <f t="shared" si="1192"/>
        <v>8.3628582127559664E-3</v>
      </c>
      <c r="Z981" s="5">
        <f t="shared" si="1193"/>
        <v>4.2282037472396575E-2</v>
      </c>
      <c r="AA981" s="5">
        <f t="shared" si="1194"/>
        <v>3.3432807741543766E-2</v>
      </c>
      <c r="AB981" s="5">
        <f t="shared" si="1195"/>
        <v>1.3217818964054691E-2</v>
      </c>
      <c r="AC981" s="5">
        <f t="shared" si="1196"/>
        <v>2.1516640312492106E-4</v>
      </c>
      <c r="AD981" s="5">
        <f t="shared" si="1197"/>
        <v>2.116886934855127E-3</v>
      </c>
      <c r="AE981" s="5">
        <f t="shared" si="1198"/>
        <v>2.6455725289040396E-3</v>
      </c>
      <c r="AF981" s="5">
        <f t="shared" si="1199"/>
        <v>1.6531478111679854E-3</v>
      </c>
      <c r="AG981" s="5">
        <f t="shared" si="1200"/>
        <v>6.8867202485445528E-4</v>
      </c>
      <c r="AH981" s="5">
        <f t="shared" si="1201"/>
        <v>1.3210459538633664E-2</v>
      </c>
      <c r="AI981" s="5">
        <f t="shared" si="1202"/>
        <v>1.0445635554363189E-2</v>
      </c>
      <c r="AJ981" s="5">
        <f t="shared" si="1203"/>
        <v>4.1297315137101423E-3</v>
      </c>
      <c r="AK981" s="5">
        <f t="shared" si="1204"/>
        <v>1.0884726152896678E-3</v>
      </c>
      <c r="AL981" s="5">
        <f t="shared" si="1205"/>
        <v>8.5049821245853106E-6</v>
      </c>
      <c r="AM981" s="5">
        <f t="shared" si="1206"/>
        <v>3.3476851227806214E-4</v>
      </c>
      <c r="AN981" s="5">
        <f t="shared" si="1207"/>
        <v>4.1837585420476288E-4</v>
      </c>
      <c r="AO981" s="5">
        <f t="shared" si="1208"/>
        <v>2.6143192827552487E-4</v>
      </c>
      <c r="AP981" s="5">
        <f t="shared" si="1209"/>
        <v>1.0890789933654365E-4</v>
      </c>
      <c r="AQ981" s="5">
        <f t="shared" si="1210"/>
        <v>3.4026822821919475E-5</v>
      </c>
      <c r="AR981" s="5">
        <f t="shared" si="1211"/>
        <v>3.3019457273942105E-3</v>
      </c>
      <c r="AS981" s="5">
        <f t="shared" si="1212"/>
        <v>2.6108797796003036E-3</v>
      </c>
      <c r="AT981" s="5">
        <f t="shared" si="1213"/>
        <v>1.0322236926809281E-3</v>
      </c>
      <c r="AU981" s="5">
        <f t="shared" si="1214"/>
        <v>2.72063018771643E-4</v>
      </c>
      <c r="AV981" s="5">
        <f t="shared" si="1215"/>
        <v>5.3780701829438089E-5</v>
      </c>
      <c r="AW981" s="5">
        <f t="shared" si="1216"/>
        <v>2.3345859003704143E-7</v>
      </c>
      <c r="AX981" s="5">
        <f t="shared" si="1217"/>
        <v>4.4117439216837791E-5</v>
      </c>
      <c r="AY981" s="5">
        <f t="shared" si="1218"/>
        <v>5.5135625486605157E-5</v>
      </c>
      <c r="AZ981" s="5">
        <f t="shared" si="1219"/>
        <v>3.4452783885051144E-5</v>
      </c>
      <c r="BA981" s="5">
        <f t="shared" si="1220"/>
        <v>1.4352418023181909E-5</v>
      </c>
      <c r="BB981" s="5">
        <f t="shared" si="1221"/>
        <v>4.484221880286187E-6</v>
      </c>
      <c r="BC981" s="5">
        <f t="shared" si="1222"/>
        <v>1.1208283281135606E-6</v>
      </c>
      <c r="BD981" s="5">
        <f t="shared" si="1223"/>
        <v>6.8776598035643374E-4</v>
      </c>
      <c r="BE981" s="5">
        <f t="shared" si="1224"/>
        <v>5.4382307871143616E-4</v>
      </c>
      <c r="BF981" s="5">
        <f t="shared" si="1225"/>
        <v>2.1500303110799136E-4</v>
      </c>
      <c r="BG981" s="5">
        <f t="shared" si="1226"/>
        <v>5.6668311435838036E-5</v>
      </c>
      <c r="BH981" s="5">
        <f t="shared" si="1227"/>
        <v>1.120204272623545E-5</v>
      </c>
      <c r="BI981" s="5">
        <f t="shared" si="1228"/>
        <v>1.7715122693568766E-6</v>
      </c>
      <c r="BJ981" s="8">
        <f t="shared" si="1229"/>
        <v>0.2350452642477876</v>
      </c>
      <c r="BK981" s="8">
        <f t="shared" si="1230"/>
        <v>0.29389524529002042</v>
      </c>
      <c r="BL981" s="8">
        <f t="shared" si="1231"/>
        <v>0.42849334504080239</v>
      </c>
      <c r="BM981" s="8">
        <f t="shared" si="1232"/>
        <v>0.33393340031839996</v>
      </c>
      <c r="BN981" s="8">
        <f t="shared" si="1233"/>
        <v>0.66572758956571032</v>
      </c>
    </row>
    <row r="982" spans="1:66" x14ac:dyDescent="0.25">
      <c r="A982" t="s">
        <v>16</v>
      </c>
      <c r="B982" t="s">
        <v>17</v>
      </c>
      <c r="C982" t="s">
        <v>60</v>
      </c>
      <c r="D982" s="7" t="s">
        <v>558</v>
      </c>
      <c r="E982">
        <f>VLOOKUP(A982,home!$A$2:$E$405,3,FALSE)</f>
        <v>1.5457516339869299</v>
      </c>
      <c r="F982">
        <f>VLOOKUP(B982,home!$B$2:$E$405,3,FALSE)</f>
        <v>0.5</v>
      </c>
      <c r="G982">
        <f>VLOOKUP(C982,away!$B$2:$E$405,4,FALSE)</f>
        <v>1.1000000000000001</v>
      </c>
      <c r="H982">
        <f>VLOOKUP(A982,away!$A$2:$E$405,3,FALSE)</f>
        <v>1.36928104575163</v>
      </c>
      <c r="I982">
        <f>VLOOKUP(C982,away!$B$2:$E$405,3,FALSE)</f>
        <v>0.91</v>
      </c>
      <c r="J982">
        <f>VLOOKUP(B982,home!$B$2:$E$405,4,FALSE)</f>
        <v>1.43</v>
      </c>
      <c r="K982" s="3">
        <f t="shared" si="1178"/>
        <v>0.85016339869281154</v>
      </c>
      <c r="L982" s="3">
        <f t="shared" si="1179"/>
        <v>1.781845424836596</v>
      </c>
      <c r="M982" s="5">
        <f t="shared" si="1180"/>
        <v>7.1933814662227188E-2</v>
      </c>
      <c r="N982" s="5">
        <f t="shared" si="1181"/>
        <v>6.1155496354177857E-2</v>
      </c>
      <c r="O982" s="5">
        <f t="shared" si="1182"/>
        <v>0.12817493854693315</v>
      </c>
      <c r="P982" s="5">
        <f t="shared" si="1183"/>
        <v>0.10896964138230295</v>
      </c>
      <c r="Q982" s="5">
        <f t="shared" si="1184"/>
        <v>2.5996082314606848E-2</v>
      </c>
      <c r="R982" s="5">
        <f t="shared" si="1185"/>
        <v>0.11419396391428237</v>
      </c>
      <c r="S982" s="5">
        <f t="shared" si="1186"/>
        <v>4.1268431261240385E-2</v>
      </c>
      <c r="T982" s="5">
        <f t="shared" si="1187"/>
        <v>4.6321000335957763E-2</v>
      </c>
      <c r="U982" s="5">
        <f t="shared" si="1188"/>
        <v>9.7083528471570577E-2</v>
      </c>
      <c r="V982" s="5">
        <f t="shared" si="1189"/>
        <v>6.9462095524333379E-3</v>
      </c>
      <c r="W982" s="5">
        <f t="shared" si="1190"/>
        <v>7.3669725644280827E-3</v>
      </c>
      <c r="X982" s="5">
        <f t="shared" si="1191"/>
        <v>1.3126806358822905E-2</v>
      </c>
      <c r="Y982" s="5">
        <f t="shared" si="1192"/>
        <v>1.1694969926592266E-2</v>
      </c>
      <c r="Z982" s="5">
        <f t="shared" si="1193"/>
        <v>6.7825330714873136E-2</v>
      </c>
      <c r="AA982" s="5">
        <f t="shared" si="1194"/>
        <v>5.7662613678020481E-2</v>
      </c>
      <c r="AB982" s="5">
        <f t="shared" si="1195"/>
        <v>2.4511321811008249E-2</v>
      </c>
      <c r="AC982" s="5">
        <f t="shared" si="1196"/>
        <v>6.5765833447837922E-4</v>
      </c>
      <c r="AD982" s="5">
        <f t="shared" si="1197"/>
        <v>1.5657826083627189E-3</v>
      </c>
      <c r="AE982" s="5">
        <f t="shared" si="1198"/>
        <v>2.7899825769998224E-3</v>
      </c>
      <c r="AF982" s="5">
        <f t="shared" si="1199"/>
        <v>2.4856588451004752E-3</v>
      </c>
      <c r="AG982" s="5">
        <f t="shared" si="1200"/>
        <v>1.4763532802822997E-3</v>
      </c>
      <c r="AH982" s="5">
        <f t="shared" si="1201"/>
        <v>3.0213563805581441E-2</v>
      </c>
      <c r="AI982" s="5">
        <f t="shared" si="1202"/>
        <v>2.5686466091575235E-2</v>
      </c>
      <c r="AJ982" s="5">
        <f t="shared" si="1203"/>
        <v>1.091884665641063E-2</v>
      </c>
      <c r="AK982" s="5">
        <f t="shared" si="1204"/>
        <v>3.0942679277399009E-3</v>
      </c>
      <c r="AL982" s="5">
        <f t="shared" si="1205"/>
        <v>3.985040593034097E-5</v>
      </c>
      <c r="AM982" s="5">
        <f t="shared" si="1206"/>
        <v>2.6623421278794895E-4</v>
      </c>
      <c r="AN982" s="5">
        <f t="shared" si="1207"/>
        <v>4.7438821399117966E-4</v>
      </c>
      <c r="AO982" s="5">
        <f t="shared" si="1208"/>
        <v>4.2264323434829386E-4</v>
      </c>
      <c r="AP982" s="5">
        <f t="shared" si="1209"/>
        <v>2.5102830448721624E-4</v>
      </c>
      <c r="AQ982" s="5">
        <f t="shared" si="1210"/>
        <v>1.1182340896375857E-4</v>
      </c>
      <c r="AR982" s="5">
        <f t="shared" si="1211"/>
        <v>1.0767180086996776E-2</v>
      </c>
      <c r="AS982" s="5">
        <f t="shared" si="1212"/>
        <v>9.1538624170987414E-3</v>
      </c>
      <c r="AT982" s="5">
        <f t="shared" si="1213"/>
        <v>3.8911393918435303E-3</v>
      </c>
      <c r="AU982" s="5">
        <f t="shared" si="1214"/>
        <v>1.1027014300523919E-3</v>
      </c>
      <c r="AV982" s="5">
        <f t="shared" si="1215"/>
        <v>2.3436909887919122E-4</v>
      </c>
      <c r="AW982" s="5">
        <f t="shared" si="1216"/>
        <v>1.6768826793378846E-6</v>
      </c>
      <c r="AX982" s="5">
        <f t="shared" si="1217"/>
        <v>3.7723763865351307E-5</v>
      </c>
      <c r="AY982" s="5">
        <f t="shared" si="1218"/>
        <v>6.7217916051092325E-5</v>
      </c>
      <c r="AZ982" s="5">
        <f t="shared" si="1219"/>
        <v>5.9885968091344638E-5</v>
      </c>
      <c r="BA982" s="5">
        <f t="shared" si="1220"/>
        <v>3.5569179418490947E-5</v>
      </c>
      <c r="BB982" s="5">
        <f t="shared" si="1221"/>
        <v>1.5844694903007528E-5</v>
      </c>
      <c r="BC982" s="5">
        <f t="shared" si="1222"/>
        <v>5.6465594241711409E-6</v>
      </c>
      <c r="BD982" s="5">
        <f t="shared" si="1223"/>
        <v>3.1975750960678163E-3</v>
      </c>
      <c r="BE982" s="5">
        <f t="shared" si="1224"/>
        <v>2.718461311248508E-3</v>
      </c>
      <c r="BF982" s="5">
        <f t="shared" si="1225"/>
        <v>1.1555681537929743E-3</v>
      </c>
      <c r="BG982" s="5">
        <f t="shared" si="1226"/>
        <v>3.2747391634993755E-4</v>
      </c>
      <c r="BH982" s="5">
        <f t="shared" si="1227"/>
        <v>6.9601584426827082E-5</v>
      </c>
      <c r="BI982" s="5">
        <f t="shared" si="1228"/>
        <v>1.1834543914143197E-5</v>
      </c>
      <c r="BJ982" s="8">
        <f t="shared" si="1229"/>
        <v>0.17572711062166294</v>
      </c>
      <c r="BK982" s="8">
        <f t="shared" si="1230"/>
        <v>0.22988282351466366</v>
      </c>
      <c r="BL982" s="8">
        <f t="shared" si="1231"/>
        <v>0.52416927793379287</v>
      </c>
      <c r="BM982" s="8">
        <f t="shared" si="1232"/>
        <v>0.48711506457709047</v>
      </c>
      <c r="BN982" s="8">
        <f t="shared" si="1233"/>
        <v>0.51042393717453027</v>
      </c>
    </row>
    <row r="983" spans="1:66" x14ac:dyDescent="0.25">
      <c r="A983" t="s">
        <v>16</v>
      </c>
      <c r="B983" t="s">
        <v>18</v>
      </c>
      <c r="C983" t="s">
        <v>494</v>
      </c>
      <c r="D983" s="7" t="s">
        <v>558</v>
      </c>
      <c r="E983">
        <f>VLOOKUP(A983,home!$A$2:$E$405,3,FALSE)</f>
        <v>1.5457516339869299</v>
      </c>
      <c r="F983">
        <f>VLOOKUP(B983,home!$B$2:$E$405,3,FALSE)</f>
        <v>0.99</v>
      </c>
      <c r="G983" t="e">
        <f>VLOOKUP(C983,away!$B$2:$E$405,4,FALSE)</f>
        <v>#N/A</v>
      </c>
      <c r="H983">
        <f>VLOOKUP(A983,away!$A$2:$E$405,3,FALSE)</f>
        <v>1.36928104575163</v>
      </c>
      <c r="I983" t="e">
        <f>VLOOKUP(C983,away!$B$2:$E$405,3,FALSE)</f>
        <v>#N/A</v>
      </c>
      <c r="J983">
        <f>VLOOKUP(B983,home!$B$2:$E$405,4,FALSE)</f>
        <v>1.03</v>
      </c>
      <c r="K983" s="3" t="e">
        <f t="shared" si="1178"/>
        <v>#N/A</v>
      </c>
      <c r="L983" s="3" t="e">
        <f t="shared" si="1179"/>
        <v>#N/A</v>
      </c>
      <c r="M983" s="5" t="e">
        <f t="shared" si="1180"/>
        <v>#N/A</v>
      </c>
      <c r="N983" s="5" t="e">
        <f t="shared" si="1181"/>
        <v>#N/A</v>
      </c>
      <c r="O983" s="5" t="e">
        <f t="shared" si="1182"/>
        <v>#N/A</v>
      </c>
      <c r="P983" s="5" t="e">
        <f t="shared" si="1183"/>
        <v>#N/A</v>
      </c>
      <c r="Q983" s="5" t="e">
        <f t="shared" si="1184"/>
        <v>#N/A</v>
      </c>
      <c r="R983" s="5" t="e">
        <f t="shared" si="1185"/>
        <v>#N/A</v>
      </c>
      <c r="S983" s="5" t="e">
        <f t="shared" si="1186"/>
        <v>#N/A</v>
      </c>
      <c r="T983" s="5" t="e">
        <f t="shared" si="1187"/>
        <v>#N/A</v>
      </c>
      <c r="U983" s="5" t="e">
        <f t="shared" si="1188"/>
        <v>#N/A</v>
      </c>
      <c r="V983" s="5" t="e">
        <f t="shared" si="1189"/>
        <v>#N/A</v>
      </c>
      <c r="W983" s="5" t="e">
        <f t="shared" si="1190"/>
        <v>#N/A</v>
      </c>
      <c r="X983" s="5" t="e">
        <f t="shared" si="1191"/>
        <v>#N/A</v>
      </c>
      <c r="Y983" s="5" t="e">
        <f t="shared" si="1192"/>
        <v>#N/A</v>
      </c>
      <c r="Z983" s="5" t="e">
        <f t="shared" si="1193"/>
        <v>#N/A</v>
      </c>
      <c r="AA983" s="5" t="e">
        <f t="shared" si="1194"/>
        <v>#N/A</v>
      </c>
      <c r="AB983" s="5" t="e">
        <f t="shared" si="1195"/>
        <v>#N/A</v>
      </c>
      <c r="AC983" s="5" t="e">
        <f t="shared" si="1196"/>
        <v>#N/A</v>
      </c>
      <c r="AD983" s="5" t="e">
        <f t="shared" si="1197"/>
        <v>#N/A</v>
      </c>
      <c r="AE983" s="5" t="e">
        <f t="shared" si="1198"/>
        <v>#N/A</v>
      </c>
      <c r="AF983" s="5" t="e">
        <f t="shared" si="1199"/>
        <v>#N/A</v>
      </c>
      <c r="AG983" s="5" t="e">
        <f t="shared" si="1200"/>
        <v>#N/A</v>
      </c>
      <c r="AH983" s="5" t="e">
        <f t="shared" si="1201"/>
        <v>#N/A</v>
      </c>
      <c r="AI983" s="5" t="e">
        <f t="shared" si="1202"/>
        <v>#N/A</v>
      </c>
      <c r="AJ983" s="5" t="e">
        <f t="shared" si="1203"/>
        <v>#N/A</v>
      </c>
      <c r="AK983" s="5" t="e">
        <f t="shared" si="1204"/>
        <v>#N/A</v>
      </c>
      <c r="AL983" s="5" t="e">
        <f t="shared" si="1205"/>
        <v>#N/A</v>
      </c>
      <c r="AM983" s="5" t="e">
        <f t="shared" si="1206"/>
        <v>#N/A</v>
      </c>
      <c r="AN983" s="5" t="e">
        <f t="shared" si="1207"/>
        <v>#N/A</v>
      </c>
      <c r="AO983" s="5" t="e">
        <f t="shared" si="1208"/>
        <v>#N/A</v>
      </c>
      <c r="AP983" s="5" t="e">
        <f t="shared" si="1209"/>
        <v>#N/A</v>
      </c>
      <c r="AQ983" s="5" t="e">
        <f t="shared" si="1210"/>
        <v>#N/A</v>
      </c>
      <c r="AR983" s="5" t="e">
        <f t="shared" si="1211"/>
        <v>#N/A</v>
      </c>
      <c r="AS983" s="5" t="e">
        <f t="shared" si="1212"/>
        <v>#N/A</v>
      </c>
      <c r="AT983" s="5" t="e">
        <f t="shared" si="1213"/>
        <v>#N/A</v>
      </c>
      <c r="AU983" s="5" t="e">
        <f t="shared" si="1214"/>
        <v>#N/A</v>
      </c>
      <c r="AV983" s="5" t="e">
        <f t="shared" si="1215"/>
        <v>#N/A</v>
      </c>
      <c r="AW983" s="5" t="e">
        <f t="shared" si="1216"/>
        <v>#N/A</v>
      </c>
      <c r="AX983" s="5" t="e">
        <f t="shared" si="1217"/>
        <v>#N/A</v>
      </c>
      <c r="AY983" s="5" t="e">
        <f t="shared" si="1218"/>
        <v>#N/A</v>
      </c>
      <c r="AZ983" s="5" t="e">
        <f t="shared" si="1219"/>
        <v>#N/A</v>
      </c>
      <c r="BA983" s="5" t="e">
        <f t="shared" si="1220"/>
        <v>#N/A</v>
      </c>
      <c r="BB983" s="5" t="e">
        <f t="shared" si="1221"/>
        <v>#N/A</v>
      </c>
      <c r="BC983" s="5" t="e">
        <f t="shared" si="1222"/>
        <v>#N/A</v>
      </c>
      <c r="BD983" s="5" t="e">
        <f t="shared" si="1223"/>
        <v>#N/A</v>
      </c>
      <c r="BE983" s="5" t="e">
        <f t="shared" si="1224"/>
        <v>#N/A</v>
      </c>
      <c r="BF983" s="5" t="e">
        <f t="shared" si="1225"/>
        <v>#N/A</v>
      </c>
      <c r="BG983" s="5" t="e">
        <f t="shared" si="1226"/>
        <v>#N/A</v>
      </c>
      <c r="BH983" s="5" t="e">
        <f t="shared" si="1227"/>
        <v>#N/A</v>
      </c>
      <c r="BI983" s="5" t="e">
        <f t="shared" si="1228"/>
        <v>#N/A</v>
      </c>
      <c r="BJ983" s="8" t="e">
        <f t="shared" si="1229"/>
        <v>#N/A</v>
      </c>
      <c r="BK983" s="8" t="e">
        <f t="shared" si="1230"/>
        <v>#N/A</v>
      </c>
      <c r="BL983" s="8" t="e">
        <f t="shared" si="1231"/>
        <v>#N/A</v>
      </c>
      <c r="BM983" s="8" t="e">
        <f t="shared" si="1232"/>
        <v>#N/A</v>
      </c>
      <c r="BN983" s="8" t="e">
        <f t="shared" si="1233"/>
        <v>#N/A</v>
      </c>
    </row>
    <row r="984" spans="1:66" x14ac:dyDescent="0.25">
      <c r="A984" s="10" t="s">
        <v>16</v>
      </c>
      <c r="B984" s="10" t="s">
        <v>235</v>
      </c>
      <c r="C984" s="10" t="s">
        <v>233</v>
      </c>
      <c r="D984" s="19" t="s">
        <v>558</v>
      </c>
      <c r="E984">
        <f>VLOOKUP(A984,home!$A$2:$E$405,3,FALSE)</f>
        <v>1.5457516339869299</v>
      </c>
      <c r="F984">
        <f>VLOOKUP(B984,home!$B$2:$E$405,3,FALSE)</f>
        <v>1.18</v>
      </c>
      <c r="G984">
        <f>VLOOKUP(C984,away!$B$2:$E$405,4,FALSE)</f>
        <v>1.18</v>
      </c>
      <c r="H984">
        <f>VLOOKUP(A984,away!$A$2:$E$405,3,FALSE)</f>
        <v>1.36928104575163</v>
      </c>
      <c r="I984">
        <f>VLOOKUP(C984,away!$B$2:$E$405,3,FALSE)</f>
        <v>0.88</v>
      </c>
      <c r="J984">
        <f>VLOOKUP(B984,home!$B$2:$E$405,4,FALSE)</f>
        <v>1.25</v>
      </c>
      <c r="K984" s="3">
        <f t="shared" si="1178"/>
        <v>2.1523045751634009</v>
      </c>
      <c r="L984" s="3">
        <f t="shared" si="1179"/>
        <v>1.5062091503267929</v>
      </c>
      <c r="M984" s="5">
        <f t="shared" si="1180"/>
        <v>2.5770786739898105E-2</v>
      </c>
      <c r="N984" s="5">
        <f t="shared" si="1181"/>
        <v>5.5466582205842982E-2</v>
      </c>
      <c r="O984" s="5">
        <f t="shared" si="1182"/>
        <v>3.8816194798754908E-2</v>
      </c>
      <c r="P984" s="5">
        <f t="shared" si="1183"/>
        <v>8.3544273655793977E-2</v>
      </c>
      <c r="Q984" s="5">
        <f t="shared" si="1184"/>
        <v>5.9690489325156394E-2</v>
      </c>
      <c r="R984" s="5">
        <f t="shared" si="1185"/>
        <v>2.9232653893375961E-2</v>
      </c>
      <c r="S984" s="5">
        <f t="shared" si="1186"/>
        <v>6.7708891962816667E-2</v>
      </c>
      <c r="T984" s="5">
        <f t="shared" si="1187"/>
        <v>8.9906361209034322E-2</v>
      </c>
      <c r="U984" s="5">
        <f t="shared" si="1188"/>
        <v>6.2917574718881264E-2</v>
      </c>
      <c r="V984" s="5">
        <f t="shared" si="1189"/>
        <v>2.4388899709342885E-2</v>
      </c>
      <c r="W984" s="5">
        <f t="shared" si="1190"/>
        <v>4.282403775609208E-2</v>
      </c>
      <c r="X984" s="5">
        <f t="shared" si="1191"/>
        <v>6.4501957522165962E-2</v>
      </c>
      <c r="Y984" s="5">
        <f t="shared" si="1192"/>
        <v>4.8576719316938244E-2</v>
      </c>
      <c r="Z984" s="5">
        <f t="shared" si="1193"/>
        <v>1.4676830260846339E-2</v>
      </c>
      <c r="AA984" s="5">
        <f t="shared" si="1194"/>
        <v>3.1589008919316215E-2</v>
      </c>
      <c r="AB984" s="5">
        <f t="shared" si="1195"/>
        <v>3.3994584210960903E-2</v>
      </c>
      <c r="AC984" s="5">
        <f t="shared" si="1196"/>
        <v>4.9415277171343981E-3</v>
      </c>
      <c r="AD984" s="5">
        <f t="shared" si="1197"/>
        <v>2.3042593097351804E-2</v>
      </c>
      <c r="AE984" s="5">
        <f t="shared" si="1198"/>
        <v>3.4706964570488288E-2</v>
      </c>
      <c r="AF984" s="5">
        <f t="shared" si="1199"/>
        <v>2.6137973808068638E-2</v>
      </c>
      <c r="AG984" s="5">
        <f t="shared" si="1200"/>
        <v>1.3123085106905009E-2</v>
      </c>
      <c r="AH984" s="5">
        <f t="shared" si="1201"/>
        <v>5.5265940091699835E-3</v>
      </c>
      <c r="AI984" s="5">
        <f t="shared" si="1202"/>
        <v>1.1894913571007195E-2</v>
      </c>
      <c r="AJ984" s="5">
        <f t="shared" si="1203"/>
        <v>1.2800738450026012E-2</v>
      </c>
      <c r="AK984" s="5">
        <f t="shared" si="1204"/>
        <v>9.1836959771536813E-3</v>
      </c>
      <c r="AL984" s="5">
        <f t="shared" si="1205"/>
        <v>6.4078190246138946E-4</v>
      </c>
      <c r="AM984" s="5">
        <f t="shared" si="1206"/>
        <v>9.9189357094117744E-3</v>
      </c>
      <c r="AN984" s="5">
        <f t="shared" si="1207"/>
        <v>1.4939991727019195E-2</v>
      </c>
      <c r="AO984" s="5">
        <f t="shared" si="1208"/>
        <v>1.125137612252145E-2</v>
      </c>
      <c r="AP984" s="5">
        <f t="shared" si="1209"/>
        <v>5.6489752231700663E-3</v>
      </c>
      <c r="AQ984" s="5">
        <f t="shared" si="1210"/>
        <v>2.1271345427770236E-3</v>
      </c>
      <c r="AR984" s="5">
        <f t="shared" si="1211"/>
        <v>1.6648412933506108E-3</v>
      </c>
      <c r="AS984" s="5">
        <f t="shared" si="1212"/>
        <v>3.5832455325994724E-3</v>
      </c>
      <c r="AT984" s="5">
        <f t="shared" si="1213"/>
        <v>3.8561178768738327E-3</v>
      </c>
      <c r="AU984" s="5">
        <f t="shared" si="1214"/>
        <v>2.7665133829216431E-3</v>
      </c>
      <c r="AV984" s="5">
        <f t="shared" si="1215"/>
        <v>1.4885948528282577E-3</v>
      </c>
      <c r="AW984" s="5">
        <f t="shared" si="1216"/>
        <v>5.7702781354312791E-5</v>
      </c>
      <c r="AX984" s="5">
        <f t="shared" si="1217"/>
        <v>3.5580951180197639E-3</v>
      </c>
      <c r="AY984" s="5">
        <f t="shared" si="1218"/>
        <v>5.3592354244944591E-3</v>
      </c>
      <c r="AZ984" s="5">
        <f t="shared" si="1219"/>
        <v>4.036064717564525E-3</v>
      </c>
      <c r="BA984" s="5">
        <f t="shared" si="1220"/>
        <v>2.0263858696356035E-3</v>
      </c>
      <c r="BB984" s="5">
        <f t="shared" si="1221"/>
        <v>7.6304023473451566E-4</v>
      </c>
      <c r="BC984" s="5">
        <f t="shared" si="1222"/>
        <v>2.2985963672492599E-4</v>
      </c>
      <c r="BD984" s="5">
        <f t="shared" si="1223"/>
        <v>4.1793319831443123E-4</v>
      </c>
      <c r="BE984" s="5">
        <f t="shared" si="1224"/>
        <v>8.9951953484482304E-4</v>
      </c>
      <c r="BF984" s="5">
        <f t="shared" si="1225"/>
        <v>9.6802000514768392E-4</v>
      </c>
      <c r="BG984" s="5">
        <f t="shared" si="1226"/>
        <v>6.9449129530968631E-4</v>
      </c>
      <c r="BH984" s="5">
        <f t="shared" si="1227"/>
        <v>3.7368919807654862E-4</v>
      </c>
      <c r="BI984" s="5">
        <f t="shared" si="1228"/>
        <v>1.6085859414185954E-4</v>
      </c>
      <c r="BJ984" s="8">
        <f t="shared" si="1229"/>
        <v>0.51783585824411704</v>
      </c>
      <c r="BK984" s="8">
        <f t="shared" si="1230"/>
        <v>0.2123543971119419</v>
      </c>
      <c r="BL984" s="8">
        <f t="shared" si="1231"/>
        <v>0.252829783313055</v>
      </c>
      <c r="BM984" s="8">
        <f t="shared" si="1232"/>
        <v>0.69987435566799783</v>
      </c>
      <c r="BN984" s="8">
        <f t="shared" si="1233"/>
        <v>0.29252098061882237</v>
      </c>
    </row>
    <row r="985" spans="1:66" x14ac:dyDescent="0.25">
      <c r="A985" t="s">
        <v>16</v>
      </c>
      <c r="B985" t="s">
        <v>287</v>
      </c>
      <c r="C985" t="s">
        <v>234</v>
      </c>
      <c r="D985" s="7" t="s">
        <v>558</v>
      </c>
      <c r="E985">
        <f>VLOOKUP(A985,home!$A$2:$E$405,3,FALSE)</f>
        <v>1.5457516339869299</v>
      </c>
      <c r="F985">
        <f>VLOOKUP(B985,home!$B$2:$E$405,3,FALSE)</f>
        <v>1.37</v>
      </c>
      <c r="G985">
        <f>VLOOKUP(C985,away!$B$2:$E$405,4,FALSE)</f>
        <v>1.1000000000000001</v>
      </c>
      <c r="H985">
        <f>VLOOKUP(A985,away!$A$2:$E$405,3,FALSE)</f>
        <v>1.36928104575163</v>
      </c>
      <c r="I985">
        <f>VLOOKUP(C985,away!$B$2:$E$405,3,FALSE)</f>
        <v>0.84</v>
      </c>
      <c r="J985">
        <f>VLOOKUP(B985,home!$B$2:$E$405,4,FALSE)</f>
        <v>0.73</v>
      </c>
      <c r="K985" s="3">
        <f t="shared" si="1178"/>
        <v>2.3294477124183035</v>
      </c>
      <c r="L985" s="3">
        <f t="shared" si="1179"/>
        <v>0.83964313725489947</v>
      </c>
      <c r="M985" s="5">
        <f t="shared" si="1180"/>
        <v>4.2041802852595581E-2</v>
      </c>
      <c r="N985" s="5">
        <f t="shared" si="1181"/>
        <v>9.7934181480920077E-2</v>
      </c>
      <c r="O985" s="5">
        <f t="shared" si="1182"/>
        <v>3.5300111243005333E-2</v>
      </c>
      <c r="P985" s="5">
        <f t="shared" si="1183"/>
        <v>8.22297633831304E-2</v>
      </c>
      <c r="Q985" s="5">
        <f t="shared" si="1184"/>
        <v>0.11406627750914415</v>
      </c>
      <c r="R985" s="5">
        <f t="shared" si="1185"/>
        <v>1.481974807476197E-2</v>
      </c>
      <c r="S985" s="5">
        <f t="shared" si="1186"/>
        <v>4.0208396924325512E-2</v>
      </c>
      <c r="T985" s="5">
        <f t="shared" si="1187"/>
        <v>9.5774967102765771E-2</v>
      </c>
      <c r="U985" s="5">
        <f t="shared" si="1188"/>
        <v>3.4521828251369825E-2</v>
      </c>
      <c r="V985" s="5">
        <f t="shared" si="1189"/>
        <v>8.7381995505090761E-3</v>
      </c>
      <c r="W985" s="5">
        <f t="shared" si="1190"/>
        <v>8.8570476402582407E-2</v>
      </c>
      <c r="X985" s="5">
        <f t="shared" si="1191"/>
        <v>7.4367592674825345E-2</v>
      </c>
      <c r="Y985" s="5">
        <f t="shared" si="1192"/>
        <v>3.1221119411792408E-2</v>
      </c>
      <c r="Z985" s="5">
        <f t="shared" si="1193"/>
        <v>4.1477665889401343E-3</v>
      </c>
      <c r="AA985" s="5">
        <f t="shared" si="1194"/>
        <v>9.6620053922516647E-3</v>
      </c>
      <c r="AB985" s="5">
        <f t="shared" si="1195"/>
        <v>1.1253568179176979E-2</v>
      </c>
      <c r="AC985" s="5">
        <f t="shared" si="1196"/>
        <v>1.068192894748471E-3</v>
      </c>
      <c r="AD985" s="5">
        <f t="shared" si="1197"/>
        <v>5.158007341094873E-2</v>
      </c>
      <c r="AE985" s="5">
        <f t="shared" si="1198"/>
        <v>4.3308854658607017E-2</v>
      </c>
      <c r="AF985" s="5">
        <f t="shared" si="1199"/>
        <v>1.8181991298234626E-2</v>
      </c>
      <c r="AG985" s="5">
        <f t="shared" si="1200"/>
        <v>5.0887947383970039E-3</v>
      </c>
      <c r="AH985" s="5">
        <f t="shared" si="1201"/>
        <v>8.7066093783468642E-4</v>
      </c>
      <c r="AI985" s="5">
        <f t="shared" si="1202"/>
        <v>2.0281591299309851E-3</v>
      </c>
      <c r="AJ985" s="5">
        <f t="shared" si="1203"/>
        <v>2.3622453228190157E-3</v>
      </c>
      <c r="AK985" s="5">
        <f t="shared" si="1204"/>
        <v>1.8342423211371976E-3</v>
      </c>
      <c r="AL985" s="5">
        <f t="shared" si="1205"/>
        <v>8.3571343779597186E-5</v>
      </c>
      <c r="AM985" s="5">
        <f t="shared" si="1206"/>
        <v>2.4030616802700518E-2</v>
      </c>
      <c r="AN985" s="5">
        <f t="shared" si="1207"/>
        <v>2.0177142482389766E-2</v>
      </c>
      <c r="AO985" s="5">
        <f t="shared" si="1208"/>
        <v>8.4707996073764245E-3</v>
      </c>
      <c r="AP985" s="5">
        <f t="shared" si="1209"/>
        <v>2.3708162524650384E-3</v>
      </c>
      <c r="AQ985" s="5">
        <f t="shared" si="1210"/>
        <v>4.9765989901866194E-4</v>
      </c>
      <c r="AR985" s="5">
        <f t="shared" si="1211"/>
        <v>1.4620889626576188E-4</v>
      </c>
      <c r="AS985" s="5">
        <f t="shared" si="1212"/>
        <v>3.4058597894148405E-4</v>
      </c>
      <c r="AT985" s="5">
        <f t="shared" si="1213"/>
        <v>3.9668861476349436E-4</v>
      </c>
      <c r="AU985" s="5">
        <f t="shared" si="1214"/>
        <v>3.0802179540106918E-4</v>
      </c>
      <c r="AV985" s="5">
        <f t="shared" si="1215"/>
        <v>1.7938016666799983E-4</v>
      </c>
      <c r="AW985" s="5">
        <f t="shared" si="1216"/>
        <v>4.5404886448514221E-6</v>
      </c>
      <c r="AX985" s="5">
        <f t="shared" si="1217"/>
        <v>9.3296775565085994E-3</v>
      </c>
      <c r="AY985" s="5">
        <f t="shared" si="1218"/>
        <v>7.8335997331235047E-3</v>
      </c>
      <c r="AZ985" s="5">
        <f t="shared" si="1219"/>
        <v>3.288714127959481E-3</v>
      </c>
      <c r="BA985" s="5">
        <f t="shared" si="1220"/>
        <v>9.2044874931147022E-4</v>
      </c>
      <c r="BB985" s="5">
        <f t="shared" si="1221"/>
        <v>1.9321211888855775E-4</v>
      </c>
      <c r="BC985" s="5">
        <f t="shared" si="1222"/>
        <v>3.2445845931851062E-5</v>
      </c>
      <c r="BD985" s="5">
        <f t="shared" si="1223"/>
        <v>2.0460549392526736E-5</v>
      </c>
      <c r="BE985" s="5">
        <f t="shared" si="1224"/>
        <v>4.7661779977243108E-5</v>
      </c>
      <c r="BF985" s="5">
        <f t="shared" si="1225"/>
        <v>5.5512812168886749E-5</v>
      </c>
      <c r="BG985" s="5">
        <f t="shared" si="1226"/>
        <v>4.3104731105573399E-5</v>
      </c>
      <c r="BH985" s="5">
        <f t="shared" si="1227"/>
        <v>2.5102554317071009E-5</v>
      </c>
      <c r="BI985" s="5">
        <f t="shared" si="1228"/>
        <v>1.1695017545951448E-5</v>
      </c>
      <c r="BJ985" s="8">
        <f t="shared" si="1229"/>
        <v>0.6972394618638913</v>
      </c>
      <c r="BK985" s="8">
        <f t="shared" si="1230"/>
        <v>0.18220352668221212</v>
      </c>
      <c r="BL985" s="8">
        <f t="shared" si="1231"/>
        <v>0.11422699174883473</v>
      </c>
      <c r="BM985" s="8">
        <f t="shared" si="1232"/>
        <v>0.60359680309584207</v>
      </c>
      <c r="BN985" s="8">
        <f t="shared" si="1233"/>
        <v>0.38639188454355755</v>
      </c>
    </row>
    <row r="986" spans="1:66" x14ac:dyDescent="0.25">
      <c r="A986" t="s">
        <v>61</v>
      </c>
      <c r="B986" t="s">
        <v>337</v>
      </c>
      <c r="C986" t="s">
        <v>239</v>
      </c>
      <c r="D986" s="7" t="s">
        <v>558</v>
      </c>
      <c r="E986">
        <f>VLOOKUP(A986,home!$A$2:$E$405,3,FALSE)</f>
        <v>1.51315789473684</v>
      </c>
      <c r="F986">
        <f>VLOOKUP(B986,home!$B$2:$E$405,3,FALSE)</f>
        <v>0.94</v>
      </c>
      <c r="G986">
        <f>VLOOKUP(C986,away!$B$2:$E$405,4,FALSE)</f>
        <v>0.59</v>
      </c>
      <c r="H986">
        <f>VLOOKUP(A986,away!$A$2:$E$405,3,FALSE)</f>
        <v>1.30526315789474</v>
      </c>
      <c r="I986">
        <f>VLOOKUP(C986,away!$B$2:$E$405,3,FALSE)</f>
        <v>1.57</v>
      </c>
      <c r="J986">
        <f>VLOOKUP(B986,home!$B$2:$E$405,4,FALSE)</f>
        <v>1.01</v>
      </c>
      <c r="K986" s="3">
        <f t="shared" si="1178"/>
        <v>0.83919736842105142</v>
      </c>
      <c r="L986" s="3">
        <f t="shared" si="1179"/>
        <v>2.0697557894736893</v>
      </c>
      <c r="M986" s="5">
        <f t="shared" si="1180"/>
        <v>5.4532787216737919E-2</v>
      </c>
      <c r="N986" s="5">
        <f t="shared" si="1181"/>
        <v>4.5763771524951619E-2</v>
      </c>
      <c r="O986" s="5">
        <f t="shared" si="1182"/>
        <v>0.11286955205798009</v>
      </c>
      <c r="P986" s="5">
        <f t="shared" si="1183"/>
        <v>9.4719831061919765E-2</v>
      </c>
      <c r="Q986" s="5">
        <f t="shared" si="1184"/>
        <v>1.9202418316380823E-2</v>
      </c>
      <c r="R986" s="5">
        <f t="shared" si="1185"/>
        <v>0.11680620441365315</v>
      </c>
      <c r="S986" s="5">
        <f t="shared" si="1186"/>
        <v>4.11305145688797E-2</v>
      </c>
      <c r="T986" s="5">
        <f t="shared" si="1187"/>
        <v>3.974431648222481E-2</v>
      </c>
      <c r="U986" s="5">
        <f t="shared" si="1188"/>
        <v>9.802345935918913E-2</v>
      </c>
      <c r="V986" s="5">
        <f t="shared" si="1189"/>
        <v>7.9378859139266223E-3</v>
      </c>
      <c r="W986" s="5">
        <f t="shared" si="1190"/>
        <v>5.3715396394756606E-3</v>
      </c>
      <c r="X986" s="5">
        <f t="shared" si="1191"/>
        <v>1.1117775267192161E-2</v>
      </c>
      <c r="Y986" s="5">
        <f t="shared" si="1192"/>
        <v>1.1505539862669186E-2</v>
      </c>
      <c r="Z986" s="5">
        <f t="shared" si="1193"/>
        <v>8.0586772610535276E-2</v>
      </c>
      <c r="AA986" s="5">
        <f t="shared" si="1194"/>
        <v>6.762820750430687E-2</v>
      </c>
      <c r="AB986" s="5">
        <f t="shared" si="1195"/>
        <v>2.837670688432356E-2</v>
      </c>
      <c r="AC986" s="5">
        <f t="shared" si="1196"/>
        <v>8.6172380315858283E-4</v>
      </c>
      <c r="AD986" s="5">
        <f t="shared" si="1197"/>
        <v>1.1269454824543342E-3</v>
      </c>
      <c r="AE986" s="5">
        <f t="shared" si="1198"/>
        <v>2.3325019367310775E-3</v>
      </c>
      <c r="AF986" s="5">
        <f t="shared" si="1199"/>
        <v>2.4138546937538712E-3</v>
      </c>
      <c r="AG986" s="5">
        <f t="shared" si="1200"/>
        <v>1.6653632424484381E-3</v>
      </c>
      <c r="AH986" s="5">
        <f t="shared" si="1201"/>
        <v>4.1698734791413797E-2</v>
      </c>
      <c r="AI986" s="5">
        <f t="shared" si="1202"/>
        <v>3.4993468503441802E-2</v>
      </c>
      <c r="AJ986" s="5">
        <f t="shared" si="1203"/>
        <v>1.4683213340006654E-2</v>
      </c>
      <c r="AK986" s="5">
        <f t="shared" si="1204"/>
        <v>4.1073713316328204E-3</v>
      </c>
      <c r="AL986" s="5">
        <f t="shared" si="1205"/>
        <v>5.9870281511789948E-5</v>
      </c>
      <c r="AM986" s="5">
        <f t="shared" si="1206"/>
        <v>1.8914593664593393E-4</v>
      </c>
      <c r="AN986" s="5">
        <f t="shared" si="1207"/>
        <v>3.9148589742834535E-4</v>
      </c>
      <c r="AO986" s="5">
        <f t="shared" si="1208"/>
        <v>4.0514010134981045E-4</v>
      </c>
      <c r="AP986" s="5">
        <f t="shared" si="1209"/>
        <v>2.7951369010557583E-4</v>
      </c>
      <c r="AQ986" s="5">
        <f t="shared" si="1210"/>
        <v>1.4463126958329261E-4</v>
      </c>
      <c r="AR986" s="5">
        <f t="shared" si="1211"/>
        <v>1.7261239549651329E-2</v>
      </c>
      <c r="AS986" s="5">
        <f t="shared" si="1212"/>
        <v>1.4485586805752772E-2</v>
      </c>
      <c r="AT986" s="5">
        <f t="shared" si="1213"/>
        <v>6.0781331637112142E-3</v>
      </c>
      <c r="AU986" s="5">
        <f t="shared" si="1214"/>
        <v>1.700251118633057E-3</v>
      </c>
      <c r="AV986" s="5">
        <f t="shared" si="1215"/>
        <v>3.567115661029525E-4</v>
      </c>
      <c r="AW986" s="5">
        <f t="shared" si="1216"/>
        <v>2.8886306751608128E-6</v>
      </c>
      <c r="AX986" s="5">
        <f t="shared" si="1217"/>
        <v>2.6455128713467104E-5</v>
      </c>
      <c r="AY986" s="5">
        <f t="shared" si="1218"/>
        <v>5.475565581597016E-5</v>
      </c>
      <c r="AZ986" s="5">
        <f t="shared" si="1219"/>
        <v>5.6665417815766482E-5</v>
      </c>
      <c r="BA986" s="5">
        <f t="shared" si="1220"/>
        <v>3.9094525529042737E-5</v>
      </c>
      <c r="BB986" s="5">
        <f t="shared" si="1221"/>
        <v>2.0229030137615797E-5</v>
      </c>
      <c r="BC986" s="5">
        <f t="shared" si="1222"/>
        <v>8.3738304485536069E-6</v>
      </c>
      <c r="BD986" s="5">
        <f t="shared" si="1223"/>
        <v>5.9544250818971724E-3</v>
      </c>
      <c r="BE986" s="5">
        <f t="shared" si="1224"/>
        <v>4.9969378591884113E-3</v>
      </c>
      <c r="BF986" s="5">
        <f t="shared" si="1225"/>
        <v>2.0967085507972182E-3</v>
      </c>
      <c r="BG986" s="5">
        <f t="shared" si="1226"/>
        <v>5.8651743272498068E-4</v>
      </c>
      <c r="BH986" s="5">
        <f t="shared" si="1227"/>
        <v>1.2305097151896869E-4</v>
      </c>
      <c r="BI986" s="5">
        <f t="shared" si="1228"/>
        <v>2.0652810296074458E-5</v>
      </c>
      <c r="BJ986" s="8">
        <f t="shared" si="1229"/>
        <v>0.14185951693185539</v>
      </c>
      <c r="BK986" s="8">
        <f t="shared" si="1230"/>
        <v>0.19929736850195037</v>
      </c>
      <c r="BL986" s="8">
        <f t="shared" si="1231"/>
        <v>0.57284713309622204</v>
      </c>
      <c r="BM986" s="8">
        <f t="shared" si="1232"/>
        <v>0.55064435952379887</v>
      </c>
      <c r="BN986" s="8">
        <f t="shared" si="1233"/>
        <v>0.44389456459162335</v>
      </c>
    </row>
    <row r="987" spans="1:66" x14ac:dyDescent="0.25">
      <c r="A987" t="s">
        <v>61</v>
      </c>
      <c r="B987" t="s">
        <v>318</v>
      </c>
      <c r="C987" t="s">
        <v>64</v>
      </c>
      <c r="D987" s="7" t="s">
        <v>558</v>
      </c>
      <c r="E987">
        <f>VLOOKUP(A987,home!$A$2:$E$405,3,FALSE)</f>
        <v>1.51315789473684</v>
      </c>
      <c r="F987">
        <f>VLOOKUP(B987,home!$B$2:$E$405,3,FALSE)</f>
        <v>0.77</v>
      </c>
      <c r="G987">
        <f>VLOOKUP(C987,away!$B$2:$E$405,4,FALSE)</f>
        <v>1.43</v>
      </c>
      <c r="H987">
        <f>VLOOKUP(A987,away!$A$2:$E$405,3,FALSE)</f>
        <v>1.30526315789474</v>
      </c>
      <c r="I987">
        <f>VLOOKUP(C987,away!$B$2:$E$405,3,FALSE)</f>
        <v>0.8</v>
      </c>
      <c r="J987">
        <f>VLOOKUP(B987,home!$B$2:$E$405,4,FALSE)</f>
        <v>0.85</v>
      </c>
      <c r="K987" s="3">
        <f t="shared" si="1178"/>
        <v>1.6661381578947345</v>
      </c>
      <c r="L987" s="3">
        <f t="shared" si="1179"/>
        <v>0.88757894736842324</v>
      </c>
      <c r="M987" s="5">
        <f t="shared" si="1180"/>
        <v>7.7791966983936048E-2</v>
      </c>
      <c r="N987" s="5">
        <f t="shared" si="1181"/>
        <v>0.12961216456962324</v>
      </c>
      <c r="O987" s="5">
        <f t="shared" si="1182"/>
        <v>6.9046512169321089E-2</v>
      </c>
      <c r="P987" s="5">
        <f t="shared" si="1183"/>
        <v>0.11504102859484901</v>
      </c>
      <c r="Q987" s="5">
        <f t="shared" si="1184"/>
        <v>0.10797588655839063</v>
      </c>
      <c r="R987" s="5">
        <f t="shared" si="1185"/>
        <v>3.0642115295353513E-2</v>
      </c>
      <c r="S987" s="5">
        <f t="shared" si="1186"/>
        <v>4.2531506700729672E-2</v>
      </c>
      <c r="T987" s="5">
        <f t="shared" si="1187"/>
        <v>9.583712373266863E-2</v>
      </c>
      <c r="U987" s="5">
        <f t="shared" si="1188"/>
        <v>5.1053997532198379E-2</v>
      </c>
      <c r="V987" s="5">
        <f t="shared" si="1189"/>
        <v>6.9885368891780975E-3</v>
      </c>
      <c r="W987" s="5">
        <f t="shared" si="1190"/>
        <v>5.9967581575815929E-2</v>
      </c>
      <c r="X987" s="5">
        <f t="shared" si="1191"/>
        <v>5.3225962931292746E-2</v>
      </c>
      <c r="Y987" s="5">
        <f t="shared" si="1192"/>
        <v>2.3621122075613763E-2</v>
      </c>
      <c r="Z987" s="5">
        <f t="shared" si="1193"/>
        <v>9.0657654796639144E-3</v>
      </c>
      <c r="AA987" s="5">
        <f t="shared" si="1194"/>
        <v>1.5104817796192908E-2</v>
      </c>
      <c r="AB987" s="5">
        <f t="shared" si="1195"/>
        <v>1.2583356649142232E-2</v>
      </c>
      <c r="AC987" s="5">
        <f t="shared" si="1196"/>
        <v>6.4592825525136924E-4</v>
      </c>
      <c r="AD987" s="5">
        <f t="shared" si="1197"/>
        <v>2.4978568975033054E-2</v>
      </c>
      <c r="AE987" s="5">
        <f t="shared" si="1198"/>
        <v>2.217045195762939E-2</v>
      </c>
      <c r="AF987" s="5">
        <f t="shared" si="1199"/>
        <v>9.8390132056174456E-3</v>
      </c>
      <c r="AG987" s="5">
        <f t="shared" si="1200"/>
        <v>2.9109669947286498E-3</v>
      </c>
      <c r="AH987" s="5">
        <f t="shared" si="1201"/>
        <v>2.0116456453822709E-3</v>
      </c>
      <c r="AI987" s="5">
        <f t="shared" si="1202"/>
        <v>3.3516795699341812E-3</v>
      </c>
      <c r="AJ987" s="5">
        <f t="shared" si="1203"/>
        <v>2.7921806122517771E-3</v>
      </c>
      <c r="AK987" s="5">
        <f t="shared" si="1204"/>
        <v>1.5507195539355226E-3</v>
      </c>
      <c r="AL987" s="5">
        <f t="shared" si="1205"/>
        <v>3.8208701367809937E-5</v>
      </c>
      <c r="AM987" s="5">
        <f t="shared" si="1206"/>
        <v>8.3235493797816102E-3</v>
      </c>
      <c r="AN987" s="5">
        <f t="shared" si="1207"/>
        <v>7.3878071968756526E-3</v>
      </c>
      <c r="AO987" s="5">
        <f t="shared" si="1208"/>
        <v>3.2786310675818765E-3</v>
      </c>
      <c r="AP987" s="5">
        <f t="shared" si="1209"/>
        <v>9.7001463725791088E-4</v>
      </c>
      <c r="AQ987" s="5">
        <f t="shared" si="1210"/>
        <v>2.1524114266733481E-4</v>
      </c>
      <c r="AR987" s="5">
        <f t="shared" si="1211"/>
        <v>3.5709886488133379E-4</v>
      </c>
      <c r="AS987" s="5">
        <f t="shared" si="1212"/>
        <v>5.9497604491968623E-4</v>
      </c>
      <c r="AT987" s="5">
        <f t="shared" si="1213"/>
        <v>4.9565614573699054E-4</v>
      </c>
      <c r="AU987" s="5">
        <f t="shared" si="1214"/>
        <v>2.7527720586914447E-4</v>
      </c>
      <c r="AV987" s="5">
        <f t="shared" si="1215"/>
        <v>1.1466246417430654E-4</v>
      </c>
      <c r="AW987" s="5">
        <f t="shared" si="1216"/>
        <v>1.569559484897983E-6</v>
      </c>
      <c r="AX987" s="5">
        <f t="shared" si="1217"/>
        <v>2.3113638717958676E-3</v>
      </c>
      <c r="AY987" s="5">
        <f t="shared" si="1218"/>
        <v>2.0515179123139788E-3</v>
      </c>
      <c r="AZ987" s="5">
        <f t="shared" si="1219"/>
        <v>9.1044205455955319E-4</v>
      </c>
      <c r="BA987" s="5">
        <f t="shared" si="1220"/>
        <v>2.6936306680863767E-4</v>
      </c>
      <c r="BB987" s="5">
        <f t="shared" si="1221"/>
        <v>5.9770246824485213E-5</v>
      </c>
      <c r="BC987" s="5">
        <f t="shared" si="1222"/>
        <v>1.0610162552085489E-5</v>
      </c>
      <c r="BD987" s="5">
        <f t="shared" si="1223"/>
        <v>5.2825572432972154E-5</v>
      </c>
      <c r="BE987" s="5">
        <f t="shared" si="1224"/>
        <v>8.8014701943207107E-5</v>
      </c>
      <c r="BF987" s="5">
        <f t="shared" si="1225"/>
        <v>7.3322326681654615E-5</v>
      </c>
      <c r="BG987" s="5">
        <f t="shared" si="1226"/>
        <v>4.0721708769975984E-5</v>
      </c>
      <c r="BH987" s="5">
        <f t="shared" si="1227"/>
        <v>1.6961998209083418E-5</v>
      </c>
      <c r="BI987" s="5">
        <f t="shared" si="1228"/>
        <v>5.6522064900591944E-6</v>
      </c>
      <c r="BJ987" s="8">
        <f t="shared" si="1229"/>
        <v>0.55592715331543263</v>
      </c>
      <c r="BK987" s="8">
        <f t="shared" si="1230"/>
        <v>0.24508869403762598</v>
      </c>
      <c r="BL987" s="8">
        <f t="shared" si="1231"/>
        <v>0.19025219406382027</v>
      </c>
      <c r="BM987" s="8">
        <f t="shared" si="1232"/>
        <v>0.46817418437224012</v>
      </c>
      <c r="BN987" s="8">
        <f t="shared" si="1233"/>
        <v>0.53010967417147359</v>
      </c>
    </row>
    <row r="988" spans="1:66" x14ac:dyDescent="0.25">
      <c r="A988" t="s">
        <v>61</v>
      </c>
      <c r="B988" t="s">
        <v>69</v>
      </c>
      <c r="C988" t="s">
        <v>66</v>
      </c>
      <c r="D988" s="7" t="s">
        <v>558</v>
      </c>
      <c r="E988">
        <f>VLOOKUP(A988,home!$A$2:$E$405,3,FALSE)</f>
        <v>1.51315789473684</v>
      </c>
      <c r="F988">
        <f>VLOOKUP(B988,home!$B$2:$E$405,3,FALSE)</f>
        <v>1.29</v>
      </c>
      <c r="G988">
        <f>VLOOKUP(C988,away!$B$2:$E$405,4,FALSE)</f>
        <v>0.87</v>
      </c>
      <c r="H988">
        <f>VLOOKUP(A988,away!$A$2:$E$405,3,FALSE)</f>
        <v>1.30526315789474</v>
      </c>
      <c r="I988">
        <f>VLOOKUP(C988,away!$B$2:$E$405,3,FALSE)</f>
        <v>0.94</v>
      </c>
      <c r="J988">
        <f>VLOOKUP(B988,home!$B$2:$E$405,4,FALSE)</f>
        <v>0.89</v>
      </c>
      <c r="K988" s="3">
        <f t="shared" si="1178"/>
        <v>1.6982171052631556</v>
      </c>
      <c r="L988" s="3">
        <f t="shared" si="1179"/>
        <v>1.0919831578947394</v>
      </c>
      <c r="M988" s="5">
        <f t="shared" si="1180"/>
        <v>6.1408914740316657E-2</v>
      </c>
      <c r="N988" s="5">
        <f t="shared" si="1181"/>
        <v>0.10428566942765247</v>
      </c>
      <c r="O988" s="5">
        <f t="shared" si="1182"/>
        <v>6.7057500641019785E-2</v>
      </c>
      <c r="P988" s="5">
        <f t="shared" si="1183"/>
        <v>0.11387819462477482</v>
      </c>
      <c r="Q988" s="5">
        <f t="shared" si="1184"/>
        <v>8.8549853827929195E-2</v>
      </c>
      <c r="R988" s="5">
        <f t="shared" si="1185"/>
        <v>3.6612830655254648E-2</v>
      </c>
      <c r="S988" s="5">
        <f t="shared" si="1186"/>
        <v>5.2794627888465534E-2</v>
      </c>
      <c r="T988" s="5">
        <f t="shared" si="1187"/>
        <v>9.6694949014139692E-2</v>
      </c>
      <c r="U988" s="5">
        <f t="shared" si="1188"/>
        <v>6.217653529085667E-2</v>
      </c>
      <c r="V988" s="5">
        <f t="shared" si="1189"/>
        <v>1.0878183359043392E-2</v>
      </c>
      <c r="W988" s="5">
        <f t="shared" si="1190"/>
        <v>5.0125625479713817E-2</v>
      </c>
      <c r="X988" s="5">
        <f t="shared" si="1191"/>
        <v>5.4736338802786902E-2</v>
      </c>
      <c r="Y988" s="5">
        <f t="shared" si="1192"/>
        <v>2.9885580048731802E-2</v>
      </c>
      <c r="Z988" s="5">
        <f t="shared" si="1193"/>
        <v>1.3326864812796766E-2</v>
      </c>
      <c r="AA988" s="5">
        <f t="shared" si="1194"/>
        <v>2.2631909784621131E-2</v>
      </c>
      <c r="AB988" s="5">
        <f t="shared" si="1195"/>
        <v>1.9216948160508094E-2</v>
      </c>
      <c r="AC988" s="5">
        <f t="shared" si="1196"/>
        <v>1.2607980931633289E-3</v>
      </c>
      <c r="AD988" s="5">
        <f t="shared" si="1197"/>
        <v>2.1281048650416183E-2</v>
      </c>
      <c r="AE988" s="5">
        <f t="shared" si="1198"/>
        <v>2.3238546708593044E-2</v>
      </c>
      <c r="AF988" s="5">
        <f t="shared" si="1199"/>
        <v>1.2688050809866918E-2</v>
      </c>
      <c r="AG988" s="5">
        <f t="shared" si="1200"/>
        <v>4.6183792636291278E-3</v>
      </c>
      <c r="AH988" s="5">
        <f t="shared" si="1201"/>
        <v>3.6381779807785238E-3</v>
      </c>
      <c r="AI988" s="5">
        <f t="shared" si="1202"/>
        <v>6.178416078949857E-3</v>
      </c>
      <c r="AJ988" s="5">
        <f t="shared" si="1203"/>
        <v>5.2461459343527816E-3</v>
      </c>
      <c r="AK988" s="5">
        <f t="shared" si="1204"/>
        <v>2.9696982541415513E-3</v>
      </c>
      <c r="AL988" s="5">
        <f t="shared" si="1205"/>
        <v>9.3522193800657424E-5</v>
      </c>
      <c r="AM988" s="5">
        <f t="shared" si="1206"/>
        <v>7.2279681672148283E-3</v>
      </c>
      <c r="AN988" s="5">
        <f t="shared" si="1207"/>
        <v>7.8928195043979008E-3</v>
      </c>
      <c r="AO988" s="5">
        <f t="shared" si="1208"/>
        <v>4.3094129835528055E-3</v>
      </c>
      <c r="AP988" s="5">
        <f t="shared" si="1209"/>
        <v>1.5686021328175279E-3</v>
      </c>
      <c r="AQ988" s="5">
        <f t="shared" si="1210"/>
        <v>4.2822177761862678E-4</v>
      </c>
      <c r="AR988" s="5">
        <f t="shared" si="1211"/>
        <v>7.9456581608672804E-4</v>
      </c>
      <c r="AS988" s="5">
        <f t="shared" si="1212"/>
        <v>1.3493452601358602E-3</v>
      </c>
      <c r="AT988" s="5">
        <f t="shared" si="1213"/>
        <v>1.1457406008342403E-3</v>
      </c>
      <c r="AU988" s="5">
        <f t="shared" si="1214"/>
        <v>6.4857209551039737E-4</v>
      </c>
      <c r="AV988" s="5">
        <f t="shared" si="1215"/>
        <v>2.7535405664803165E-4</v>
      </c>
      <c r="AW988" s="5">
        <f t="shared" si="1216"/>
        <v>4.8174957045478606E-6</v>
      </c>
      <c r="AX988" s="5">
        <f t="shared" si="1217"/>
        <v>2.0457765296436324E-3</v>
      </c>
      <c r="AY988" s="5">
        <f t="shared" si="1218"/>
        <v>2.2339535151871944E-3</v>
      </c>
      <c r="AZ988" s="5">
        <f t="shared" si="1219"/>
        <v>1.2197198070520831E-3</v>
      </c>
      <c r="BA988" s="5">
        <f t="shared" si="1220"/>
        <v>4.4397116221716535E-4</v>
      </c>
      <c r="BB988" s="5">
        <f t="shared" si="1221"/>
        <v>1.2120225793302444E-4</v>
      </c>
      <c r="BC988" s="5">
        <f t="shared" si="1222"/>
        <v>2.6470164872335364E-5</v>
      </c>
      <c r="BD988" s="5">
        <f t="shared" si="1223"/>
        <v>1.4460874816759931E-4</v>
      </c>
      <c r="BE988" s="5">
        <f t="shared" si="1224"/>
        <v>2.4557704970890916E-4</v>
      </c>
      <c r="BF988" s="5">
        <f t="shared" si="1225"/>
        <v>2.0852157323786492E-4</v>
      </c>
      <c r="BG988" s="5">
        <f t="shared" si="1226"/>
        <v>1.1803830082964201E-4</v>
      </c>
      <c r="BH988" s="5">
        <f t="shared" si="1227"/>
        <v>5.011366538627408E-5</v>
      </c>
      <c r="BI988" s="5">
        <f t="shared" si="1228"/>
        <v>1.7020776753280948E-5</v>
      </c>
      <c r="BJ988" s="8">
        <f t="shared" si="1229"/>
        <v>0.51362216003596617</v>
      </c>
      <c r="BK988" s="8">
        <f t="shared" si="1230"/>
        <v>0.24254819441475156</v>
      </c>
      <c r="BL988" s="8">
        <f t="shared" si="1231"/>
        <v>0.23072562072378186</v>
      </c>
      <c r="BM988" s="8">
        <f t="shared" si="1232"/>
        <v>0.52620074005086648</v>
      </c>
      <c r="BN988" s="8">
        <f t="shared" si="1233"/>
        <v>0.47179296391694758</v>
      </c>
    </row>
    <row r="989" spans="1:66" x14ac:dyDescent="0.25">
      <c r="A989" t="s">
        <v>61</v>
      </c>
      <c r="B989" t="s">
        <v>289</v>
      </c>
      <c r="C989" t="s">
        <v>242</v>
      </c>
      <c r="D989" s="7" t="s">
        <v>558</v>
      </c>
      <c r="E989">
        <f>VLOOKUP(A989,home!$A$2:$E$405,3,FALSE)</f>
        <v>1.51315789473684</v>
      </c>
      <c r="F989">
        <f>VLOOKUP(B989,home!$B$2:$E$405,3,FALSE)</f>
        <v>0.9</v>
      </c>
      <c r="G989">
        <f>VLOOKUP(C989,away!$B$2:$E$405,4,FALSE)</f>
        <v>1.01</v>
      </c>
      <c r="H989">
        <f>VLOOKUP(A989,away!$A$2:$E$405,3,FALSE)</f>
        <v>1.30526315789474</v>
      </c>
      <c r="I989">
        <f>VLOOKUP(C989,away!$B$2:$E$405,3,FALSE)</f>
        <v>0.8</v>
      </c>
      <c r="J989">
        <f>VLOOKUP(B989,home!$B$2:$E$405,4,FALSE)</f>
        <v>1.0900000000000001</v>
      </c>
      <c r="K989" s="3">
        <f t="shared" si="1178"/>
        <v>1.3754605263157875</v>
      </c>
      <c r="L989" s="3">
        <f t="shared" si="1179"/>
        <v>1.1381894736842135</v>
      </c>
      <c r="M989" s="5">
        <f t="shared" si="1180"/>
        <v>8.0972150857681433E-2</v>
      </c>
      <c r="N989" s="5">
        <f t="shared" si="1181"/>
        <v>0.11137399723562785</v>
      </c>
      <c r="O989" s="5">
        <f t="shared" si="1182"/>
        <v>9.2161649767783141E-2</v>
      </c>
      <c r="P989" s="5">
        <f t="shared" si="1183"/>
        <v>0.12676471129572628</v>
      </c>
      <c r="Q989" s="5">
        <f t="shared" si="1184"/>
        <v>7.6595268427804883E-2</v>
      </c>
      <c r="R989" s="5">
        <f t="shared" si="1185"/>
        <v>5.2448709821530971E-2</v>
      </c>
      <c r="S989" s="5">
        <f t="shared" si="1186"/>
        <v>4.9613638330210014E-2</v>
      </c>
      <c r="T989" s="5">
        <f t="shared" si="1187"/>
        <v>8.7179928258544273E-2</v>
      </c>
      <c r="U989" s="5">
        <f t="shared" si="1188"/>
        <v>7.2141130015707003E-2</v>
      </c>
      <c r="V989" s="5">
        <f t="shared" si="1189"/>
        <v>8.6302080031247074E-3</v>
      </c>
      <c r="W989" s="5">
        <f t="shared" si="1190"/>
        <v>3.5117922741669173E-2</v>
      </c>
      <c r="X989" s="5">
        <f t="shared" si="1191"/>
        <v>3.99708500022233E-2</v>
      </c>
      <c r="Y989" s="5">
        <f t="shared" si="1192"/>
        <v>2.2747200363370596E-2</v>
      </c>
      <c r="Z989" s="5">
        <f t="shared" si="1193"/>
        <v>1.989885647572812E-2</v>
      </c>
      <c r="AA989" s="5">
        <f t="shared" si="1194"/>
        <v>2.7370091601187318E-2</v>
      </c>
      <c r="AB989" s="5">
        <f t="shared" si="1195"/>
        <v>1.8823240299540214E-2</v>
      </c>
      <c r="AC989" s="5">
        <f t="shared" si="1196"/>
        <v>8.4443062703513753E-4</v>
      </c>
      <c r="AD989" s="5">
        <f t="shared" si="1197"/>
        <v>1.2075829124343362E-2</v>
      </c>
      <c r="AE989" s="5">
        <f t="shared" si="1198"/>
        <v>1.3744581595336865E-2</v>
      </c>
      <c r="AF989" s="5">
        <f t="shared" si="1199"/>
        <v>7.8219690460030987E-3</v>
      </c>
      <c r="AG989" s="5">
        <f t="shared" si="1200"/>
        <v>2.9676276105481581E-3</v>
      </c>
      <c r="AH989" s="5">
        <f t="shared" si="1201"/>
        <v>5.6621672447566759E-3</v>
      </c>
      <c r="AI989" s="5">
        <f t="shared" si="1202"/>
        <v>7.7880875385610308E-3</v>
      </c>
      <c r="AJ989" s="5">
        <f t="shared" si="1203"/>
        <v>5.356103492391291E-3</v>
      </c>
      <c r="AK989" s="5">
        <f t="shared" si="1204"/>
        <v>2.4557029762154511E-3</v>
      </c>
      <c r="AL989" s="5">
        <f t="shared" si="1205"/>
        <v>5.2879417682023252E-5</v>
      </c>
      <c r="AM989" s="5">
        <f t="shared" si="1206"/>
        <v>3.3219652566137663E-3</v>
      </c>
      <c r="AN989" s="5">
        <f t="shared" si="1207"/>
        <v>3.7810258870224654E-3</v>
      </c>
      <c r="AO989" s="5">
        <f t="shared" si="1208"/>
        <v>2.1517619321682435E-3</v>
      </c>
      <c r="AP989" s="5">
        <f t="shared" si="1209"/>
        <v>8.1637092702276635E-4</v>
      </c>
      <c r="AQ989" s="5">
        <f t="shared" si="1210"/>
        <v>2.3229619893978408E-4</v>
      </c>
      <c r="AR989" s="5">
        <f t="shared" si="1211"/>
        <v>1.2889238312443192E-3</v>
      </c>
      <c r="AS989" s="5">
        <f t="shared" si="1212"/>
        <v>1.7728638513042727E-3</v>
      </c>
      <c r="AT989" s="5">
        <f t="shared" si="1213"/>
        <v>1.2192521230006046E-3</v>
      </c>
      <c r="AU989" s="5">
        <f t="shared" si="1214"/>
        <v>5.5901105560468426E-4</v>
      </c>
      <c r="AV989" s="5">
        <f t="shared" si="1215"/>
        <v>1.9222441018959074E-4</v>
      </c>
      <c r="AW989" s="5">
        <f t="shared" si="1216"/>
        <v>2.2995711917084391E-6</v>
      </c>
      <c r="AX989" s="5">
        <f t="shared" si="1217"/>
        <v>7.6153868004412092E-4</v>
      </c>
      <c r="AY989" s="5">
        <f t="shared" si="1218"/>
        <v>8.6677530942958847E-4</v>
      </c>
      <c r="AZ989" s="5">
        <f t="shared" si="1219"/>
        <v>4.9327726662106743E-4</v>
      </c>
      <c r="BA989" s="5">
        <f t="shared" si="1220"/>
        <v>1.8714766415860669E-4</v>
      </c>
      <c r="BB989" s="5">
        <f t="shared" si="1221"/>
        <v>5.3252375342478653E-5</v>
      </c>
      <c r="BC989" s="5">
        <f t="shared" si="1222"/>
        <v>1.2122258612697997E-5</v>
      </c>
      <c r="BD989" s="5">
        <f t="shared" si="1223"/>
        <v>2.4450658951716823E-4</v>
      </c>
      <c r="BE989" s="5">
        <f t="shared" si="1224"/>
        <v>3.3630916230496246E-4</v>
      </c>
      <c r="BF989" s="5">
        <f t="shared" si="1225"/>
        <v>2.3128998869440266E-4</v>
      </c>
      <c r="BG989" s="5">
        <f t="shared" si="1226"/>
        <v>1.0604341652705855E-4</v>
      </c>
      <c r="BH989" s="5">
        <f t="shared" si="1227"/>
        <v>3.6464633377158056E-5</v>
      </c>
      <c r="BI989" s="5">
        <f t="shared" si="1228"/>
        <v>1.0031132763371609E-5</v>
      </c>
      <c r="BJ989" s="8">
        <f t="shared" si="1229"/>
        <v>0.42227270816144707</v>
      </c>
      <c r="BK989" s="8">
        <f t="shared" si="1230"/>
        <v>0.26774479384088917</v>
      </c>
      <c r="BL989" s="8">
        <f t="shared" si="1231"/>
        <v>0.29020380295220061</v>
      </c>
      <c r="BM989" s="8">
        <f t="shared" si="1232"/>
        <v>0.45893919828587254</v>
      </c>
      <c r="BN989" s="8">
        <f t="shared" si="1233"/>
        <v>0.54031648740615457</v>
      </c>
    </row>
    <row r="990" spans="1:66" x14ac:dyDescent="0.25">
      <c r="A990" t="s">
        <v>61</v>
      </c>
      <c r="B990" t="s">
        <v>85</v>
      </c>
      <c r="C990" t="s">
        <v>77</v>
      </c>
      <c r="D990" s="7" t="s">
        <v>558</v>
      </c>
      <c r="E990">
        <f>VLOOKUP(A990,home!$A$2:$E$405,3,FALSE)</f>
        <v>1.51315789473684</v>
      </c>
      <c r="F990">
        <f>VLOOKUP(B990,home!$B$2:$E$405,3,FALSE)</f>
        <v>1.32</v>
      </c>
      <c r="G990">
        <f>VLOOKUP(C990,away!$B$2:$E$405,4,FALSE)</f>
        <v>0.55000000000000004</v>
      </c>
      <c r="H990">
        <f>VLOOKUP(A990,away!$A$2:$E$405,3,FALSE)</f>
        <v>1.30526315789474</v>
      </c>
      <c r="I990">
        <f>VLOOKUP(C990,away!$B$2:$E$405,3,FALSE)</f>
        <v>1.01</v>
      </c>
      <c r="J990">
        <f>VLOOKUP(B990,home!$B$2:$E$405,4,FALSE)</f>
        <v>0.87</v>
      </c>
      <c r="K990" s="3">
        <f t="shared" si="1178"/>
        <v>1.098552631578946</v>
      </c>
      <c r="L990" s="3">
        <f t="shared" si="1179"/>
        <v>1.1469347368421081</v>
      </c>
      <c r="M990" s="5">
        <f t="shared" si="1180"/>
        <v>0.10587592721378108</v>
      </c>
      <c r="N990" s="5">
        <f t="shared" si="1181"/>
        <v>0.11631027846156017</v>
      </c>
      <c r="O990" s="5">
        <f t="shared" si="1182"/>
        <v>0.12143277871685219</v>
      </c>
      <c r="P990" s="5">
        <f t="shared" si="1183"/>
        <v>0.13340029861934183</v>
      </c>
      <c r="Q990" s="5">
        <f t="shared" si="1184"/>
        <v>6.3886481241813439E-2</v>
      </c>
      <c r="R990" s="5">
        <f t="shared" si="1185"/>
        <v>6.9637736050809418E-2</v>
      </c>
      <c r="S990" s="5">
        <f t="shared" si="1186"/>
        <v>4.202003264584691E-2</v>
      </c>
      <c r="T990" s="5">
        <f t="shared" si="1187"/>
        <v>7.3273624550847585E-2</v>
      </c>
      <c r="U990" s="5">
        <f t="shared" si="1188"/>
        <v>7.6500718195816747E-2</v>
      </c>
      <c r="V990" s="5">
        <f t="shared" si="1189"/>
        <v>5.8826559754776471E-3</v>
      </c>
      <c r="W990" s="5">
        <f t="shared" si="1190"/>
        <v>2.3394220696837716E-2</v>
      </c>
      <c r="X990" s="5">
        <f t="shared" si="1191"/>
        <v>2.6831644358553765E-2</v>
      </c>
      <c r="Y990" s="5">
        <f t="shared" si="1192"/>
        <v>1.538707248070945E-2</v>
      </c>
      <c r="Z990" s="5">
        <f t="shared" si="1193"/>
        <v>2.6623312823905104E-2</v>
      </c>
      <c r="AA990" s="5">
        <f t="shared" si="1194"/>
        <v>2.9247110364050456E-2</v>
      </c>
      <c r="AB990" s="5">
        <f t="shared" si="1195"/>
        <v>1.6064745028253741E-2</v>
      </c>
      <c r="AC990" s="5">
        <f t="shared" si="1196"/>
        <v>4.6324745651284604E-4</v>
      </c>
      <c r="AD990" s="5">
        <f t="shared" si="1197"/>
        <v>6.4249456775624285E-3</v>
      </c>
      <c r="AE990" s="5">
        <f t="shared" si="1198"/>
        <v>7.3689933799199036E-3</v>
      </c>
      <c r="AF990" s="5">
        <f t="shared" si="1199"/>
        <v>4.2258772414948366E-3</v>
      </c>
      <c r="AG990" s="5">
        <f t="shared" si="1200"/>
        <v>1.615601800633645E-3</v>
      </c>
      <c r="AH990" s="5">
        <f t="shared" si="1201"/>
        <v>7.6338005718876749E-3</v>
      </c>
      <c r="AI990" s="5">
        <f t="shared" si="1202"/>
        <v>8.3861317071960689E-3</v>
      </c>
      <c r="AJ990" s="5">
        <f t="shared" si="1203"/>
        <v>4.6063035278539393E-3</v>
      </c>
      <c r="AK990" s="5">
        <f t="shared" si="1204"/>
        <v>1.6867556207917763E-3</v>
      </c>
      <c r="AL990" s="5">
        <f t="shared" si="1205"/>
        <v>2.3347082064720947E-5</v>
      </c>
      <c r="AM990" s="5">
        <f t="shared" si="1206"/>
        <v>1.4116281963675965E-3</v>
      </c>
      <c r="AN990" s="5">
        <f t="shared" si="1207"/>
        <v>1.6190454139197691E-3</v>
      </c>
      <c r="AO990" s="5">
        <f t="shared" si="1208"/>
        <v>9.2846971287474623E-4</v>
      </c>
      <c r="AP990" s="5">
        <f t="shared" si="1209"/>
        <v>3.5496472193395498E-4</v>
      </c>
      <c r="AQ990" s="5">
        <f t="shared" si="1210"/>
        <v>1.0178034248488812E-4</v>
      </c>
      <c r="AR990" s="5">
        <f t="shared" si="1211"/>
        <v>1.7510942100046241E-3</v>
      </c>
      <c r="AS990" s="5">
        <f t="shared" si="1212"/>
        <v>1.9236691525432357E-3</v>
      </c>
      <c r="AT990" s="5">
        <f t="shared" si="1213"/>
        <v>1.0566259049068058E-3</v>
      </c>
      <c r="AU990" s="5">
        <f t="shared" si="1214"/>
        <v>3.8691972280995235E-4</v>
      </c>
      <c r="AV990" s="5">
        <f t="shared" si="1215"/>
        <v>1.0626291992566736E-4</v>
      </c>
      <c r="AW990" s="5">
        <f t="shared" si="1216"/>
        <v>8.1712723176318153E-7</v>
      </c>
      <c r="AX990" s="5">
        <f t="shared" si="1217"/>
        <v>2.5845797832177729E-4</v>
      </c>
      <c r="AY990" s="5">
        <f t="shared" si="1218"/>
        <v>2.9643443335123092E-4</v>
      </c>
      <c r="AZ990" s="5">
        <f t="shared" si="1219"/>
        <v>1.6999547440331675E-4</v>
      </c>
      <c r="BA990" s="5">
        <f t="shared" si="1220"/>
        <v>6.499123823303916E-5</v>
      </c>
      <c r="BB990" s="5">
        <f t="shared" si="1221"/>
        <v>1.8635177179963366E-5</v>
      </c>
      <c r="BC990" s="5">
        <f t="shared" si="1222"/>
        <v>4.2746664069814666E-6</v>
      </c>
      <c r="BD990" s="5">
        <f t="shared" si="1223"/>
        <v>3.3473179615623225E-4</v>
      </c>
      <c r="BE990" s="5">
        <f t="shared" si="1224"/>
        <v>3.6772049554057633E-4</v>
      </c>
      <c r="BF990" s="5">
        <f t="shared" si="1225"/>
        <v>2.0198015903080701E-4</v>
      </c>
      <c r="BG990" s="5">
        <f t="shared" si="1226"/>
        <v>7.396194507667571E-5</v>
      </c>
      <c r="BH990" s="5">
        <f t="shared" si="1227"/>
        <v>2.0312772350169888E-5</v>
      </c>
      <c r="BI990" s="5">
        <f t="shared" si="1228"/>
        <v>4.462929903988638E-6</v>
      </c>
      <c r="BJ990" s="8">
        <f t="shared" si="1229"/>
        <v>0.34394741724541028</v>
      </c>
      <c r="BK990" s="8">
        <f t="shared" si="1230"/>
        <v>0.28796194342637627</v>
      </c>
      <c r="BL990" s="8">
        <f t="shared" si="1231"/>
        <v>0.34142382179176078</v>
      </c>
      <c r="BM990" s="8">
        <f t="shared" si="1232"/>
        <v>0.38911737767717475</v>
      </c>
      <c r="BN990" s="8">
        <f t="shared" si="1233"/>
        <v>0.61054350030415816</v>
      </c>
    </row>
    <row r="991" spans="1:66" x14ac:dyDescent="0.25">
      <c r="A991" t="s">
        <v>61</v>
      </c>
      <c r="B991" t="s">
        <v>238</v>
      </c>
      <c r="C991" t="s">
        <v>68</v>
      </c>
      <c r="D991" s="7" t="s">
        <v>558</v>
      </c>
      <c r="E991">
        <f>VLOOKUP(A991,home!$A$2:$E$405,3,FALSE)</f>
        <v>1.51315789473684</v>
      </c>
      <c r="F991">
        <f>VLOOKUP(B991,home!$B$2:$E$405,3,FALSE)</f>
        <v>1.32</v>
      </c>
      <c r="G991">
        <f>VLOOKUP(C991,away!$B$2:$E$405,4,FALSE)</f>
        <v>0.71</v>
      </c>
      <c r="H991">
        <f>VLOOKUP(A991,away!$A$2:$E$405,3,FALSE)</f>
        <v>1.30526315789474</v>
      </c>
      <c r="I991">
        <f>VLOOKUP(C991,away!$B$2:$E$405,3,FALSE)</f>
        <v>1.54</v>
      </c>
      <c r="J991">
        <f>VLOOKUP(B991,home!$B$2:$E$405,4,FALSE)</f>
        <v>0.77</v>
      </c>
      <c r="K991" s="3">
        <f t="shared" si="1178"/>
        <v>1.4181315789473665</v>
      </c>
      <c r="L991" s="3">
        <f t="shared" si="1179"/>
        <v>1.5477810526315827</v>
      </c>
      <c r="M991" s="5">
        <f t="shared" si="1180"/>
        <v>5.1513434998389639E-2</v>
      </c>
      <c r="N991" s="5">
        <f t="shared" si="1181"/>
        <v>7.3052828911268824E-2</v>
      </c>
      <c r="O991" s="5">
        <f t="shared" si="1182"/>
        <v>7.9731518646476138E-2</v>
      </c>
      <c r="P991" s="5">
        <f t="shared" si="1183"/>
        <v>0.1130697844299986</v>
      </c>
      <c r="Q991" s="5">
        <f t="shared" si="1184"/>
        <v>5.1799261805254758E-2</v>
      </c>
      <c r="R991" s="5">
        <f t="shared" si="1185"/>
        <v>6.1703466929278757E-2</v>
      </c>
      <c r="S991" s="5">
        <f t="shared" si="1186"/>
        <v>6.2045834020998704E-2</v>
      </c>
      <c r="T991" s="5">
        <f t="shared" si="1187"/>
        <v>8.0173915962476153E-2</v>
      </c>
      <c r="U991" s="5">
        <f t="shared" si="1188"/>
        <v>8.7503634982944695E-2</v>
      </c>
      <c r="V991" s="5">
        <f t="shared" si="1189"/>
        <v>1.5131994374656526E-2</v>
      </c>
      <c r="W991" s="5">
        <f t="shared" si="1190"/>
        <v>2.4486056310731318E-2</v>
      </c>
      <c r="X991" s="5">
        <f t="shared" si="1191"/>
        <v>3.7899054011419936E-2</v>
      </c>
      <c r="Y991" s="5">
        <f t="shared" si="1192"/>
        <v>2.9329718855768377E-2</v>
      </c>
      <c r="Z991" s="5">
        <f t="shared" si="1193"/>
        <v>3.1834485664939051E-2</v>
      </c>
      <c r="AA991" s="5">
        <f t="shared" si="1194"/>
        <v>4.5145489420997324E-2</v>
      </c>
      <c r="AB991" s="5">
        <f t="shared" si="1195"/>
        <v>3.2011122097475295E-2</v>
      </c>
      <c r="AC991" s="5">
        <f t="shared" si="1196"/>
        <v>2.0758799888706829E-3</v>
      </c>
      <c r="AD991" s="5">
        <f t="shared" si="1197"/>
        <v>8.6811124245328823E-3</v>
      </c>
      <c r="AE991" s="5">
        <f t="shared" si="1198"/>
        <v>1.3436461326456619E-2</v>
      </c>
      <c r="AF991" s="5">
        <f t="shared" si="1199"/>
        <v>1.0398350127753289E-2</v>
      </c>
      <c r="AG991" s="5">
        <f t="shared" si="1200"/>
        <v>5.3647897687885814E-3</v>
      </c>
      <c r="AH991" s="5">
        <f t="shared" si="1201"/>
        <v>1.2318203433116095E-2</v>
      </c>
      <c r="AI991" s="5">
        <f t="shared" si="1202"/>
        <v>1.7468833284399798E-2</v>
      </c>
      <c r="AJ991" s="5">
        <f t="shared" si="1203"/>
        <v>1.2386552063987101E-2</v>
      </c>
      <c r="AK991" s="5">
        <f t="shared" si="1204"/>
        <v>5.8552535454052639E-3</v>
      </c>
      <c r="AL991" s="5">
        <f t="shared" si="1205"/>
        <v>1.8225870812264294E-4</v>
      </c>
      <c r="AM991" s="5">
        <f t="shared" si="1206"/>
        <v>2.4621919339244836E-3</v>
      </c>
      <c r="AN991" s="5">
        <f t="shared" si="1207"/>
        <v>3.8109340232706304E-3</v>
      </c>
      <c r="AO991" s="5">
        <f t="shared" si="1208"/>
        <v>2.9492457370236644E-3</v>
      </c>
      <c r="AP991" s="5">
        <f t="shared" si="1209"/>
        <v>1.5215955571065657E-3</v>
      </c>
      <c r="AQ991" s="5">
        <f t="shared" si="1210"/>
        <v>5.8877419326448463E-4</v>
      </c>
      <c r="AR991" s="5">
        <f t="shared" si="1211"/>
        <v>3.8131763752476799E-3</v>
      </c>
      <c r="AS991" s="5">
        <f t="shared" si="1212"/>
        <v>5.407585833834788E-3</v>
      </c>
      <c r="AT991" s="5">
        <f t="shared" si="1213"/>
        <v>3.8343341184147706E-3</v>
      </c>
      <c r="AU991" s="5">
        <f t="shared" si="1214"/>
        <v>1.8125300991864326E-3</v>
      </c>
      <c r="AV991" s="5">
        <f t="shared" si="1215"/>
        <v>6.4260154286222059E-4</v>
      </c>
      <c r="AW991" s="5">
        <f t="shared" si="1216"/>
        <v>1.1112501707651336E-5</v>
      </c>
      <c r="AX991" s="5">
        <f t="shared" si="1217"/>
        <v>5.8195202248796597E-4</v>
      </c>
      <c r="AY991" s="5">
        <f t="shared" si="1218"/>
        <v>9.0073431394750258E-4</v>
      </c>
      <c r="AZ991" s="5">
        <f t="shared" si="1219"/>
        <v>6.9706975229152598E-4</v>
      </c>
      <c r="BA991" s="5">
        <f t="shared" si="1220"/>
        <v>3.5963711831980507E-4</v>
      </c>
      <c r="BB991" s="5">
        <f t="shared" si="1221"/>
        <v>1.3915987938960416E-4</v>
      </c>
      <c r="BC991" s="5">
        <f t="shared" si="1222"/>
        <v>4.3077804921145112E-5</v>
      </c>
      <c r="BD991" s="5">
        <f t="shared" si="1223"/>
        <v>9.8366035732512362E-4</v>
      </c>
      <c r="BE991" s="5">
        <f t="shared" si="1224"/>
        <v>1.3949598156814084E-3</v>
      </c>
      <c r="BF991" s="5">
        <f t="shared" si="1225"/>
        <v>9.8911828299020179E-4</v>
      </c>
      <c r="BG991" s="5">
        <f t="shared" si="1226"/>
        <v>4.6756662414086772E-4</v>
      </c>
      <c r="BH991" s="5">
        <f t="shared" si="1227"/>
        <v>1.6576774873899465E-4</v>
      </c>
      <c r="BI991" s="5">
        <f t="shared" si="1228"/>
        <v>4.7016095851556162E-5</v>
      </c>
      <c r="BJ991" s="8">
        <f t="shared" si="1229"/>
        <v>0.34867592184039808</v>
      </c>
      <c r="BK991" s="8">
        <f t="shared" si="1230"/>
        <v>0.24491992083498429</v>
      </c>
      <c r="BL991" s="8">
        <f t="shared" si="1231"/>
        <v>0.37368239129835445</v>
      </c>
      <c r="BM991" s="8">
        <f t="shared" si="1232"/>
        <v>0.56735280210576955</v>
      </c>
      <c r="BN991" s="8">
        <f t="shared" si="1233"/>
        <v>0.43087029572066671</v>
      </c>
    </row>
    <row r="992" spans="1:66" s="10" customFormat="1" x14ac:dyDescent="0.25">
      <c r="A992" t="s">
        <v>61</v>
      </c>
      <c r="B992" t="s">
        <v>62</v>
      </c>
      <c r="C992" t="s">
        <v>71</v>
      </c>
      <c r="D992" s="7" t="s">
        <v>558</v>
      </c>
      <c r="E992">
        <f>VLOOKUP(A992,home!$A$2:$E$405,3,FALSE)</f>
        <v>1.51315789473684</v>
      </c>
      <c r="F992">
        <f>VLOOKUP(B992,home!$B$2:$E$405,3,FALSE)</f>
        <v>0.7</v>
      </c>
      <c r="G992">
        <f>VLOOKUP(C992,away!$B$2:$E$405,4,FALSE)</f>
        <v>1.5</v>
      </c>
      <c r="H992">
        <f>VLOOKUP(A992,away!$A$2:$E$405,3,FALSE)</f>
        <v>1.30526315789474</v>
      </c>
      <c r="I992">
        <f>VLOOKUP(C992,away!$B$2:$E$405,3,FALSE)</f>
        <v>0.7</v>
      </c>
      <c r="J992">
        <f>VLOOKUP(B992,home!$B$2:$E$405,4,FALSE)</f>
        <v>1.01</v>
      </c>
      <c r="K992" s="3">
        <f t="shared" si="1178"/>
        <v>1.5888157894736821</v>
      </c>
      <c r="L992" s="3">
        <f t="shared" si="1179"/>
        <v>0.92282105263158121</v>
      </c>
      <c r="M992" s="5">
        <f t="shared" si="1180"/>
        <v>8.1135324774754811E-2</v>
      </c>
      <c r="N992" s="5">
        <f t="shared" si="1181"/>
        <v>0.12890908508620566</v>
      </c>
      <c r="O992" s="5">
        <f t="shared" si="1182"/>
        <v>7.487338581424445E-2</v>
      </c>
      <c r="P992" s="5">
        <f t="shared" si="1183"/>
        <v>0.11896001759302637</v>
      </c>
      <c r="Q992" s="5">
        <f t="shared" si="1184"/>
        <v>0.10240639489578497</v>
      </c>
      <c r="R992" s="5">
        <f t="shared" si="1185"/>
        <v>3.4547368355595777E-2</v>
      </c>
      <c r="S992" s="5">
        <f t="shared" si="1186"/>
        <v>4.3604576135672195E-2</v>
      </c>
      <c r="T992" s="5">
        <f t="shared" si="1187"/>
        <v>9.4502777133933666E-2</v>
      </c>
      <c r="U992" s="5">
        <f t="shared" si="1188"/>
        <v>5.4889404328134002E-2</v>
      </c>
      <c r="V992" s="5">
        <f t="shared" si="1189"/>
        <v>7.1036343823476511E-3</v>
      </c>
      <c r="W992" s="5">
        <f t="shared" si="1190"/>
        <v>5.4234965717833421E-2</v>
      </c>
      <c r="X992" s="5">
        <f t="shared" si="1191"/>
        <v>5.0049168153168754E-2</v>
      </c>
      <c r="Y992" s="5">
        <f t="shared" si="1192"/>
        <v>2.3093213019221098E-2</v>
      </c>
      <c r="Z992" s="5">
        <f t="shared" si="1193"/>
        <v>1.062701294385396E-2</v>
      </c>
      <c r="AA992" s="5">
        <f t="shared" si="1194"/>
        <v>1.6884365960136365E-2</v>
      </c>
      <c r="AB992" s="5">
        <f t="shared" si="1195"/>
        <v>1.3413073616358314E-2</v>
      </c>
      <c r="AC992" s="5">
        <f t="shared" si="1196"/>
        <v>6.5095603660034825E-4</v>
      </c>
      <c r="AD992" s="5">
        <f t="shared" si="1197"/>
        <v>2.1542342468514386E-2</v>
      </c>
      <c r="AE992" s="5">
        <f t="shared" si="1198"/>
        <v>1.9879727152944459E-2</v>
      </c>
      <c r="AF992" s="5">
        <f t="shared" si="1199"/>
        <v>9.1727153686544157E-3</v>
      </c>
      <c r="AG992" s="5">
        <f t="shared" si="1200"/>
        <v>2.8215916173305175E-3</v>
      </c>
      <c r="AH992" s="5">
        <f t="shared" si="1201"/>
        <v>2.451707817794187E-3</v>
      </c>
      <c r="AI992" s="5">
        <f t="shared" si="1202"/>
        <v>3.8953120920874689E-3</v>
      </c>
      <c r="AJ992" s="5">
        <f t="shared" si="1203"/>
        <v>3.0944666784181668E-3</v>
      </c>
      <c r="AK992" s="5">
        <f t="shared" si="1204"/>
        <v>1.6388458395569876E-3</v>
      </c>
      <c r="AL992" s="5">
        <f t="shared" si="1205"/>
        <v>3.8177078495091643E-5</v>
      </c>
      <c r="AM992" s="5">
        <f t="shared" si="1206"/>
        <v>6.8453627712450242E-3</v>
      </c>
      <c r="AN992" s="5">
        <f t="shared" si="1207"/>
        <v>6.3170448782053712E-3</v>
      </c>
      <c r="AO992" s="5">
        <f t="shared" si="1208"/>
        <v>2.9147510020132096E-3</v>
      </c>
      <c r="AP992" s="5">
        <f t="shared" si="1209"/>
        <v>8.9659786261226217E-4</v>
      </c>
      <c r="AQ992" s="5">
        <f t="shared" si="1210"/>
        <v>2.0684984584076836E-4</v>
      </c>
      <c r="AR992" s="5">
        <f t="shared" si="1211"/>
        <v>4.5249751783238185E-4</v>
      </c>
      <c r="AS992" s="5">
        <f t="shared" si="1212"/>
        <v>7.189352010297371E-4</v>
      </c>
      <c r="AT992" s="5">
        <f t="shared" si="1213"/>
        <v>5.7112779950224126E-4</v>
      </c>
      <c r="AU992" s="5">
        <f t="shared" si="1214"/>
        <v>3.0247228855217339E-4</v>
      </c>
      <c r="AV992" s="5">
        <f t="shared" si="1215"/>
        <v>1.2014318698248313E-4</v>
      </c>
      <c r="AW992" s="5">
        <f t="shared" si="1216"/>
        <v>1.5548597845069807E-6</v>
      </c>
      <c r="AX992" s="5">
        <f t="shared" si="1217"/>
        <v>1.8126700759382363E-3</v>
      </c>
      <c r="AY992" s="5">
        <f t="shared" si="1218"/>
        <v>1.6727701075510914E-3</v>
      </c>
      <c r="AZ992" s="5">
        <f t="shared" si="1219"/>
        <v>7.7183373573047067E-4</v>
      </c>
      <c r="BA992" s="5">
        <f t="shared" si="1220"/>
        <v>2.3742147348778625E-4</v>
      </c>
      <c r="BB992" s="5">
        <f t="shared" si="1221"/>
        <v>5.4774383520334978E-5</v>
      </c>
      <c r="BC992" s="5">
        <f t="shared" si="1222"/>
        <v>1.0109390851496294E-5</v>
      </c>
      <c r="BD992" s="5">
        <f t="shared" si="1223"/>
        <v>6.9595705953209356E-5</v>
      </c>
      <c r="BE992" s="5">
        <f t="shared" si="1224"/>
        <v>1.1057475649802654E-4</v>
      </c>
      <c r="BF992" s="5">
        <f t="shared" si="1225"/>
        <v>8.7841459520636116E-5</v>
      </c>
      <c r="BG992" s="5">
        <f t="shared" si="1226"/>
        <v>4.6521299285599989E-5</v>
      </c>
      <c r="BH992" s="5">
        <f t="shared" si="1227"/>
        <v>1.8478443712947988E-5</v>
      </c>
      <c r="BI992" s="5">
        <f t="shared" si="1228"/>
        <v>5.8717686272064931E-6</v>
      </c>
      <c r="BJ992" s="8">
        <f t="shared" si="1229"/>
        <v>0.52835216614058733</v>
      </c>
      <c r="BK992" s="8">
        <f t="shared" si="1230"/>
        <v>0.25316545610844754</v>
      </c>
      <c r="BL992" s="8">
        <f t="shared" si="1231"/>
        <v>0.20819198992982238</v>
      </c>
      <c r="BM992" s="8">
        <f t="shared" si="1232"/>
        <v>0.45783383335533268</v>
      </c>
      <c r="BN992" s="8">
        <f t="shared" si="1233"/>
        <v>0.54083157651961211</v>
      </c>
    </row>
    <row r="993" spans="1:66" x14ac:dyDescent="0.25">
      <c r="A993" t="s">
        <v>61</v>
      </c>
      <c r="B993" t="s">
        <v>311</v>
      </c>
      <c r="C993" t="s">
        <v>241</v>
      </c>
      <c r="D993" s="7" t="s">
        <v>558</v>
      </c>
      <c r="E993">
        <f>VLOOKUP(A993,home!$A$2:$E$405,3,FALSE)</f>
        <v>1.51315789473684</v>
      </c>
      <c r="F993">
        <f>VLOOKUP(B993,home!$B$2:$E$405,3,FALSE)</f>
        <v>1.01</v>
      </c>
      <c r="G993">
        <f>VLOOKUP(C993,away!$B$2:$E$405,4,FALSE)</f>
        <v>0.38</v>
      </c>
      <c r="H993">
        <f>VLOOKUP(A993,away!$A$2:$E$405,3,FALSE)</f>
        <v>1.30526315789474</v>
      </c>
      <c r="I993">
        <f>VLOOKUP(C993,away!$B$2:$E$405,3,FALSE)</f>
        <v>1.43</v>
      </c>
      <c r="J993">
        <f>VLOOKUP(B993,home!$B$2:$E$405,4,FALSE)</f>
        <v>1.17</v>
      </c>
      <c r="K993" s="3">
        <f t="shared" si="1178"/>
        <v>0.58074999999999921</v>
      </c>
      <c r="L993" s="3">
        <f t="shared" si="1179"/>
        <v>2.1838357894736893</v>
      </c>
      <c r="M993" s="5">
        <f t="shared" si="1180"/>
        <v>6.3002190114433088E-2</v>
      </c>
      <c r="N993" s="5">
        <f t="shared" si="1181"/>
        <v>3.6588521908956957E-2</v>
      </c>
      <c r="O993" s="5">
        <f t="shared" si="1182"/>
        <v>0.13758643758712444</v>
      </c>
      <c r="P993" s="5">
        <f t="shared" si="1183"/>
        <v>7.9903323628722392E-2</v>
      </c>
      <c r="Q993" s="5">
        <f t="shared" si="1184"/>
        <v>1.0624392049313362E-2</v>
      </c>
      <c r="R993" s="5">
        <f t="shared" si="1185"/>
        <v>0.15023309327447523</v>
      </c>
      <c r="S993" s="5">
        <f t="shared" si="1186"/>
        <v>2.5334599937398544E-2</v>
      </c>
      <c r="T993" s="5">
        <f t="shared" si="1187"/>
        <v>2.3201927598690237E-2</v>
      </c>
      <c r="U993" s="5">
        <f t="shared" si="1188"/>
        <v>8.7247868919151358E-2</v>
      </c>
      <c r="V993" s="5">
        <f t="shared" si="1189"/>
        <v>3.5701029407343267E-3</v>
      </c>
      <c r="W993" s="5">
        <f t="shared" si="1190"/>
        <v>2.0567052275462425E-3</v>
      </c>
      <c r="X993" s="5">
        <f t="shared" si="1191"/>
        <v>4.4915064843131123E-3</v>
      </c>
      <c r="Y993" s="5">
        <f t="shared" si="1192"/>
        <v>4.9043563045480616E-3</v>
      </c>
      <c r="Z993" s="5">
        <f t="shared" si="1193"/>
        <v>0.10936146861871267</v>
      </c>
      <c r="AA993" s="5">
        <f t="shared" si="1194"/>
        <v>6.3511672900317284E-2</v>
      </c>
      <c r="AB993" s="5">
        <f t="shared" si="1195"/>
        <v>1.8442202018429606E-2</v>
      </c>
      <c r="AC993" s="5">
        <f t="shared" si="1196"/>
        <v>2.8298926011859174E-4</v>
      </c>
      <c r="AD993" s="5">
        <f t="shared" si="1197"/>
        <v>2.9860789022436959E-4</v>
      </c>
      <c r="AE993" s="5">
        <f t="shared" si="1198"/>
        <v>6.5211059769120893E-4</v>
      </c>
      <c r="AF993" s="5">
        <f t="shared" si="1199"/>
        <v>7.1205123096657053E-4</v>
      </c>
      <c r="AG993" s="5">
        <f t="shared" si="1200"/>
        <v>5.183343207078642E-4</v>
      </c>
      <c r="AH993" s="5">
        <f t="shared" si="1201"/>
        <v>5.970687228973711E-2</v>
      </c>
      <c r="AI993" s="5">
        <f t="shared" si="1202"/>
        <v>3.4674766082264774E-2</v>
      </c>
      <c r="AJ993" s="5">
        <f t="shared" si="1203"/>
        <v>1.0068685201137621E-2</v>
      </c>
      <c r="AK993" s="5">
        <f t="shared" si="1204"/>
        <v>1.9491296435202219E-3</v>
      </c>
      <c r="AL993" s="5">
        <f t="shared" si="1205"/>
        <v>1.4356188185609392E-5</v>
      </c>
      <c r="AM993" s="5">
        <f t="shared" si="1206"/>
        <v>3.4683306449560484E-5</v>
      </c>
      <c r="AN993" s="5">
        <f t="shared" si="1207"/>
        <v>7.5742645921833822E-5</v>
      </c>
      <c r="AO993" s="5">
        <f t="shared" si="1208"/>
        <v>8.2704750476767061E-5</v>
      </c>
      <c r="AP993" s="5">
        <f t="shared" si="1209"/>
        <v>6.0204531350218356E-5</v>
      </c>
      <c r="AQ993" s="5">
        <f t="shared" si="1210"/>
        <v>3.2869202562774388E-5</v>
      </c>
      <c r="AR993" s="5">
        <f t="shared" si="1211"/>
        <v>2.6078000916772537E-2</v>
      </c>
      <c r="AS993" s="5">
        <f t="shared" si="1212"/>
        <v>1.5144799032415626E-2</v>
      </c>
      <c r="AT993" s="5">
        <f t="shared" si="1213"/>
        <v>4.3976710190376817E-3</v>
      </c>
      <c r="AU993" s="5">
        <f t="shared" si="1214"/>
        <v>8.5131581476871013E-4</v>
      </c>
      <c r="AV993" s="5">
        <f t="shared" si="1215"/>
        <v>1.2360041485673189E-4</v>
      </c>
      <c r="AW993" s="5">
        <f t="shared" si="1216"/>
        <v>5.0576158480719273E-7</v>
      </c>
      <c r="AX993" s="5">
        <f t="shared" si="1217"/>
        <v>3.3570550367637043E-6</v>
      </c>
      <c r="AY993" s="5">
        <f t="shared" si="1218"/>
        <v>7.3312569365174889E-6</v>
      </c>
      <c r="AZ993" s="5">
        <f t="shared" si="1219"/>
        <v>8.0051306398970669E-6</v>
      </c>
      <c r="BA993" s="5">
        <f t="shared" si="1220"/>
        <v>5.8272969302732102E-6</v>
      </c>
      <c r="BB993" s="5">
        <f t="shared" si="1221"/>
        <v>3.1814648980552002E-6</v>
      </c>
      <c r="BC993" s="5">
        <f t="shared" si="1222"/>
        <v>1.3895593814654405E-6</v>
      </c>
      <c r="BD993" s="5">
        <f t="shared" si="1223"/>
        <v>9.4916786199959382E-3</v>
      </c>
      <c r="BE993" s="5">
        <f t="shared" si="1224"/>
        <v>5.5122923585626321E-3</v>
      </c>
      <c r="BF993" s="5">
        <f t="shared" si="1225"/>
        <v>1.6006318936176223E-3</v>
      </c>
      <c r="BG993" s="5">
        <f t="shared" si="1226"/>
        <v>3.0985565740614427E-4</v>
      </c>
      <c r="BH993" s="5">
        <f t="shared" si="1227"/>
        <v>4.4987168259654502E-5</v>
      </c>
      <c r="BI993" s="5">
        <f t="shared" si="1228"/>
        <v>5.2252595933588642E-6</v>
      </c>
      <c r="BJ993" s="8">
        <f t="shared" si="1229"/>
        <v>8.4363809813542093E-2</v>
      </c>
      <c r="BK993" s="8">
        <f t="shared" si="1230"/>
        <v>0.17211489332652904</v>
      </c>
      <c r="BL993" s="8">
        <f t="shared" si="1231"/>
        <v>0.62698078607144425</v>
      </c>
      <c r="BM993" s="8">
        <f t="shared" si="1232"/>
        <v>0.51487617377185102</v>
      </c>
      <c r="BN993" s="8">
        <f t="shared" si="1233"/>
        <v>0.47793795856302546</v>
      </c>
    </row>
    <row r="994" spans="1:66" x14ac:dyDescent="0.25">
      <c r="A994" t="s">
        <v>72</v>
      </c>
      <c r="B994" t="s">
        <v>75</v>
      </c>
      <c r="C994" t="s">
        <v>79</v>
      </c>
      <c r="D994" s="7" t="s">
        <v>558</v>
      </c>
      <c r="E994">
        <f>VLOOKUP(A994,home!$A$2:$E$405,3,FALSE)</f>
        <v>1.4148550724637701</v>
      </c>
      <c r="F994">
        <f>VLOOKUP(B994,home!$B$2:$E$405,3,FALSE)</f>
        <v>1.1100000000000001</v>
      </c>
      <c r="G994">
        <f>VLOOKUP(C994,away!$B$2:$E$405,4,FALSE)</f>
        <v>1.48</v>
      </c>
      <c r="H994">
        <f>VLOOKUP(A994,away!$A$2:$E$405,3,FALSE)</f>
        <v>1.0942028985507199</v>
      </c>
      <c r="I994">
        <f>VLOOKUP(C994,away!$B$2:$E$405,3,FALSE)</f>
        <v>0.89</v>
      </c>
      <c r="J994">
        <f>VLOOKUP(B994,home!$B$2:$E$405,4,FALSE)</f>
        <v>1.03</v>
      </c>
      <c r="K994" s="3">
        <f t="shared" si="1178"/>
        <v>2.3243239130434818</v>
      </c>
      <c r="L994" s="3">
        <f t="shared" si="1179"/>
        <v>1.0030557971014451</v>
      </c>
      <c r="M994" s="5">
        <f t="shared" si="1180"/>
        <v>3.5887016361418535E-2</v>
      </c>
      <c r="N994" s="5">
        <f t="shared" si="1181"/>
        <v>8.341305029662778E-2</v>
      </c>
      <c r="O994" s="5">
        <f t="shared" si="1182"/>
        <v>3.5996679801995272E-2</v>
      </c>
      <c r="P994" s="5">
        <f t="shared" si="1183"/>
        <v>8.3667943653946905E-2</v>
      </c>
      <c r="Q994" s="5">
        <f t="shared" si="1184"/>
        <v>9.6939473732175346E-2</v>
      </c>
      <c r="R994" s="5">
        <f t="shared" si="1185"/>
        <v>1.8053339175897926E-2</v>
      </c>
      <c r="S994" s="5">
        <f t="shared" si="1186"/>
        <v>4.8766416834292441E-2</v>
      </c>
      <c r="T994" s="5">
        <f t="shared" si="1187"/>
        <v>9.7235701095021734E-2</v>
      </c>
      <c r="U994" s="5">
        <f t="shared" si="1188"/>
        <v>4.1961807956824249E-2</v>
      </c>
      <c r="V994" s="5">
        <f t="shared" si="1189"/>
        <v>1.2632813354510141E-2</v>
      </c>
      <c r="W994" s="5">
        <f t="shared" si="1190"/>
        <v>7.510624563784854E-2</v>
      </c>
      <c r="X994" s="5">
        <f t="shared" si="1191"/>
        <v>7.5335755085569098E-2</v>
      </c>
      <c r="Y994" s="5">
        <f t="shared" si="1192"/>
        <v>3.7782982933797372E-2</v>
      </c>
      <c r="Z994" s="5">
        <f t="shared" si="1193"/>
        <v>6.0361688391410134E-3</v>
      </c>
      <c r="AA994" s="5">
        <f t="shared" si="1194"/>
        <v>1.4030011575983371E-2</v>
      </c>
      <c r="AB994" s="5">
        <f t="shared" si="1195"/>
        <v>1.630514570316751E-2</v>
      </c>
      <c r="AC994" s="5">
        <f t="shared" si="1196"/>
        <v>1.8407797984849729E-3</v>
      </c>
      <c r="AD994" s="5">
        <f t="shared" si="1197"/>
        <v>4.3642810688742283E-2</v>
      </c>
      <c r="AE994" s="5">
        <f t="shared" si="1198"/>
        <v>4.3776174263143855E-2</v>
      </c>
      <c r="AF994" s="5">
        <f t="shared" si="1199"/>
        <v>2.195497268478476E-2</v>
      </c>
      <c r="AG994" s="5">
        <f t="shared" si="1200"/>
        <v>7.3406875422257446E-3</v>
      </c>
      <c r="AH994" s="5">
        <f t="shared" si="1201"/>
        <v>1.5136535365958734E-3</v>
      </c>
      <c r="AI994" s="5">
        <f t="shared" si="1202"/>
        <v>3.5182211111726251E-3</v>
      </c>
      <c r="AJ994" s="5">
        <f t="shared" si="1203"/>
        <v>4.0887427300364725E-3</v>
      </c>
      <c r="AK994" s="5">
        <f t="shared" si="1204"/>
        <v>3.1678541672354871E-3</v>
      </c>
      <c r="AL994" s="5">
        <f t="shared" si="1205"/>
        <v>1.7166571765998612E-4</v>
      </c>
      <c r="AM994" s="5">
        <f t="shared" si="1206"/>
        <v>2.0288005703254654E-2</v>
      </c>
      <c r="AN994" s="5">
        <f t="shared" si="1207"/>
        <v>2.0350001732276763E-2</v>
      </c>
      <c r="AO994" s="5">
        <f t="shared" si="1208"/>
        <v>1.0206093604292327E-2</v>
      </c>
      <c r="AP994" s="5">
        <f t="shared" si="1209"/>
        <v>3.4124271185151339E-3</v>
      </c>
      <c r="AQ994" s="5">
        <f t="shared" si="1210"/>
        <v>8.5571370085319614E-4</v>
      </c>
      <c r="AR994" s="5">
        <f t="shared" si="1211"/>
        <v>3.0365579093711914E-4</v>
      </c>
      <c r="AS994" s="5">
        <f t="shared" si="1212"/>
        <v>7.0579441620927813E-4</v>
      </c>
      <c r="AT994" s="5">
        <f t="shared" si="1213"/>
        <v>8.2024741964389491E-4</v>
      </c>
      <c r="AU994" s="5">
        <f t="shared" si="1214"/>
        <v>6.3550689736350553E-4</v>
      </c>
      <c r="AV994" s="5">
        <f t="shared" si="1215"/>
        <v>3.6928096961151655E-4</v>
      </c>
      <c r="AW994" s="5">
        <f t="shared" si="1216"/>
        <v>1.1117389339550937E-5</v>
      </c>
      <c r="AX994" s="5">
        <f t="shared" si="1217"/>
        <v>7.8593161340062261E-3</v>
      </c>
      <c r="AY994" s="5">
        <f t="shared" si="1218"/>
        <v>7.8833326094678632E-3</v>
      </c>
      <c r="AZ994" s="5">
        <f t="shared" si="1219"/>
        <v>3.9537112372028012E-3</v>
      </c>
      <c r="BA994" s="5">
        <f t="shared" si="1220"/>
        <v>1.3219309921804654E-3</v>
      </c>
      <c r="BB994" s="5">
        <f t="shared" si="1221"/>
        <v>3.3149263626867026E-4</v>
      </c>
      <c r="BC994" s="5">
        <f t="shared" si="1222"/>
        <v>6.6501122101146108E-5</v>
      </c>
      <c r="BD994" s="5">
        <f t="shared" si="1223"/>
        <v>5.0763950237150286E-5</v>
      </c>
      <c r="BE994" s="5">
        <f t="shared" si="1224"/>
        <v>1.1799186345675773E-4</v>
      </c>
      <c r="BF994" s="5">
        <f t="shared" si="1225"/>
        <v>1.3712565488855171E-4</v>
      </c>
      <c r="BG994" s="5">
        <f t="shared" si="1226"/>
        <v>1.0624147958306951E-4</v>
      </c>
      <c r="BH994" s="5">
        <f t="shared" si="1227"/>
        <v>6.173490288801235E-5</v>
      </c>
      <c r="BI994" s="5">
        <f t="shared" si="1228"/>
        <v>2.8698382210404824E-5</v>
      </c>
      <c r="BJ994" s="8">
        <f t="shared" si="1229"/>
        <v>0.65905638055035565</v>
      </c>
      <c r="BK994" s="8">
        <f t="shared" si="1230"/>
        <v>0.19084996832978082</v>
      </c>
      <c r="BL994" s="8">
        <f t="shared" si="1231"/>
        <v>0.14197249748593804</v>
      </c>
      <c r="BM994" s="8">
        <f t="shared" si="1232"/>
        <v>0.63608529696302551</v>
      </c>
      <c r="BN994" s="8">
        <f t="shared" si="1233"/>
        <v>0.35395750302206175</v>
      </c>
    </row>
    <row r="995" spans="1:66" x14ac:dyDescent="0.25">
      <c r="A995" t="s">
        <v>72</v>
      </c>
      <c r="B995" t="s">
        <v>78</v>
      </c>
      <c r="C995" t="s">
        <v>111</v>
      </c>
      <c r="D995" s="7" t="s">
        <v>558</v>
      </c>
      <c r="E995">
        <f>VLOOKUP(A995,home!$A$2:$E$405,3,FALSE)</f>
        <v>1.4148550724637701</v>
      </c>
      <c r="F995">
        <f>VLOOKUP(B995,home!$B$2:$E$405,3,FALSE)</f>
        <v>1.1399999999999999</v>
      </c>
      <c r="G995">
        <f>VLOOKUP(C995,away!$B$2:$E$405,4,FALSE)</f>
        <v>0.64</v>
      </c>
      <c r="H995">
        <f>VLOOKUP(A995,away!$A$2:$E$405,3,FALSE)</f>
        <v>1.0942028985507199</v>
      </c>
      <c r="I995">
        <f>VLOOKUP(C995,away!$B$2:$E$405,3,FALSE)</f>
        <v>1.33</v>
      </c>
      <c r="J995">
        <f>VLOOKUP(B995,home!$B$2:$E$405,4,FALSE)</f>
        <v>0.87</v>
      </c>
      <c r="K995" s="3">
        <f t="shared" si="1178"/>
        <v>1.0322782608695666</v>
      </c>
      <c r="L995" s="3">
        <f t="shared" si="1179"/>
        <v>1.266102173913038</v>
      </c>
      <c r="M995" s="5">
        <f t="shared" si="1180"/>
        <v>0.10042135101889434</v>
      </c>
      <c r="N995" s="5">
        <f t="shared" si="1181"/>
        <v>0.10366277758395653</v>
      </c>
      <c r="O995" s="5">
        <f t="shared" si="1182"/>
        <v>0.12714369083230642</v>
      </c>
      <c r="P995" s="5">
        <f t="shared" si="1183"/>
        <v>0.13124766805291113</v>
      </c>
      <c r="Q995" s="5">
        <f t="shared" si="1184"/>
        <v>5.3504415880637674E-2</v>
      </c>
      <c r="R995" s="5">
        <f t="shared" si="1185"/>
        <v>8.0488451681055215E-2</v>
      </c>
      <c r="S995" s="5">
        <f t="shared" si="1186"/>
        <v>4.2884182981381323E-2</v>
      </c>
      <c r="T995" s="5">
        <f t="shared" si="1187"/>
        <v>6.7742057260422636E-2</v>
      </c>
      <c r="U995" s="5">
        <f t="shared" si="1188"/>
        <v>8.308647892140382E-2</v>
      </c>
      <c r="V995" s="5">
        <f t="shared" si="1189"/>
        <v>6.2275922130473347E-3</v>
      </c>
      <c r="W995" s="5">
        <f t="shared" si="1190"/>
        <v>1.8410481791368897E-2</v>
      </c>
      <c r="X995" s="5">
        <f t="shared" si="1191"/>
        <v>2.3309551018838564E-2</v>
      </c>
      <c r="Y995" s="5">
        <f t="shared" si="1192"/>
        <v>1.4756136608944193E-2</v>
      </c>
      <c r="Z995" s="5">
        <f t="shared" si="1193"/>
        <v>3.3968867882759497E-2</v>
      </c>
      <c r="AA995" s="5">
        <f t="shared" si="1194"/>
        <v>3.5065323861723049E-2</v>
      </c>
      <c r="AB995" s="5">
        <f t="shared" si="1195"/>
        <v>1.8098585766403795E-2</v>
      </c>
      <c r="AC995" s="5">
        <f t="shared" si="1196"/>
        <v>5.0870466492799473E-4</v>
      </c>
      <c r="AD995" s="5">
        <f t="shared" si="1197"/>
        <v>4.7511850313412757E-3</v>
      </c>
      <c r="AE995" s="5">
        <f t="shared" si="1198"/>
        <v>6.0154856968442751E-3</v>
      </c>
      <c r="AF995" s="5">
        <f t="shared" si="1199"/>
        <v>3.8081097589586633E-3</v>
      </c>
      <c r="AG995" s="5">
        <f t="shared" si="1200"/>
        <v>1.6071520147723391E-3</v>
      </c>
      <c r="AH995" s="5">
        <f t="shared" si="1201"/>
        <v>1.0752014367931651E-2</v>
      </c>
      <c r="AI995" s="5">
        <f t="shared" si="1202"/>
        <v>1.1099070692573078E-2</v>
      </c>
      <c r="AJ995" s="5">
        <f t="shared" si="1203"/>
        <v>5.7286646958988573E-3</v>
      </c>
      <c r="AK995" s="5">
        <f t="shared" si="1204"/>
        <v>1.9711920097957858E-3</v>
      </c>
      <c r="AL995" s="5">
        <f t="shared" si="1205"/>
        <v>2.6594464353252796E-5</v>
      </c>
      <c r="AM995" s="5">
        <f t="shared" si="1206"/>
        <v>9.8090900424449828E-4</v>
      </c>
      <c r="AN995" s="5">
        <f t="shared" si="1207"/>
        <v>1.2419310226848327E-3</v>
      </c>
      <c r="AO995" s="5">
        <f t="shared" si="1208"/>
        <v>7.8620578383565491E-4</v>
      </c>
      <c r="AP995" s="5">
        <f t="shared" si="1209"/>
        <v>3.3180561735244218E-4</v>
      </c>
      <c r="AQ995" s="5">
        <f t="shared" si="1210"/>
        <v>1.0502495336162124E-4</v>
      </c>
      <c r="AR995" s="5">
        <f t="shared" si="1211"/>
        <v>2.7226297530364946E-3</v>
      </c>
      <c r="AS995" s="5">
        <f t="shared" si="1212"/>
        <v>2.8105115064562501E-3</v>
      </c>
      <c r="AT995" s="5">
        <f t="shared" si="1213"/>
        <v>1.450614965019282E-3</v>
      </c>
      <c r="AU995" s="5">
        <f t="shared" si="1214"/>
        <v>4.9914609776049057E-4</v>
      </c>
      <c r="AV995" s="5">
        <f t="shared" si="1215"/>
        <v>1.2881441642900745E-4</v>
      </c>
      <c r="AW995" s="5">
        <f t="shared" si="1216"/>
        <v>9.6550445643553203E-7</v>
      </c>
      <c r="AX995" s="5">
        <f t="shared" si="1217"/>
        <v>1.6876184016213476E-4</v>
      </c>
      <c r="AY995" s="5">
        <f t="shared" si="1218"/>
        <v>2.1366973270284351E-4</v>
      </c>
      <c r="AZ995" s="5">
        <f t="shared" si="1219"/>
        <v>1.3526385653724401E-4</v>
      </c>
      <c r="BA995" s="5">
        <f t="shared" si="1220"/>
        <v>5.7085954271221965E-5</v>
      </c>
      <c r="BB995" s="5">
        <f t="shared" si="1221"/>
        <v>1.8069162700673615E-5</v>
      </c>
      <c r="BC995" s="5">
        <f t="shared" si="1222"/>
        <v>4.5754812352222448E-6</v>
      </c>
      <c r="BD995" s="5">
        <f t="shared" si="1223"/>
        <v>5.7452124151330343E-4</v>
      </c>
      <c r="BE995" s="5">
        <f t="shared" si="1224"/>
        <v>5.9306578802197714E-4</v>
      </c>
      <c r="BF995" s="5">
        <f t="shared" si="1225"/>
        <v>3.0610446012028283E-4</v>
      </c>
      <c r="BG995" s="5">
        <f t="shared" si="1226"/>
        <v>1.0532832657912773E-4</v>
      </c>
      <c r="BH995" s="5">
        <f t="shared" si="1227"/>
        <v>2.7182035445350924E-5</v>
      </c>
      <c r="BI995" s="5">
        <f t="shared" si="1228"/>
        <v>5.6118848552843551E-6</v>
      </c>
      <c r="BJ995" s="8">
        <f t="shared" si="1229"/>
        <v>0.30161065505517354</v>
      </c>
      <c r="BK995" s="8">
        <f t="shared" si="1230"/>
        <v>0.28152976312821826</v>
      </c>
      <c r="BL995" s="8">
        <f t="shared" si="1231"/>
        <v>0.3826570033043285</v>
      </c>
      <c r="BM995" s="8">
        <f t="shared" si="1232"/>
        <v>0.40308523009247199</v>
      </c>
      <c r="BN995" s="8">
        <f t="shared" si="1233"/>
        <v>0.59646835504976137</v>
      </c>
    </row>
    <row r="996" spans="1:66" x14ac:dyDescent="0.25">
      <c r="A996" t="s">
        <v>72</v>
      </c>
      <c r="B996" t="s">
        <v>86</v>
      </c>
      <c r="C996" t="s">
        <v>81</v>
      </c>
      <c r="D996" s="7" t="s">
        <v>558</v>
      </c>
      <c r="E996">
        <f>VLOOKUP(A996,home!$A$2:$E$405,3,FALSE)</f>
        <v>1.4148550724637701</v>
      </c>
      <c r="F996">
        <f>VLOOKUP(B996,home!$B$2:$E$405,3,FALSE)</f>
        <v>0.98</v>
      </c>
      <c r="G996">
        <f>VLOOKUP(C996,away!$B$2:$E$405,4,FALSE)</f>
        <v>1.2</v>
      </c>
      <c r="H996">
        <f>VLOOKUP(A996,away!$A$2:$E$405,3,FALSE)</f>
        <v>1.0942028985507199</v>
      </c>
      <c r="I996">
        <f>VLOOKUP(C996,away!$B$2:$E$405,3,FALSE)</f>
        <v>0.86</v>
      </c>
      <c r="J996">
        <f>VLOOKUP(B996,home!$B$2:$E$405,4,FALSE)</f>
        <v>0.64</v>
      </c>
      <c r="K996" s="3">
        <f t="shared" si="1178"/>
        <v>1.6638695652173936</v>
      </c>
      <c r="L996" s="3">
        <f t="shared" si="1179"/>
        <v>0.60224927536231632</v>
      </c>
      <c r="M996" s="5">
        <f t="shared" si="1180"/>
        <v>0.10371393024796881</v>
      </c>
      <c r="N996" s="5">
        <f t="shared" si="1181"/>
        <v>0.17256645202867493</v>
      </c>
      <c r="O996" s="5">
        <f t="shared" si="1182"/>
        <v>6.2461639336817032E-2</v>
      </c>
      <c r="P996" s="5">
        <f t="shared" si="1183"/>
        <v>0.1039280206861154</v>
      </c>
      <c r="Q996" s="5">
        <f t="shared" si="1184"/>
        <v>0.14356403375402982</v>
      </c>
      <c r="R996" s="5">
        <f t="shared" si="1185"/>
        <v>1.8808738514270205E-2</v>
      </c>
      <c r="S996" s="5">
        <f t="shared" si="1186"/>
        <v>2.6035638264574321E-2</v>
      </c>
      <c r="T996" s="5">
        <f t="shared" si="1187"/>
        <v>8.6461335296455583E-2</v>
      </c>
      <c r="U996" s="5">
        <f t="shared" si="1188"/>
        <v>3.1295287574026415E-2</v>
      </c>
      <c r="V996" s="5">
        <f t="shared" si="1189"/>
        <v>2.8988202299103415E-3</v>
      </c>
      <c r="W996" s="5">
        <f t="shared" si="1190"/>
        <v>7.9623942141057613E-2</v>
      </c>
      <c r="X996" s="5">
        <f t="shared" si="1191"/>
        <v>4.7953461455942946E-2</v>
      </c>
      <c r="Y996" s="5">
        <f t="shared" si="1192"/>
        <v>1.4439968706478203E-2</v>
      </c>
      <c r="Z996" s="5">
        <f t="shared" si="1193"/>
        <v>3.7758497135661744E-3</v>
      </c>
      <c r="AA996" s="5">
        <f t="shared" si="1194"/>
        <v>6.282521421237571E-3</v>
      </c>
      <c r="AB996" s="5">
        <f t="shared" si="1195"/>
        <v>5.2266480928117613E-3</v>
      </c>
      <c r="AC996" s="5">
        <f t="shared" si="1196"/>
        <v>1.8155025565222456E-4</v>
      </c>
      <c r="AD996" s="5">
        <f t="shared" si="1197"/>
        <v>3.3120963497784095E-2</v>
      </c>
      <c r="AE996" s="5">
        <f t="shared" si="1198"/>
        <v>1.99470762658422E-2</v>
      </c>
      <c r="AF996" s="5">
        <f t="shared" si="1199"/>
        <v>6.0065561133501623E-3</v>
      </c>
      <c r="AG996" s="5">
        <f t="shared" si="1200"/>
        <v>1.2058146888960755E-3</v>
      </c>
      <c r="AH996" s="5">
        <f t="shared" si="1201"/>
        <v>5.6850068846805947E-4</v>
      </c>
      <c r="AI996" s="5">
        <f t="shared" si="1202"/>
        <v>9.4591099334713903E-4</v>
      </c>
      <c r="AJ996" s="5">
        <f t="shared" si="1203"/>
        <v>7.8693625661742871E-4</v>
      </c>
      <c r="AK996" s="5">
        <f t="shared" si="1204"/>
        <v>4.3645309571728144E-4</v>
      </c>
      <c r="AL996" s="5">
        <f t="shared" si="1205"/>
        <v>7.2770007577119931E-6</v>
      </c>
      <c r="AM996" s="5">
        <f t="shared" si="1206"/>
        <v>1.102179262692784E-2</v>
      </c>
      <c r="AN996" s="5">
        <f t="shared" si="1207"/>
        <v>6.6378666227610121E-3</v>
      </c>
      <c r="AO996" s="5">
        <f t="shared" si="1208"/>
        <v>1.9988251817547628E-3</v>
      </c>
      <c r="AP996" s="5">
        <f t="shared" si="1209"/>
        <v>4.012636724292521E-4</v>
      </c>
      <c r="AQ996" s="5">
        <f t="shared" si="1210"/>
        <v>6.0415188987434721E-5</v>
      </c>
      <c r="AR996" s="5">
        <f t="shared" si="1211"/>
        <v>6.8475825534573356E-5</v>
      </c>
      <c r="AS996" s="5">
        <f t="shared" si="1212"/>
        <v>1.1393484206011268E-4</v>
      </c>
      <c r="AT996" s="5">
        <f t="shared" si="1213"/>
        <v>9.4786358060836064E-5</v>
      </c>
      <c r="AU996" s="5">
        <f t="shared" si="1214"/>
        <v>5.2570712125074499E-5</v>
      </c>
      <c r="AV996" s="5">
        <f t="shared" si="1215"/>
        <v>2.1867701981679107E-5</v>
      </c>
      <c r="AW996" s="5">
        <f t="shared" si="1216"/>
        <v>2.0255617314970124E-7</v>
      </c>
      <c r="AX996" s="5">
        <f t="shared" si="1217"/>
        <v>3.056470884347118E-3</v>
      </c>
      <c r="AY996" s="5">
        <f t="shared" si="1218"/>
        <v>1.8407573752640698E-3</v>
      </c>
      <c r="AZ996" s="5">
        <f t="shared" si="1219"/>
        <v>5.5429739768531278E-4</v>
      </c>
      <c r="BA996" s="5">
        <f t="shared" si="1220"/>
        <v>1.1127506869706578E-4</v>
      </c>
      <c r="BB996" s="5">
        <f t="shared" si="1221"/>
        <v>1.6753832372174954E-5</v>
      </c>
      <c r="BC996" s="5">
        <f t="shared" si="1222"/>
        <v>2.0179966811368171E-6</v>
      </c>
      <c r="BD996" s="5">
        <f t="shared" si="1223"/>
        <v>6.8732527180055342E-6</v>
      </c>
      <c r="BE996" s="5">
        <f t="shared" si="1224"/>
        <v>1.1436196011537137E-5</v>
      </c>
      <c r="BF996" s="5">
        <f t="shared" si="1225"/>
        <v>9.5141692427285952E-6</v>
      </c>
      <c r="BG996" s="5">
        <f t="shared" si="1226"/>
        <v>5.2767788804345089E-6</v>
      </c>
      <c r="BH996" s="5">
        <f t="shared" si="1227"/>
        <v>2.194967945384222E-6</v>
      </c>
      <c r="BI996" s="5">
        <f t="shared" si="1228"/>
        <v>7.3042807219051243E-7</v>
      </c>
      <c r="BJ996" s="8">
        <f t="shared" si="1229"/>
        <v>0.63059133979641879</v>
      </c>
      <c r="BK996" s="8">
        <f t="shared" si="1230"/>
        <v>0.23860599406024288</v>
      </c>
      <c r="BL996" s="8">
        <f t="shared" si="1231"/>
        <v>0.12720029720594545</v>
      </c>
      <c r="BM996" s="8">
        <f t="shared" si="1232"/>
        <v>0.39329011138920611</v>
      </c>
      <c r="BN996" s="8">
        <f t="shared" si="1233"/>
        <v>0.60504281456787623</v>
      </c>
    </row>
    <row r="997" spans="1:66" x14ac:dyDescent="0.25">
      <c r="A997" t="s">
        <v>72</v>
      </c>
      <c r="B997" t="s">
        <v>82</v>
      </c>
      <c r="C997" t="s">
        <v>326</v>
      </c>
      <c r="D997" s="7" t="s">
        <v>558</v>
      </c>
      <c r="E997">
        <f>VLOOKUP(A997,home!$A$2:$E$405,3,FALSE)</f>
        <v>1.4148550724637701</v>
      </c>
      <c r="F997">
        <f>VLOOKUP(B997,home!$B$2:$E$405,3,FALSE)</f>
        <v>0.42</v>
      </c>
      <c r="G997">
        <f>VLOOKUP(C997,away!$B$2:$E$405,4,FALSE)</f>
        <v>1.01</v>
      </c>
      <c r="H997">
        <f>VLOOKUP(A997,away!$A$2:$E$405,3,FALSE)</f>
        <v>1.0942028985507199</v>
      </c>
      <c r="I997">
        <f>VLOOKUP(C997,away!$B$2:$E$405,3,FALSE)</f>
        <v>0.86</v>
      </c>
      <c r="J997">
        <f>VLOOKUP(B997,home!$B$2:$E$405,4,FALSE)</f>
        <v>1.73</v>
      </c>
      <c r="K997" s="3">
        <f t="shared" si="1178"/>
        <v>0.6001815217391312</v>
      </c>
      <c r="L997" s="3">
        <f t="shared" si="1179"/>
        <v>1.627955072463761</v>
      </c>
      <c r="M997" s="5">
        <f t="shared" si="1180"/>
        <v>0.10772898603634555</v>
      </c>
      <c r="N997" s="5">
        <f t="shared" si="1181"/>
        <v>6.4656946774707472E-2</v>
      </c>
      <c r="O997" s="5">
        <f t="shared" si="1182"/>
        <v>0.17537794926924641</v>
      </c>
      <c r="P997" s="5">
        <f t="shared" si="1183"/>
        <v>0.10525860447190445</v>
      </c>
      <c r="Q997" s="5">
        <f t="shared" si="1184"/>
        <v>1.9402952353124971E-2</v>
      </c>
      <c r="R997" s="5">
        <f t="shared" si="1185"/>
        <v>0.14275371105558096</v>
      </c>
      <c r="S997" s="5">
        <f t="shared" si="1186"/>
        <v>2.5711218083021025E-2</v>
      </c>
      <c r="T997" s="5">
        <f t="shared" si="1187"/>
        <v>3.1587134704042466E-2</v>
      </c>
      <c r="U997" s="5">
        <f t="shared" si="1188"/>
        <v>8.5678139535246806E-2</v>
      </c>
      <c r="V997" s="5">
        <f t="shared" si="1189"/>
        <v>2.7912914045441647E-3</v>
      </c>
      <c r="W997" s="5">
        <f t="shared" si="1190"/>
        <v>3.8817644898434681E-3</v>
      </c>
      <c r="X997" s="5">
        <f t="shared" si="1191"/>
        <v>6.3193381913503764E-3</v>
      </c>
      <c r="Y997" s="5">
        <f t="shared" si="1192"/>
        <v>5.1437993316114095E-3</v>
      </c>
      <c r="Z997" s="5">
        <f t="shared" si="1193"/>
        <v>7.7465542675319687E-2</v>
      </c>
      <c r="AA997" s="5">
        <f t="shared" si="1194"/>
        <v>4.6493387285220969E-2</v>
      </c>
      <c r="AB997" s="5">
        <f t="shared" si="1195"/>
        <v>1.3952235965825347E-2</v>
      </c>
      <c r="AC997" s="5">
        <f t="shared" si="1196"/>
        <v>1.7045519080260366E-4</v>
      </c>
      <c r="AD997" s="5">
        <f t="shared" si="1197"/>
        <v>5.8244082963679366E-4</v>
      </c>
      <c r="AE997" s="5">
        <f t="shared" si="1198"/>
        <v>9.4818750301721953E-4</v>
      </c>
      <c r="AF997" s="5">
        <f t="shared" si="1199"/>
        <v>7.7180332759181538E-4</v>
      </c>
      <c r="AG997" s="5">
        <f t="shared" si="1200"/>
        <v>4.188203806991684E-4</v>
      </c>
      <c r="AH997" s="5">
        <f t="shared" si="1201"/>
        <v>3.1527605784861155E-2</v>
      </c>
      <c r="AI997" s="5">
        <f t="shared" si="1202"/>
        <v>1.8922286416749399E-2</v>
      </c>
      <c r="AJ997" s="5">
        <f t="shared" si="1203"/>
        <v>5.6784033281941735E-3</v>
      </c>
      <c r="AK997" s="5">
        <f t="shared" si="1204"/>
        <v>1.1360242501880422E-3</v>
      </c>
      <c r="AL997" s="5">
        <f t="shared" si="1205"/>
        <v>6.66185626320517E-6</v>
      </c>
      <c r="AM997" s="5">
        <f t="shared" si="1206"/>
        <v>6.9914044690882609E-5</v>
      </c>
      <c r="AN997" s="5">
        <f t="shared" si="1207"/>
        <v>1.138169236909804E-4</v>
      </c>
      <c r="AO997" s="5">
        <f t="shared" si="1208"/>
        <v>9.2644419127476218E-5</v>
      </c>
      <c r="AP997" s="5">
        <f t="shared" si="1209"/>
        <v>5.0273650684677842E-5</v>
      </c>
      <c r="AQ997" s="5">
        <f t="shared" si="1210"/>
        <v>2.0460811160848134E-5</v>
      </c>
      <c r="AR997" s="5">
        <f t="shared" si="1211"/>
        <v>1.0265105152020506E-2</v>
      </c>
      <c r="AS997" s="5">
        <f t="shared" si="1212"/>
        <v>6.1609264309518616E-3</v>
      </c>
      <c r="AT997" s="5">
        <f t="shared" si="1213"/>
        <v>1.8488371003257615E-3</v>
      </c>
      <c r="AU997" s="5">
        <f t="shared" si="1214"/>
        <v>3.698792881070928E-4</v>
      </c>
      <c r="AV997" s="5">
        <f t="shared" si="1215"/>
        <v>5.549867849897537E-5</v>
      </c>
      <c r="AW997" s="5">
        <f t="shared" si="1216"/>
        <v>1.8080806270778195E-7</v>
      </c>
      <c r="AX997" s="5">
        <f t="shared" si="1217"/>
        <v>6.9935196222519214E-6</v>
      </c>
      <c r="AY997" s="5">
        <f t="shared" si="1218"/>
        <v>1.138513574341986E-5</v>
      </c>
      <c r="AZ997" s="5">
        <f t="shared" si="1219"/>
        <v>9.2672447420944203E-6</v>
      </c>
      <c r="BA997" s="5">
        <f t="shared" si="1220"/>
        <v>5.028886028551908E-6</v>
      </c>
      <c r="BB997" s="5">
        <f t="shared" si="1221"/>
        <v>2.0467001297558043E-6</v>
      </c>
      <c r="BC997" s="5">
        <f t="shared" si="1222"/>
        <v>6.6638717160963982E-7</v>
      </c>
      <c r="BD997" s="5">
        <f t="shared" si="1223"/>
        <v>2.7851883336009443E-3</v>
      </c>
      <c r="BE997" s="5">
        <f t="shared" si="1224"/>
        <v>1.6716185723906895E-3</v>
      </c>
      <c r="BF997" s="5">
        <f t="shared" si="1225"/>
        <v>5.0163728927241904E-4</v>
      </c>
      <c r="BG997" s="5">
        <f t="shared" si="1226"/>
        <v>1.0035781054553774E-4</v>
      </c>
      <c r="BH997" s="5">
        <f t="shared" si="1227"/>
        <v>1.5058225862907067E-5</v>
      </c>
      <c r="BI997" s="5">
        <f t="shared" si="1228"/>
        <v>1.8075337826182218E-6</v>
      </c>
      <c r="BJ997" s="8">
        <f t="shared" si="1229"/>
        <v>0.13409568560841775</v>
      </c>
      <c r="BK997" s="8">
        <f t="shared" si="1230"/>
        <v>0.24167860217862444</v>
      </c>
      <c r="BL997" s="8">
        <f t="shared" si="1231"/>
        <v>0.54529565730647256</v>
      </c>
      <c r="BM997" s="8">
        <f t="shared" si="1232"/>
        <v>0.38334513348024385</v>
      </c>
      <c r="BN997" s="8">
        <f t="shared" si="1233"/>
        <v>0.61517914996090972</v>
      </c>
    </row>
    <row r="998" spans="1:66" x14ac:dyDescent="0.25">
      <c r="A998" t="s">
        <v>72</v>
      </c>
      <c r="B998" t="s">
        <v>80</v>
      </c>
      <c r="C998" t="s">
        <v>74</v>
      </c>
      <c r="D998" s="7" t="s">
        <v>558</v>
      </c>
      <c r="E998">
        <f>VLOOKUP(A998,home!$A$2:$E$405,3,FALSE)</f>
        <v>1.4148550724637701</v>
      </c>
      <c r="F998">
        <f>VLOOKUP(B998,home!$B$2:$E$405,3,FALSE)</f>
        <v>1.01</v>
      </c>
      <c r="G998">
        <f>VLOOKUP(C998,away!$B$2:$E$405,4,FALSE)</f>
        <v>1.29</v>
      </c>
      <c r="H998">
        <f>VLOOKUP(A998,away!$A$2:$E$405,3,FALSE)</f>
        <v>1.0942028985507199</v>
      </c>
      <c r="I998">
        <f>VLOOKUP(C998,away!$B$2:$E$405,3,FALSE)</f>
        <v>0.71</v>
      </c>
      <c r="J998">
        <f>VLOOKUP(B998,home!$B$2:$E$405,4,FALSE)</f>
        <v>1.1100000000000001</v>
      </c>
      <c r="K998" s="3">
        <f t="shared" si="1178"/>
        <v>1.8434146739130461</v>
      </c>
      <c r="L998" s="3">
        <f t="shared" si="1179"/>
        <v>0.86234130434782241</v>
      </c>
      <c r="M998" s="5">
        <f t="shared" si="1180"/>
        <v>6.6819790438954016E-2</v>
      </c>
      <c r="N998" s="5">
        <f t="shared" si="1181"/>
        <v>0.12317658220296251</v>
      </c>
      <c r="O998" s="5">
        <f t="shared" si="1182"/>
        <v>5.7621465243375768E-2</v>
      </c>
      <c r="P998" s="5">
        <f t="shared" si="1183"/>
        <v>0.10622025456200947</v>
      </c>
      <c r="Q998" s="5">
        <f t="shared" si="1184"/>
        <v>0.11353275955769884</v>
      </c>
      <c r="R998" s="5">
        <f t="shared" si="1185"/>
        <v>2.4844684748202679E-2</v>
      </c>
      <c r="S998" s="5">
        <f t="shared" si="1186"/>
        <v>4.2213326340516978E-2</v>
      </c>
      <c r="T998" s="5">
        <f t="shared" si="1187"/>
        <v>9.7903987963193717E-2</v>
      </c>
      <c r="U998" s="5">
        <f t="shared" si="1188"/>
        <v>4.5799056433580475E-2</v>
      </c>
      <c r="V998" s="5">
        <f t="shared" si="1189"/>
        <v>7.4560582864299681E-3</v>
      </c>
      <c r="W998" s="5">
        <f t="shared" si="1190"/>
        <v>6.9762651646167892E-2</v>
      </c>
      <c r="X998" s="5">
        <f t="shared" si="1191"/>
        <v>6.0159216015319178E-2</v>
      </c>
      <c r="Y998" s="5">
        <f t="shared" si="1192"/>
        <v>2.5938888403596368E-2</v>
      </c>
      <c r="Z998" s="5">
        <f t="shared" si="1193"/>
        <v>7.1415326172918521E-3</v>
      </c>
      <c r="AA998" s="5">
        <f t="shared" si="1194"/>
        <v>1.3164806020944442E-2</v>
      </c>
      <c r="AB998" s="5">
        <f t="shared" si="1195"/>
        <v>1.2134098299113903E-2</v>
      </c>
      <c r="AC998" s="5">
        <f t="shared" si="1196"/>
        <v>7.4078390923842496E-4</v>
      </c>
      <c r="AD998" s="5">
        <f t="shared" si="1197"/>
        <v>3.2150373933907503E-2</v>
      </c>
      <c r="AE998" s="5">
        <f t="shared" si="1198"/>
        <v>2.7724595393436028E-2</v>
      </c>
      <c r="AF998" s="5">
        <f t="shared" si="1199"/>
        <v>1.1954031877045624E-2</v>
      </c>
      <c r="AG998" s="5">
        <f t="shared" si="1200"/>
        <v>3.4361518136889913E-3</v>
      </c>
      <c r="AH998" s="5">
        <f t="shared" si="1201"/>
        <v>1.539609638059493E-3</v>
      </c>
      <c r="AI998" s="5">
        <f t="shared" si="1202"/>
        <v>2.8381389988968234E-3</v>
      </c>
      <c r="AJ998" s="5">
        <f t="shared" si="1203"/>
        <v>2.6159335385856435E-3</v>
      </c>
      <c r="AK998" s="5">
        <f t="shared" si="1204"/>
        <v>1.6074167570033517E-3</v>
      </c>
      <c r="AL998" s="5">
        <f t="shared" si="1205"/>
        <v>4.7103563119751539E-5</v>
      </c>
      <c r="AM998" s="5">
        <f t="shared" si="1206"/>
        <v>1.185329421631132E-2</v>
      </c>
      <c r="AN998" s="5">
        <f t="shared" si="1207"/>
        <v>1.0221585195312403E-2</v>
      </c>
      <c r="AO998" s="5">
        <f t="shared" si="1208"/>
        <v>4.4072475549140431E-3</v>
      </c>
      <c r="AP998" s="5">
        <f t="shared" si="1209"/>
        <v>1.2668505350294428E-3</v>
      </c>
      <c r="AQ998" s="5">
        <f t="shared" si="1210"/>
        <v>2.7311438569775653E-4</v>
      </c>
      <c r="AR998" s="5">
        <f t="shared" si="1211"/>
        <v>2.6553379669414049E-4</v>
      </c>
      <c r="AS998" s="5">
        <f t="shared" si="1212"/>
        <v>4.8948889724582207E-4</v>
      </c>
      <c r="AT998" s="5">
        <f t="shared" si="1213"/>
        <v>4.5116550795023191E-4</v>
      </c>
      <c r="AU998" s="5">
        <f t="shared" si="1214"/>
        <v>2.772283725729635E-4</v>
      </c>
      <c r="AV998" s="5">
        <f t="shared" si="1215"/>
        <v>1.2776171250650852E-4</v>
      </c>
      <c r="AW998" s="5">
        <f t="shared" si="1216"/>
        <v>2.0799528405222276E-6</v>
      </c>
      <c r="AX998" s="5">
        <f t="shared" si="1217"/>
        <v>3.6417560820928212E-3</v>
      </c>
      <c r="AY998" s="5">
        <f t="shared" si="1218"/>
        <v>3.1404366899485392E-3</v>
      </c>
      <c r="AZ998" s="5">
        <f t="shared" si="1219"/>
        <v>1.3540641357159902E-3</v>
      </c>
      <c r="BA998" s="5">
        <f t="shared" si="1220"/>
        <v>3.8922181098797809E-4</v>
      </c>
      <c r="BB998" s="5">
        <f t="shared" si="1221"/>
        <v>8.3910511041998623E-5</v>
      </c>
      <c r="BC998" s="5">
        <f t="shared" si="1222"/>
        <v>1.4471899908089896E-5</v>
      </c>
      <c r="BD998" s="5">
        <f t="shared" si="1223"/>
        <v>3.816346009827575E-5</v>
      </c>
      <c r="BE998" s="5">
        <f t="shared" si="1224"/>
        <v>7.0351082352456537E-5</v>
      </c>
      <c r="BF998" s="5">
        <f t="shared" si="1225"/>
        <v>6.4843108767091771E-5</v>
      </c>
      <c r="BG998" s="5">
        <f t="shared" si="1226"/>
        <v>3.9844246067798888E-5</v>
      </c>
      <c r="BH998" s="5">
        <f t="shared" si="1227"/>
        <v>1.8362366968095662E-5</v>
      </c>
      <c r="BI998" s="5">
        <f t="shared" si="1228"/>
        <v>6.7698913433527509E-6</v>
      </c>
      <c r="BJ998" s="8">
        <f t="shared" si="1229"/>
        <v>0.60238519182397698</v>
      </c>
      <c r="BK998" s="8">
        <f t="shared" si="1230"/>
        <v>0.22663775379021714</v>
      </c>
      <c r="BL998" s="8">
        <f t="shared" si="1231"/>
        <v>0.16401472212032928</v>
      </c>
      <c r="BM998" s="8">
        <f t="shared" si="1232"/>
        <v>0.50482530686150429</v>
      </c>
      <c r="BN998" s="8">
        <f t="shared" si="1233"/>
        <v>0.49221553675320329</v>
      </c>
    </row>
    <row r="999" spans="1:66" x14ac:dyDescent="0.25">
      <c r="A999" t="s">
        <v>72</v>
      </c>
      <c r="B999" t="s">
        <v>84</v>
      </c>
      <c r="C999" t="s">
        <v>87</v>
      </c>
      <c r="D999" s="7" t="s">
        <v>558</v>
      </c>
      <c r="E999">
        <f>VLOOKUP(A999,home!$A$2:$E$405,3,FALSE)</f>
        <v>1.4148550724637701</v>
      </c>
      <c r="F999">
        <f>VLOOKUP(B999,home!$B$2:$E$405,3,FALSE)</f>
        <v>1.25</v>
      </c>
      <c r="G999">
        <f>VLOOKUP(C999,away!$B$2:$E$405,4,FALSE)</f>
        <v>1.08</v>
      </c>
      <c r="H999">
        <f>VLOOKUP(A999,away!$A$2:$E$405,3,FALSE)</f>
        <v>1.0942028985507199</v>
      </c>
      <c r="I999">
        <f>VLOOKUP(C999,away!$B$2:$E$405,3,FALSE)</f>
        <v>0.59</v>
      </c>
      <c r="J999">
        <f>VLOOKUP(B999,home!$B$2:$E$405,4,FALSE)</f>
        <v>0.8</v>
      </c>
      <c r="K999" s="3">
        <f t="shared" si="1178"/>
        <v>1.9100543478260898</v>
      </c>
      <c r="L999" s="3">
        <f t="shared" si="1179"/>
        <v>0.51646376811593986</v>
      </c>
      <c r="M999" s="5">
        <f t="shared" si="1180"/>
        <v>8.83439009041736E-2</v>
      </c>
      <c r="N999" s="5">
        <f t="shared" si="1181"/>
        <v>0.16874165202593402</v>
      </c>
      <c r="O999" s="5">
        <f t="shared" si="1182"/>
        <v>4.5626423951030677E-2</v>
      </c>
      <c r="P999" s="5">
        <f t="shared" si="1183"/>
        <v>8.714894944342258E-2</v>
      </c>
      <c r="Q999" s="5">
        <f t="shared" si="1184"/>
        <v>0.16115286305574622</v>
      </c>
      <c r="R999" s="5">
        <f t="shared" si="1185"/>
        <v>1.1782197419702335E-2</v>
      </c>
      <c r="S999" s="5">
        <f t="shared" si="1186"/>
        <v>2.1492540264127682E-2</v>
      </c>
      <c r="T999" s="5">
        <f t="shared" si="1187"/>
        <v>8.3229614896442719E-2</v>
      </c>
      <c r="U999" s="5">
        <f t="shared" si="1188"/>
        <v>2.2504637408447783E-2</v>
      </c>
      <c r="V999" s="5">
        <f t="shared" si="1189"/>
        <v>2.3557588088758859E-3</v>
      </c>
      <c r="W999" s="5">
        <f t="shared" si="1190"/>
        <v>0.10260357558141683</v>
      </c>
      <c r="X999" s="5">
        <f t="shared" si="1191"/>
        <v>5.2991029266947161E-2</v>
      </c>
      <c r="Y999" s="5">
        <f t="shared" si="1192"/>
        <v>1.3683973325774789E-2</v>
      </c>
      <c r="Z999" s="5">
        <f t="shared" si="1193"/>
        <v>2.028359358688457E-3</v>
      </c>
      <c r="AA999" s="5">
        <f t="shared" si="1194"/>
        <v>3.8742766120166269E-3</v>
      </c>
      <c r="AB999" s="5">
        <f t="shared" si="1195"/>
        <v>3.7000394437316465E-3</v>
      </c>
      <c r="AC999" s="5">
        <f t="shared" si="1196"/>
        <v>1.4524340619047972E-4</v>
      </c>
      <c r="AD999" s="5">
        <f t="shared" si="1197"/>
        <v>4.8994601410447008E-2</v>
      </c>
      <c r="AE999" s="5">
        <f t="shared" si="1198"/>
        <v>2.5303936461778E-2</v>
      </c>
      <c r="AF999" s="5">
        <f t="shared" si="1199"/>
        <v>6.5342831866080937E-3</v>
      </c>
      <c r="AG999" s="5">
        <f t="shared" si="1200"/>
        <v>1.124906838830749E-3</v>
      </c>
      <c r="AH999" s="5">
        <f t="shared" si="1201"/>
        <v>2.6189352937036793E-4</v>
      </c>
      <c r="AI999" s="5">
        <f t="shared" si="1202"/>
        <v>5.002308744413911E-4</v>
      </c>
      <c r="AJ999" s="5">
        <f t="shared" si="1203"/>
        <v>4.7773407832181301E-4</v>
      </c>
      <c r="AK999" s="5">
        <f t="shared" si="1204"/>
        <v>3.0416601780108952E-4</v>
      </c>
      <c r="AL999" s="5">
        <f t="shared" si="1205"/>
        <v>5.7311529753772173E-6</v>
      </c>
      <c r="AM999" s="5">
        <f t="shared" si="1206"/>
        <v>1.8716470288806117E-2</v>
      </c>
      <c r="AN999" s="5">
        <f t="shared" si="1207"/>
        <v>9.6663787711868399E-3</v>
      </c>
      <c r="AO999" s="5">
        <f t="shared" si="1208"/>
        <v>2.4961672021015418E-3</v>
      </c>
      <c r="AP999" s="5">
        <f t="shared" si="1209"/>
        <v>4.2972663968159498E-4</v>
      </c>
      <c r="AQ999" s="5">
        <f t="shared" si="1210"/>
        <v>5.5484559897439324E-5</v>
      </c>
      <c r="AR999" s="5">
        <f t="shared" si="1211"/>
        <v>2.7051703804760567E-5</v>
      </c>
      <c r="AS999" s="5">
        <f t="shared" si="1212"/>
        <v>5.1670224468386503E-5</v>
      </c>
      <c r="AT999" s="5">
        <f t="shared" si="1213"/>
        <v>4.9346468449495833E-5</v>
      </c>
      <c r="AU999" s="5">
        <f t="shared" si="1214"/>
        <v>3.1418145537274157E-5</v>
      </c>
      <c r="AV999" s="5">
        <f t="shared" si="1215"/>
        <v>1.5002591371025842E-5</v>
      </c>
      <c r="AW999" s="5">
        <f t="shared" si="1216"/>
        <v>1.5704535086174111E-7</v>
      </c>
      <c r="AX999" s="5">
        <f t="shared" si="1217"/>
        <v>5.9582459085153264E-3</v>
      </c>
      <c r="AY999" s="5">
        <f t="shared" si="1218"/>
        <v>3.0772181332732063E-3</v>
      </c>
      <c r="AZ999" s="5">
        <f t="shared" si="1219"/>
        <v>7.9463583621248925E-4</v>
      </c>
      <c r="BA999" s="5">
        <f t="shared" si="1220"/>
        <v>1.3680020608342099E-4</v>
      </c>
      <c r="BB999" s="5">
        <f t="shared" si="1221"/>
        <v>1.766308747822018E-5</v>
      </c>
      <c r="BC999" s="5">
        <f t="shared" si="1222"/>
        <v>1.8244689431126143E-6</v>
      </c>
      <c r="BD999" s="5">
        <f t="shared" si="1223"/>
        <v>2.3285374801604901E-6</v>
      </c>
      <c r="BE999" s="5">
        <f t="shared" si="1224"/>
        <v>4.4476331380565523E-6</v>
      </c>
      <c r="BF999" s="5">
        <f t="shared" si="1225"/>
        <v>4.2476105064401577E-6</v>
      </c>
      <c r="BG999" s="5">
        <f t="shared" si="1226"/>
        <v>2.7043889718992667E-6</v>
      </c>
      <c r="BH999" s="5">
        <f t="shared" si="1227"/>
        <v>1.291382478497281E-6</v>
      </c>
      <c r="BI999" s="5">
        <f t="shared" si="1228"/>
        <v>4.9332214355203272E-7</v>
      </c>
      <c r="BJ999" s="8">
        <f t="shared" si="1229"/>
        <v>0.70571105115210475</v>
      </c>
      <c r="BK999" s="8">
        <f t="shared" si="1230"/>
        <v>0.20256934211303884</v>
      </c>
      <c r="BL999" s="8">
        <f t="shared" si="1231"/>
        <v>8.9221601343213275E-2</v>
      </c>
      <c r="BM999" s="8">
        <f t="shared" si="1232"/>
        <v>0.43365730607911362</v>
      </c>
      <c r="BN999" s="8">
        <f t="shared" si="1233"/>
        <v>0.56279598680000942</v>
      </c>
    </row>
    <row r="1000" spans="1:66" x14ac:dyDescent="0.25">
      <c r="A1000" t="s">
        <v>72</v>
      </c>
      <c r="B1000" t="s">
        <v>90</v>
      </c>
      <c r="C1000" t="s">
        <v>365</v>
      </c>
      <c r="D1000" s="7" t="s">
        <v>558</v>
      </c>
      <c r="E1000">
        <f>VLOOKUP(A1000,home!$A$2:$E$405,3,FALSE)</f>
        <v>1.4148550724637701</v>
      </c>
      <c r="F1000">
        <f>VLOOKUP(B1000,home!$B$2:$E$405,3,FALSE)</f>
        <v>0.92</v>
      </c>
      <c r="G1000">
        <f>VLOOKUP(C1000,away!$B$2:$E$405,4,FALSE)</f>
        <v>1.04</v>
      </c>
      <c r="H1000">
        <f>VLOOKUP(A1000,away!$A$2:$E$405,3,FALSE)</f>
        <v>1.0942028985507199</v>
      </c>
      <c r="I1000">
        <f>VLOOKUP(C1000,away!$B$2:$E$405,3,FALSE)</f>
        <v>0.92</v>
      </c>
      <c r="J1000">
        <f>VLOOKUP(B1000,home!$B$2:$E$405,4,FALSE)</f>
        <v>1.07</v>
      </c>
      <c r="K1000" s="3">
        <f t="shared" si="1178"/>
        <v>1.3537333333333352</v>
      </c>
      <c r="L1000" s="3">
        <f t="shared" si="1179"/>
        <v>1.0771333333333288</v>
      </c>
      <c r="M1000" s="5">
        <f t="shared" si="1180"/>
        <v>8.7960567047306926E-2</v>
      </c>
      <c r="N1000" s="5">
        <f t="shared" si="1181"/>
        <v>0.11907515163084113</v>
      </c>
      <c r="O1000" s="5">
        <f t="shared" si="1182"/>
        <v>9.4745258785555467E-2</v>
      </c>
      <c r="P1000" s="5">
        <f t="shared" si="1183"/>
        <v>0.12825981499329947</v>
      </c>
      <c r="Q1000" s="5">
        <f t="shared" si="1184"/>
        <v>8.0598000967195452E-2</v>
      </c>
      <c r="R1000" s="5">
        <f t="shared" si="1185"/>
        <v>5.1026638206607106E-2</v>
      </c>
      <c r="S1000" s="5">
        <f t="shared" si="1186"/>
        <v>4.6755553921304191E-2</v>
      </c>
      <c r="T1000" s="5">
        <f t="shared" si="1187"/>
        <v>8.6814793441798099E-2</v>
      </c>
      <c r="U1000" s="5">
        <f t="shared" si="1188"/>
        <v>6.9076461028224345E-2</v>
      </c>
      <c r="V1000" s="5">
        <f t="shared" si="1189"/>
        <v>7.5751857365187105E-3</v>
      </c>
      <c r="W1000" s="5">
        <f t="shared" si="1190"/>
        <v>3.6369400169774961E-2</v>
      </c>
      <c r="X1000" s="5">
        <f t="shared" si="1191"/>
        <v>3.9174693236203435E-2</v>
      </c>
      <c r="Y1000" s="5">
        <f t="shared" si="1192"/>
        <v>2.1098183953911206E-2</v>
      </c>
      <c r="Z1000" s="5">
        <f t="shared" si="1193"/>
        <v>1.8320830966758836E-2</v>
      </c>
      <c r="AA1000" s="5">
        <f t="shared" si="1194"/>
        <v>2.4801519574067028E-2</v>
      </c>
      <c r="AB1000" s="5">
        <f t="shared" si="1195"/>
        <v>1.6787321882366861E-2</v>
      </c>
      <c r="AC1000" s="5">
        <f t="shared" si="1196"/>
        <v>6.9036043203827744E-4</v>
      </c>
      <c r="AD1000" s="5">
        <f t="shared" si="1197"/>
        <v>1.2308617330790859E-2</v>
      </c>
      <c r="AE1000" s="5">
        <f t="shared" si="1198"/>
        <v>1.3258022014239137E-2</v>
      </c>
      <c r="AF1000" s="5">
        <f t="shared" si="1199"/>
        <v>7.140328722802027E-3</v>
      </c>
      <c r="AG1000" s="5">
        <f t="shared" si="1200"/>
        <v>2.5636953594291531E-3</v>
      </c>
      <c r="AH1000" s="5">
        <f t="shared" si="1201"/>
        <v>4.9334944321653539E-3</v>
      </c>
      <c r="AI1000" s="5">
        <f t="shared" si="1202"/>
        <v>6.6786358626366536E-3</v>
      </c>
      <c r="AJ1000" s="5">
        <f t="shared" si="1203"/>
        <v>4.5205459942233364E-3</v>
      </c>
      <c r="AK1000" s="5">
        <f t="shared" si="1204"/>
        <v>2.0398712657488712E-3</v>
      </c>
      <c r="AL1000" s="5">
        <f t="shared" si="1205"/>
        <v>4.0265998396441518E-5</v>
      </c>
      <c r="AM1000" s="5">
        <f t="shared" si="1206"/>
        <v>3.3325171135871897E-3</v>
      </c>
      <c r="AN1000" s="5">
        <f t="shared" si="1207"/>
        <v>3.5895652669485326E-3</v>
      </c>
      <c r="AO1000" s="5">
        <f t="shared" si="1208"/>
        <v>1.9332202006029065E-3</v>
      </c>
      <c r="AP1000" s="5">
        <f t="shared" si="1209"/>
        <v>6.9411197291424523E-4</v>
      </c>
      <c r="AQ1000" s="5">
        <f t="shared" si="1210"/>
        <v>1.869127857729235E-4</v>
      </c>
      <c r="AR1000" s="5">
        <f t="shared" si="1211"/>
        <v>1.0628062605399376E-3</v>
      </c>
      <c r="AS1000" s="5">
        <f t="shared" si="1212"/>
        <v>1.4387562617682668E-3</v>
      </c>
      <c r="AT1000" s="5">
        <f t="shared" si="1213"/>
        <v>9.7384615504888237E-4</v>
      </c>
      <c r="AU1000" s="5">
        <f t="shared" si="1214"/>
        <v>4.3944266720939186E-4</v>
      </c>
      <c r="AV1000" s="5">
        <f t="shared" si="1215"/>
        <v>1.4872204667256542E-4</v>
      </c>
      <c r="AW1000" s="5">
        <f t="shared" si="1216"/>
        <v>1.630942161613584E-6</v>
      </c>
      <c r="AX1000" s="5">
        <f t="shared" si="1217"/>
        <v>7.5188991676112973E-4</v>
      </c>
      <c r="AY1000" s="5">
        <f t="shared" si="1218"/>
        <v>8.0988569234063468E-4</v>
      </c>
      <c r="AZ1000" s="5">
        <f t="shared" si="1219"/>
        <v>4.3617743770491929E-4</v>
      </c>
      <c r="BA1000" s="5">
        <f t="shared" si="1220"/>
        <v>1.5660708579996339E-4</v>
      </c>
      <c r="BB1000" s="5">
        <f t="shared" si="1221"/>
        <v>4.2171678087833293E-5</v>
      </c>
      <c r="BC1000" s="5">
        <f t="shared" si="1222"/>
        <v>9.0849040382015986E-6</v>
      </c>
      <c r="BD1000" s="5">
        <f t="shared" si="1223"/>
        <v>1.9079734168381881E-4</v>
      </c>
      <c r="BE1000" s="5">
        <f t="shared" si="1224"/>
        <v>2.5828872134877533E-4</v>
      </c>
      <c r="BF1000" s="5">
        <f t="shared" si="1225"/>
        <v>1.7482702585694133E-4</v>
      </c>
      <c r="BG1000" s="5">
        <f t="shared" si="1226"/>
        <v>7.8889724156690121E-5</v>
      </c>
      <c r="BH1000" s="5">
        <f t="shared" si="1227"/>
        <v>2.6698912312095868E-5</v>
      </c>
      <c r="BI1000" s="5">
        <f t="shared" si="1228"/>
        <v>7.228641512125584E-6</v>
      </c>
      <c r="BJ1000" s="8">
        <f t="shared" si="1229"/>
        <v>0.43034303088154391</v>
      </c>
      <c r="BK1000" s="8">
        <f t="shared" si="1230"/>
        <v>0.27209163382120471</v>
      </c>
      <c r="BL1000" s="8">
        <f t="shared" si="1231"/>
        <v>0.27941005078970454</v>
      </c>
      <c r="BM1000" s="8">
        <f t="shared" si="1232"/>
        <v>0.43769186007822741</v>
      </c>
      <c r="BN1000" s="8">
        <f t="shared" si="1233"/>
        <v>0.56166543163080562</v>
      </c>
    </row>
    <row r="1001" spans="1:66" x14ac:dyDescent="0.25">
      <c r="A1001" t="s">
        <v>91</v>
      </c>
      <c r="B1001" t="s">
        <v>94</v>
      </c>
      <c r="C1001" t="s">
        <v>99</v>
      </c>
      <c r="D1001" s="7" t="s">
        <v>558</v>
      </c>
      <c r="E1001">
        <f>VLOOKUP(A1001,home!$A$2:$E$405,3,FALSE)</f>
        <v>1.5</v>
      </c>
      <c r="F1001">
        <f>VLOOKUP(B1001,home!$B$2:$E$405,3,FALSE)</f>
        <v>1.19</v>
      </c>
      <c r="G1001">
        <f>VLOOKUP(C1001,away!$B$2:$E$405,4,FALSE)</f>
        <v>0.7</v>
      </c>
      <c r="H1001">
        <f>VLOOKUP(A1001,away!$A$2:$E$405,3,FALSE)</f>
        <v>1.1974637681159399</v>
      </c>
      <c r="I1001">
        <f>VLOOKUP(C1001,away!$B$2:$E$405,3,FALSE)</f>
        <v>0.84</v>
      </c>
      <c r="J1001">
        <f>VLOOKUP(B1001,home!$B$2:$E$405,4,FALSE)</f>
        <v>1.2</v>
      </c>
      <c r="K1001" s="3">
        <f t="shared" si="1178"/>
        <v>1.2494999999999998</v>
      </c>
      <c r="L1001" s="3">
        <f t="shared" si="1179"/>
        <v>1.2070434782608672</v>
      </c>
      <c r="M1001" s="5">
        <f t="shared" si="1180"/>
        <v>8.5730769690018957E-2</v>
      </c>
      <c r="N1001" s="5">
        <f t="shared" si="1181"/>
        <v>0.10712059672767865</v>
      </c>
      <c r="O1001" s="5">
        <f t="shared" si="1182"/>
        <v>0.10348076644062179</v>
      </c>
      <c r="P1001" s="5">
        <f t="shared" si="1183"/>
        <v>0.12929921766755689</v>
      </c>
      <c r="Q1001" s="5">
        <f t="shared" si="1184"/>
        <v>6.6923592805617257E-2</v>
      </c>
      <c r="R1001" s="5">
        <f t="shared" si="1185"/>
        <v>6.2452892128794298E-2</v>
      </c>
      <c r="S1001" s="5">
        <f t="shared" si="1186"/>
        <v>4.8752296724651561E-2</v>
      </c>
      <c r="T1001" s="5">
        <f t="shared" si="1187"/>
        <v>8.0779686237806181E-2</v>
      </c>
      <c r="U1001" s="5">
        <f t="shared" si="1188"/>
        <v>7.8034888714928446E-2</v>
      </c>
      <c r="V1001" s="5">
        <f t="shared" si="1189"/>
        <v>8.1698060215284161E-3</v>
      </c>
      <c r="W1001" s="5">
        <f t="shared" si="1190"/>
        <v>2.7873676403539587E-2</v>
      </c>
      <c r="X1001" s="5">
        <f t="shared" si="1191"/>
        <v>3.3644739318046277E-2</v>
      </c>
      <c r="Y1001" s="5">
        <f t="shared" si="1192"/>
        <v>2.0305331585817377E-2</v>
      </c>
      <c r="Z1001" s="5">
        <f t="shared" si="1193"/>
        <v>2.5127785380863528E-2</v>
      </c>
      <c r="AA1001" s="5">
        <f t="shared" si="1194"/>
        <v>3.1397167833388966E-2</v>
      </c>
      <c r="AB1001" s="5">
        <f t="shared" si="1195"/>
        <v>1.9615380603909761E-2</v>
      </c>
      <c r="AC1001" s="5">
        <f t="shared" si="1196"/>
        <v>7.7010676191495799E-4</v>
      </c>
      <c r="AD1001" s="5">
        <f t="shared" si="1197"/>
        <v>8.7070396665556802E-3</v>
      </c>
      <c r="AE1001" s="5">
        <f t="shared" si="1198"/>
        <v>1.0509775444474708E-2</v>
      </c>
      <c r="AF1001" s="5">
        <f t="shared" si="1199"/>
        <v>6.3428779541197036E-3</v>
      </c>
      <c r="AG1001" s="5">
        <f t="shared" si="1200"/>
        <v>2.5520431559749395E-3</v>
      </c>
      <c r="AH1001" s="5">
        <f t="shared" si="1201"/>
        <v>7.5825823667775216E-3</v>
      </c>
      <c r="AI1001" s="5">
        <f t="shared" si="1202"/>
        <v>9.4744366672885102E-3</v>
      </c>
      <c r="AJ1001" s="5">
        <f t="shared" si="1203"/>
        <v>5.9191543078884979E-3</v>
      </c>
      <c r="AK1001" s="5">
        <f t="shared" si="1204"/>
        <v>2.4653277692355596E-3</v>
      </c>
      <c r="AL1001" s="5">
        <f t="shared" si="1205"/>
        <v>4.6459026179811462E-5</v>
      </c>
      <c r="AM1001" s="5">
        <f t="shared" si="1206"/>
        <v>2.175889212672262E-3</v>
      </c>
      <c r="AN1001" s="5">
        <f t="shared" si="1207"/>
        <v>2.6263928835742263E-3</v>
      </c>
      <c r="AO1001" s="5">
        <f t="shared" si="1208"/>
        <v>1.5850852007345121E-3</v>
      </c>
      <c r="AP1001" s="5">
        <f t="shared" si="1209"/>
        <v>6.3775558467813658E-4</v>
      </c>
      <c r="AQ1001" s="5">
        <f t="shared" si="1210"/>
        <v>1.9244967980254778E-4</v>
      </c>
      <c r="AR1001" s="5">
        <f t="shared" si="1211"/>
        <v>1.8305013188389305E-3</v>
      </c>
      <c r="AS1001" s="5">
        <f t="shared" si="1212"/>
        <v>2.2872113978892432E-3</v>
      </c>
      <c r="AT1001" s="5">
        <f t="shared" si="1213"/>
        <v>1.428935320831305E-3</v>
      </c>
      <c r="AU1001" s="5">
        <f t="shared" si="1214"/>
        <v>5.951515611262385E-4</v>
      </c>
      <c r="AV1001" s="5">
        <f t="shared" si="1215"/>
        <v>1.8591046890680879E-4</v>
      </c>
      <c r="AW1001" s="5">
        <f t="shared" si="1216"/>
        <v>1.9463761573218619E-6</v>
      </c>
      <c r="AX1001" s="5">
        <f t="shared" si="1217"/>
        <v>4.5312892853899864E-4</v>
      </c>
      <c r="AY1001" s="5">
        <f t="shared" si="1218"/>
        <v>5.469463180043327E-4</v>
      </c>
      <c r="AZ1001" s="5">
        <f t="shared" si="1219"/>
        <v>3.3009399305296218E-4</v>
      </c>
      <c r="BA1001" s="5">
        <f t="shared" si="1220"/>
        <v>1.3281260050922197E-4</v>
      </c>
      <c r="BB1001" s="5">
        <f t="shared" si="1221"/>
        <v>4.0077645818880581E-5</v>
      </c>
      <c r="BC1001" s="5">
        <f t="shared" si="1222"/>
        <v>9.6750922019457393E-6</v>
      </c>
      <c r="BD1001" s="5">
        <f t="shared" si="1223"/>
        <v>3.6824911314207439E-4</v>
      </c>
      <c r="BE1001" s="5">
        <f t="shared" si="1224"/>
        <v>4.6012726687102182E-4</v>
      </c>
      <c r="BF1001" s="5">
        <f t="shared" si="1225"/>
        <v>2.874645099776709E-4</v>
      </c>
      <c r="BG1001" s="5">
        <f t="shared" si="1226"/>
        <v>1.1972896840569994E-4</v>
      </c>
      <c r="BH1001" s="5">
        <f t="shared" si="1227"/>
        <v>3.7400336505730528E-5</v>
      </c>
      <c r="BI1001" s="5">
        <f t="shared" si="1228"/>
        <v>9.3463440927820469E-6</v>
      </c>
      <c r="BJ1001" s="8">
        <f t="shared" si="1229"/>
        <v>0.37348966643921849</v>
      </c>
      <c r="BK1001" s="8">
        <f t="shared" si="1230"/>
        <v>0.2733156022098549</v>
      </c>
      <c r="BL1001" s="8">
        <f t="shared" si="1231"/>
        <v>0.32803262343942086</v>
      </c>
      <c r="BM1001" s="8">
        <f t="shared" si="1232"/>
        <v>0.44441284206722292</v>
      </c>
      <c r="BN1001" s="8">
        <f t="shared" si="1233"/>
        <v>0.55500783546028787</v>
      </c>
    </row>
    <row r="1002" spans="1:66" x14ac:dyDescent="0.25">
      <c r="A1002" t="s">
        <v>91</v>
      </c>
      <c r="B1002" t="s">
        <v>117</v>
      </c>
      <c r="C1002" t="s">
        <v>97</v>
      </c>
      <c r="D1002" s="7" t="s">
        <v>558</v>
      </c>
      <c r="E1002">
        <f>VLOOKUP(A1002,home!$A$2:$E$405,3,FALSE)</f>
        <v>1.5</v>
      </c>
      <c r="F1002">
        <f>VLOOKUP(B1002,home!$B$2:$E$405,3,FALSE)</f>
        <v>1.3</v>
      </c>
      <c r="G1002">
        <f>VLOOKUP(C1002,away!$B$2:$E$405,4,FALSE)</f>
        <v>0.9</v>
      </c>
      <c r="H1002">
        <f>VLOOKUP(A1002,away!$A$2:$E$405,3,FALSE)</f>
        <v>1.1974637681159399</v>
      </c>
      <c r="I1002">
        <f>VLOOKUP(C1002,away!$B$2:$E$405,3,FALSE)</f>
        <v>0.67</v>
      </c>
      <c r="J1002">
        <f>VLOOKUP(B1002,home!$B$2:$E$405,4,FALSE)</f>
        <v>0.94</v>
      </c>
      <c r="K1002" s="3">
        <f t="shared" si="1178"/>
        <v>1.7550000000000001</v>
      </c>
      <c r="L1002" s="3">
        <f t="shared" si="1179"/>
        <v>0.75416268115941898</v>
      </c>
      <c r="M1002" s="5">
        <f t="shared" si="1180"/>
        <v>8.1336315165398673E-2</v>
      </c>
      <c r="N1002" s="5">
        <f t="shared" si="1181"/>
        <v>0.14274523311527468</v>
      </c>
      <c r="O1002" s="5">
        <f t="shared" si="1182"/>
        <v>6.1340813520764571E-2</v>
      </c>
      <c r="P1002" s="5">
        <f t="shared" si="1183"/>
        <v>0.10765312772894182</v>
      </c>
      <c r="Q1002" s="5">
        <f t="shared" si="1184"/>
        <v>0.12525894205865357</v>
      </c>
      <c r="R1002" s="5">
        <f t="shared" si="1185"/>
        <v>2.3130476194659869E-2</v>
      </c>
      <c r="S1002" s="5">
        <f t="shared" si="1186"/>
        <v>3.5621222470728645E-2</v>
      </c>
      <c r="T1002" s="5">
        <f t="shared" si="1187"/>
        <v>9.4465619582146471E-2</v>
      </c>
      <c r="U1002" s="5">
        <f t="shared" si="1188"/>
        <v>4.0593985721628076E-2</v>
      </c>
      <c r="V1002" s="5">
        <f t="shared" si="1189"/>
        <v>5.2385183457166655E-3</v>
      </c>
      <c r="W1002" s="5">
        <f t="shared" si="1190"/>
        <v>7.3276481104312313E-2</v>
      </c>
      <c r="X1002" s="5">
        <f t="shared" si="1191"/>
        <v>5.5262387455555673E-2</v>
      </c>
      <c r="Y1002" s="5">
        <f t="shared" si="1192"/>
        <v>2.0838415145376252E-2</v>
      </c>
      <c r="Z1002" s="5">
        <f t="shared" si="1193"/>
        <v>5.8147139811529341E-3</v>
      </c>
      <c r="AA1002" s="5">
        <f t="shared" si="1194"/>
        <v>1.02048230369234E-2</v>
      </c>
      <c r="AB1002" s="5">
        <f t="shared" si="1195"/>
        <v>8.9547322149002868E-3</v>
      </c>
      <c r="AC1002" s="5">
        <f t="shared" si="1196"/>
        <v>4.3334186229964961E-4</v>
      </c>
      <c r="AD1002" s="5">
        <f t="shared" si="1197"/>
        <v>3.2150056084517042E-2</v>
      </c>
      <c r="AE1002" s="5">
        <f t="shared" si="1198"/>
        <v>2.4246372496125067E-2</v>
      </c>
      <c r="AF1002" s="5">
        <f t="shared" si="1199"/>
        <v>9.142854645033836E-3</v>
      </c>
      <c r="AG1002" s="5">
        <f t="shared" si="1200"/>
        <v>2.2983999241831883E-3</v>
      </c>
      <c r="AH1002" s="5">
        <f t="shared" si="1201"/>
        <v>1.0963100715503638E-3</v>
      </c>
      <c r="AI1002" s="5">
        <f t="shared" si="1202"/>
        <v>1.9240241755708884E-3</v>
      </c>
      <c r="AJ1002" s="5">
        <f t="shared" si="1203"/>
        <v>1.6883312140634553E-3</v>
      </c>
      <c r="AK1002" s="5">
        <f t="shared" si="1204"/>
        <v>9.8767376022712095E-4</v>
      </c>
      <c r="AL1002" s="5">
        <f t="shared" si="1205"/>
        <v>2.2942080303282465E-5</v>
      </c>
      <c r="AM1002" s="5">
        <f t="shared" si="1206"/>
        <v>1.1284669685665478E-2</v>
      </c>
      <c r="AN1002" s="5">
        <f t="shared" si="1207"/>
        <v>8.5104767461398941E-3</v>
      </c>
      <c r="AO1002" s="5">
        <f t="shared" si="1208"/>
        <v>3.209141980406875E-3</v>
      </c>
      <c r="AP1002" s="5">
        <f t="shared" si="1209"/>
        <v>8.0673837338829878E-4</v>
      </c>
      <c r="AQ1002" s="5">
        <f t="shared" si="1210"/>
        <v>1.5210299366717696E-4</v>
      </c>
      <c r="AR1002" s="5">
        <f t="shared" si="1211"/>
        <v>1.6535922858849941E-4</v>
      </c>
      <c r="AS1002" s="5">
        <f t="shared" si="1212"/>
        <v>2.902054461728165E-4</v>
      </c>
      <c r="AT1002" s="5">
        <f t="shared" si="1213"/>
        <v>2.5465527901664655E-4</v>
      </c>
      <c r="AU1002" s="5">
        <f t="shared" si="1214"/>
        <v>1.4897333822473817E-4</v>
      </c>
      <c r="AV1002" s="5">
        <f t="shared" si="1215"/>
        <v>6.5362052146103911E-5</v>
      </c>
      <c r="AW1002" s="5">
        <f t="shared" si="1216"/>
        <v>8.4347546365378713E-7</v>
      </c>
      <c r="AX1002" s="5">
        <f t="shared" si="1217"/>
        <v>3.3007658830571532E-3</v>
      </c>
      <c r="AY1002" s="5">
        <f t="shared" si="1218"/>
        <v>2.4893144482459198E-3</v>
      </c>
      <c r="AZ1002" s="5">
        <f t="shared" si="1219"/>
        <v>9.3867402926901117E-4</v>
      </c>
      <c r="BA1002" s="5">
        <f t="shared" si="1220"/>
        <v>2.3597097421607747E-4</v>
      </c>
      <c r="BB1002" s="5">
        <f t="shared" si="1221"/>
        <v>4.449012564764927E-5</v>
      </c>
      <c r="BC1002" s="5">
        <f t="shared" si="1222"/>
        <v>6.7105584887101227E-6</v>
      </c>
      <c r="BD1002" s="5">
        <f t="shared" si="1223"/>
        <v>2.0784626531125987E-5</v>
      </c>
      <c r="BE1002" s="5">
        <f t="shared" si="1224"/>
        <v>3.6477019562126106E-5</v>
      </c>
      <c r="BF1002" s="5">
        <f t="shared" si="1225"/>
        <v>3.2008584665765667E-5</v>
      </c>
      <c r="BG1002" s="5">
        <f t="shared" si="1226"/>
        <v>1.8725022029472913E-5</v>
      </c>
      <c r="BH1002" s="5">
        <f t="shared" si="1227"/>
        <v>8.2156034154312439E-6</v>
      </c>
      <c r="BI1002" s="5">
        <f t="shared" si="1228"/>
        <v>2.8836767988163656E-6</v>
      </c>
      <c r="BJ1002" s="8">
        <f t="shared" si="1229"/>
        <v>0.61066381740937048</v>
      </c>
      <c r="BK1002" s="8">
        <f t="shared" si="1230"/>
        <v>0.23279478210163468</v>
      </c>
      <c r="BL1002" s="8">
        <f t="shared" si="1231"/>
        <v>0.15096481978743964</v>
      </c>
      <c r="BM1002" s="8">
        <f t="shared" si="1232"/>
        <v>0.45628475452312206</v>
      </c>
      <c r="BN1002" s="8">
        <f t="shared" si="1233"/>
        <v>0.54146490778369316</v>
      </c>
    </row>
    <row r="1003" spans="1:66" x14ac:dyDescent="0.25">
      <c r="A1003" t="s">
        <v>91</v>
      </c>
      <c r="B1003" t="s">
        <v>96</v>
      </c>
      <c r="C1003" t="s">
        <v>129</v>
      </c>
      <c r="D1003" s="7" t="s">
        <v>558</v>
      </c>
      <c r="E1003">
        <f>VLOOKUP(A1003,home!$A$2:$E$405,3,FALSE)</f>
        <v>1.5</v>
      </c>
      <c r="F1003">
        <f>VLOOKUP(B1003,home!$B$2:$E$405,3,FALSE)</f>
        <v>1.22</v>
      </c>
      <c r="G1003">
        <f>VLOOKUP(C1003,away!$B$2:$E$405,4,FALSE)</f>
        <v>1.54</v>
      </c>
      <c r="H1003">
        <f>VLOOKUP(A1003,away!$A$2:$E$405,3,FALSE)</f>
        <v>1.1974637681159399</v>
      </c>
      <c r="I1003">
        <f>VLOOKUP(C1003,away!$B$2:$E$405,3,FALSE)</f>
        <v>0.7</v>
      </c>
      <c r="J1003">
        <f>VLOOKUP(B1003,home!$B$2:$E$405,4,FALSE)</f>
        <v>0.78</v>
      </c>
      <c r="K1003" s="3">
        <f t="shared" si="1178"/>
        <v>2.8182</v>
      </c>
      <c r="L1003" s="3">
        <f t="shared" si="1179"/>
        <v>0.65381521739130311</v>
      </c>
      <c r="M1003" s="5">
        <f t="shared" si="1180"/>
        <v>3.1054386221988976E-2</v>
      </c>
      <c r="N1003" s="5">
        <f t="shared" si="1181"/>
        <v>8.7517471250809331E-2</v>
      </c>
      <c r="O1003" s="5">
        <f t="shared" si="1182"/>
        <v>2.030383027868321E-2</v>
      </c>
      <c r="P1003" s="5">
        <f t="shared" si="1183"/>
        <v>5.7220254491385021E-2</v>
      </c>
      <c r="Q1003" s="5">
        <f t="shared" si="1184"/>
        <v>0.12332086873951546</v>
      </c>
      <c r="R1003" s="5">
        <f t="shared" si="1185"/>
        <v>6.6374766037666918E-3</v>
      </c>
      <c r="S1003" s="5">
        <f t="shared" si="1186"/>
        <v>2.6358253393368503E-2</v>
      </c>
      <c r="T1003" s="5">
        <f t="shared" si="1187"/>
        <v>8.0629060603810657E-2</v>
      </c>
      <c r="U1003" s="5">
        <f t="shared" si="1188"/>
        <v>1.870573656473529E-2</v>
      </c>
      <c r="V1003" s="5">
        <f t="shared" si="1189"/>
        <v>5.3963604952634667E-3</v>
      </c>
      <c r="W1003" s="5">
        <f t="shared" si="1190"/>
        <v>0.11584762409390081</v>
      </c>
      <c r="X1003" s="5">
        <f t="shared" si="1191"/>
        <v>7.574293953121973E-2</v>
      </c>
      <c r="Y1003" s="5">
        <f t="shared" si="1192"/>
        <v>2.4760943237730371E-2</v>
      </c>
      <c r="Z1003" s="5">
        <f t="shared" si="1193"/>
        <v>1.4465610695404692E-3</v>
      </c>
      <c r="AA1003" s="5">
        <f t="shared" si="1194"/>
        <v>4.07669840617895E-3</v>
      </c>
      <c r="AB1003" s="5">
        <f t="shared" si="1195"/>
        <v>5.7444757241467605E-3</v>
      </c>
      <c r="AC1003" s="5">
        <f t="shared" si="1196"/>
        <v>6.2145231002744489E-4</v>
      </c>
      <c r="AD1003" s="5">
        <f t="shared" si="1197"/>
        <v>8.1620443555357844E-2</v>
      </c>
      <c r="AE1003" s="5">
        <f t="shared" si="1198"/>
        <v>5.3364688046720871E-2</v>
      </c>
      <c r="AF1003" s="5">
        <f t="shared" si="1199"/>
        <v>1.7445322558142937E-2</v>
      </c>
      <c r="AG1003" s="5">
        <f t="shared" si="1200"/>
        <v>3.8020057869378762E-3</v>
      </c>
      <c r="AH1003" s="5">
        <f t="shared" si="1201"/>
        <v>2.3644591003784942E-4</v>
      </c>
      <c r="AI1003" s="5">
        <f t="shared" si="1202"/>
        <v>6.6635186366866721E-4</v>
      </c>
      <c r="AJ1003" s="5">
        <f t="shared" si="1203"/>
        <v>9.3895641109551929E-4</v>
      </c>
      <c r="AK1003" s="5">
        <f t="shared" si="1204"/>
        <v>8.8205565258313073E-4</v>
      </c>
      <c r="AL1003" s="5">
        <f t="shared" si="1205"/>
        <v>4.5803074747425434E-5</v>
      </c>
      <c r="AM1003" s="5">
        <f t="shared" si="1206"/>
        <v>4.6004546805541863E-2</v>
      </c>
      <c r="AN1003" s="5">
        <f t="shared" si="1207"/>
        <v>3.007847277065373E-2</v>
      </c>
      <c r="AO1003" s="5">
        <f t="shared" si="1208"/>
        <v>9.8328816066716781E-3</v>
      </c>
      <c r="AP1003" s="5">
        <f t="shared" si="1209"/>
        <v>2.1429625417496629E-3</v>
      </c>
      <c r="AQ1003" s="5">
        <f t="shared" si="1210"/>
        <v>3.5027538002386881E-4</v>
      </c>
      <c r="AR1003" s="5">
        <f t="shared" si="1211"/>
        <v>3.0918386814536217E-5</v>
      </c>
      <c r="AS1003" s="5">
        <f t="shared" si="1212"/>
        <v>8.7134197720725964E-5</v>
      </c>
      <c r="AT1003" s="5">
        <f t="shared" si="1213"/>
        <v>1.2278079800827498E-4</v>
      </c>
      <c r="AU1003" s="5">
        <f t="shared" si="1214"/>
        <v>1.1534028164897352E-4</v>
      </c>
      <c r="AV1003" s="5">
        <f t="shared" si="1215"/>
        <v>8.1262995435784307E-5</v>
      </c>
      <c r="AW1003" s="5">
        <f t="shared" si="1216"/>
        <v>2.3443311990352911E-6</v>
      </c>
      <c r="AX1003" s="5">
        <f t="shared" si="1217"/>
        <v>2.1608335634563033E-2</v>
      </c>
      <c r="AY1003" s="5">
        <f t="shared" si="1218"/>
        <v>1.4127858660376072E-2</v>
      </c>
      <c r="AZ1003" s="5">
        <f t="shared" si="1219"/>
        <v>4.618504490653692E-3</v>
      </c>
      <c r="BA1003" s="5">
        <f t="shared" si="1220"/>
        <v>1.0065495058598178E-3</v>
      </c>
      <c r="BB1003" s="5">
        <f t="shared" si="1221"/>
        <v>1.6452434599721136E-4</v>
      </c>
      <c r="BC1003" s="5">
        <f t="shared" si="1222"/>
        <v>2.1513704208865749E-5</v>
      </c>
      <c r="BD1003" s="5">
        <f t="shared" si="1223"/>
        <v>3.3691519660890646E-6</v>
      </c>
      <c r="BE1003" s="5">
        <f t="shared" si="1224"/>
        <v>9.4949440708322017E-6</v>
      </c>
      <c r="BF1003" s="5">
        <f t="shared" si="1225"/>
        <v>1.3379325690209658E-5</v>
      </c>
      <c r="BG1003" s="5">
        <f t="shared" si="1226"/>
        <v>1.2568538553382953E-5</v>
      </c>
      <c r="BH1003" s="5">
        <f t="shared" si="1227"/>
        <v>8.8551638377859614E-6</v>
      </c>
      <c r="BI1003" s="5">
        <f t="shared" si="1228"/>
        <v>4.9911245455296759E-6</v>
      </c>
      <c r="BJ1003" s="8">
        <f t="shared" si="1229"/>
        <v>0.7940077928504452</v>
      </c>
      <c r="BK1003" s="8">
        <f t="shared" si="1230"/>
        <v>0.13482436864715691</v>
      </c>
      <c r="BL1003" s="8">
        <f t="shared" si="1231"/>
        <v>5.8682122323188188E-2</v>
      </c>
      <c r="BM1003" s="8">
        <f t="shared" si="1232"/>
        <v>0.64878104297500527</v>
      </c>
      <c r="BN1003" s="8">
        <f t="shared" si="1233"/>
        <v>0.32605428758614868</v>
      </c>
    </row>
    <row r="1004" spans="1:66" x14ac:dyDescent="0.25">
      <c r="A1004" t="s">
        <v>91</v>
      </c>
      <c r="B1004" t="s">
        <v>122</v>
      </c>
      <c r="C1004" t="s">
        <v>351</v>
      </c>
      <c r="D1004" s="7" t="s">
        <v>558</v>
      </c>
      <c r="E1004">
        <f>VLOOKUP(A1004,home!$A$2:$E$405,3,FALSE)</f>
        <v>1.5</v>
      </c>
      <c r="F1004">
        <f>VLOOKUP(B1004,home!$B$2:$E$405,3,FALSE)</f>
        <v>0.81</v>
      </c>
      <c r="G1004">
        <f>VLOOKUP(C1004,away!$B$2:$E$405,4,FALSE)</f>
        <v>0.99</v>
      </c>
      <c r="H1004">
        <f>VLOOKUP(A1004,away!$A$2:$E$405,3,FALSE)</f>
        <v>1.1974637681159399</v>
      </c>
      <c r="I1004">
        <f>VLOOKUP(C1004,away!$B$2:$E$405,3,FALSE)</f>
        <v>0.87</v>
      </c>
      <c r="J1004">
        <f>VLOOKUP(B1004,home!$B$2:$E$405,4,FALSE)</f>
        <v>1.05</v>
      </c>
      <c r="K1004" s="3">
        <f t="shared" si="1178"/>
        <v>1.20285</v>
      </c>
      <c r="L1004" s="3">
        <f t="shared" si="1179"/>
        <v>1.0938831521739112</v>
      </c>
      <c r="M1004" s="5">
        <f t="shared" si="1180"/>
        <v>0.10058690968748954</v>
      </c>
      <c r="N1004" s="5">
        <f t="shared" si="1181"/>
        <v>0.12099096431759679</v>
      </c>
      <c r="O1004" s="5">
        <f t="shared" si="1182"/>
        <v>0.11003032583638357</v>
      </c>
      <c r="P1004" s="5">
        <f t="shared" si="1183"/>
        <v>0.13234997743229399</v>
      </c>
      <c r="Q1004" s="5">
        <f t="shared" si="1184"/>
        <v>7.2766990714710655E-2</v>
      </c>
      <c r="R1004" s="5">
        <f t="shared" si="1185"/>
        <v>6.0180159830312892E-2</v>
      </c>
      <c r="S1004" s="5">
        <f t="shared" si="1186"/>
        <v>4.3535775631119066E-2</v>
      </c>
      <c r="T1004" s="5">
        <f t="shared" si="1187"/>
        <v>7.9598585177217407E-2</v>
      </c>
      <c r="U1004" s="5">
        <f t="shared" si="1188"/>
        <v>7.2387705251891865E-2</v>
      </c>
      <c r="V1004" s="5">
        <f t="shared" si="1189"/>
        <v>6.3648208302625282E-3</v>
      </c>
      <c r="W1004" s="5">
        <f t="shared" si="1190"/>
        <v>2.9175924927063227E-2</v>
      </c>
      <c r="X1004" s="5">
        <f t="shared" si="1191"/>
        <v>3.191505272680531E-2</v>
      </c>
      <c r="Y1004" s="5">
        <f t="shared" si="1192"/>
        <v>1.7455669239297186E-2</v>
      </c>
      <c r="Z1004" s="5">
        <f t="shared" si="1193"/>
        <v>2.194335431117082E-2</v>
      </c>
      <c r="AA1004" s="5">
        <f t="shared" si="1194"/>
        <v>2.6394563733191823E-2</v>
      </c>
      <c r="AB1004" s="5">
        <f t="shared" si="1195"/>
        <v>1.5874350493234893E-2</v>
      </c>
      <c r="AC1004" s="5">
        <f t="shared" si="1196"/>
        <v>5.2341794266707903E-4</v>
      </c>
      <c r="AD1004" s="5">
        <f t="shared" si="1197"/>
        <v>8.7735653246295096E-3</v>
      </c>
      <c r="AE1004" s="5">
        <f t="shared" si="1198"/>
        <v>9.5972552931094506E-3</v>
      </c>
      <c r="AF1004" s="5">
        <f t="shared" si="1199"/>
        <v>5.2491379361221599E-3</v>
      </c>
      <c r="AG1004" s="5">
        <f t="shared" si="1200"/>
        <v>1.9139811839203223E-3</v>
      </c>
      <c r="AH1004" s="5">
        <f t="shared" si="1201"/>
        <v>6.000866395793128E-3</v>
      </c>
      <c r="AI1004" s="5">
        <f t="shared" si="1202"/>
        <v>7.2181421441797648E-3</v>
      </c>
      <c r="AJ1004" s="5">
        <f t="shared" si="1203"/>
        <v>4.3411711390633151E-3</v>
      </c>
      <c r="AK1004" s="5">
        <f t="shared" si="1204"/>
        <v>1.7405925682074358E-3</v>
      </c>
      <c r="AL1004" s="5">
        <f t="shared" si="1205"/>
        <v>2.7548058933263578E-5</v>
      </c>
      <c r="AM1004" s="5">
        <f t="shared" si="1206"/>
        <v>2.1106566101461179E-3</v>
      </c>
      <c r="AN1004" s="5">
        <f t="shared" si="1207"/>
        <v>2.308811705863337E-3</v>
      </c>
      <c r="AO1004" s="5">
        <f t="shared" si="1208"/>
        <v>1.2627851132929061E-3</v>
      </c>
      <c r="AP1004" s="5">
        <f t="shared" si="1209"/>
        <v>4.6044645341571122E-4</v>
      </c>
      <c r="AQ1004" s="5">
        <f t="shared" si="1210"/>
        <v>1.2591865446741899E-4</v>
      </c>
      <c r="AR1004" s="5">
        <f t="shared" si="1211"/>
        <v>1.3128493297609374E-3</v>
      </c>
      <c r="AS1004" s="5">
        <f t="shared" si="1212"/>
        <v>1.5791608163029437E-3</v>
      </c>
      <c r="AT1004" s="5">
        <f t="shared" si="1213"/>
        <v>9.4974679394499786E-4</v>
      </c>
      <c r="AU1004" s="5">
        <f t="shared" si="1214"/>
        <v>3.8080097703224681E-4</v>
      </c>
      <c r="AV1004" s="5">
        <f t="shared" si="1215"/>
        <v>1.1451161380580962E-4</v>
      </c>
      <c r="AW1004" s="5">
        <f t="shared" si="1216"/>
        <v>1.0068642213784587E-6</v>
      </c>
      <c r="AX1004" s="5">
        <f t="shared" si="1217"/>
        <v>4.2313388391904339E-4</v>
      </c>
      <c r="AY1004" s="5">
        <f t="shared" si="1218"/>
        <v>4.6285902673295296E-4</v>
      </c>
      <c r="AZ1004" s="5">
        <f t="shared" si="1219"/>
        <v>2.5315684558739561E-4</v>
      </c>
      <c r="BA1004" s="5">
        <f t="shared" si="1220"/>
        <v>9.2308002748514792E-5</v>
      </c>
      <c r="BB1004" s="5">
        <f t="shared" si="1221"/>
        <v>2.524354225435585E-5</v>
      </c>
      <c r="BC1004" s="5">
        <f t="shared" si="1222"/>
        <v>5.522697114646021E-6</v>
      </c>
      <c r="BD1004" s="5">
        <f t="shared" si="1223"/>
        <v>2.3935062719471673E-4</v>
      </c>
      <c r="BE1004" s="5">
        <f t="shared" si="1224"/>
        <v>2.8790290192116501E-4</v>
      </c>
      <c r="BF1004" s="5">
        <f t="shared" si="1225"/>
        <v>1.731520027879367E-4</v>
      </c>
      <c r="BG1004" s="5">
        <f t="shared" si="1226"/>
        <v>6.9425295517823191E-5</v>
      </c>
      <c r="BH1004" s="5">
        <f t="shared" si="1227"/>
        <v>2.0877054178403426E-5</v>
      </c>
      <c r="BI1004" s="5">
        <f t="shared" si="1228"/>
        <v>5.0223929236985043E-6</v>
      </c>
      <c r="BJ1004" s="8">
        <f t="shared" si="1229"/>
        <v>0.38496796937601441</v>
      </c>
      <c r="BK1004" s="8">
        <f t="shared" si="1230"/>
        <v>0.28385130860949842</v>
      </c>
      <c r="BL1004" s="8">
        <f t="shared" si="1231"/>
        <v>0.30930067719762938</v>
      </c>
      <c r="BM1004" s="8">
        <f t="shared" si="1232"/>
        <v>0.40269612951301409</v>
      </c>
      <c r="BN1004" s="8">
        <f t="shared" si="1233"/>
        <v>0.59690532781878747</v>
      </c>
    </row>
    <row r="1005" spans="1:66" x14ac:dyDescent="0.25">
      <c r="A1005" t="s">
        <v>91</v>
      </c>
      <c r="B1005" t="s">
        <v>83</v>
      </c>
      <c r="C1005" t="s">
        <v>108</v>
      </c>
      <c r="D1005" s="7" t="s">
        <v>558</v>
      </c>
      <c r="E1005">
        <f>VLOOKUP(A1005,home!$A$2:$E$405,3,FALSE)</f>
        <v>1.5</v>
      </c>
      <c r="F1005">
        <f>VLOOKUP(B1005,home!$B$2:$E$405,3,FALSE)</f>
        <v>0.92</v>
      </c>
      <c r="G1005">
        <f>VLOOKUP(C1005,away!$B$2:$E$405,4,FALSE)</f>
        <v>0.84</v>
      </c>
      <c r="H1005">
        <f>VLOOKUP(A1005,away!$A$2:$E$405,3,FALSE)</f>
        <v>1.1974637681159399</v>
      </c>
      <c r="I1005">
        <f>VLOOKUP(C1005,away!$B$2:$E$405,3,FALSE)</f>
        <v>1.04</v>
      </c>
      <c r="J1005">
        <f>VLOOKUP(B1005,home!$B$2:$E$405,4,FALSE)</f>
        <v>0.87</v>
      </c>
      <c r="K1005" s="3">
        <f t="shared" si="1178"/>
        <v>1.1592</v>
      </c>
      <c r="L1005" s="3">
        <f t="shared" si="1179"/>
        <v>1.0834652173913024</v>
      </c>
      <c r="M1005" s="5">
        <f t="shared" si="1180"/>
        <v>0.10617514709404437</v>
      </c>
      <c r="N1005" s="5">
        <f t="shared" si="1181"/>
        <v>0.12307823051141623</v>
      </c>
      <c r="O1005" s="5">
        <f t="shared" si="1182"/>
        <v>0.11503707882780229</v>
      </c>
      <c r="P1005" s="5">
        <f t="shared" si="1183"/>
        <v>0.1333509817771884</v>
      </c>
      <c r="Q1005" s="5">
        <f t="shared" si="1184"/>
        <v>7.1336142404416852E-2</v>
      </c>
      <c r="R1005" s="5">
        <f t="shared" si="1185"/>
        <v>6.2319336810112591E-2</v>
      </c>
      <c r="S1005" s="5">
        <f t="shared" si="1186"/>
        <v>4.1870637403471751E-2</v>
      </c>
      <c r="T1005" s="5">
        <f t="shared" si="1187"/>
        <v>7.7290229038058419E-2</v>
      </c>
      <c r="U1005" s="5">
        <f t="shared" si="1188"/>
        <v>7.2240575230282517E-2</v>
      </c>
      <c r="V1005" s="5">
        <f t="shared" si="1189"/>
        <v>5.8430608482584415E-3</v>
      </c>
      <c r="W1005" s="5">
        <f t="shared" si="1190"/>
        <v>2.756428542506667E-2</v>
      </c>
      <c r="X1005" s="5">
        <f t="shared" si="1191"/>
        <v>2.9864944500305766E-2</v>
      </c>
      <c r="Y1005" s="5">
        <f t="shared" si="1192"/>
        <v>1.6178814292701484E-2</v>
      </c>
      <c r="Z1005" s="5">
        <f t="shared" si="1193"/>
        <v>2.2506944601550144E-2</v>
      </c>
      <c r="AA1005" s="5">
        <f t="shared" si="1194"/>
        <v>2.6090050182116929E-2</v>
      </c>
      <c r="AB1005" s="5">
        <f t="shared" si="1195"/>
        <v>1.5121793085554974E-2</v>
      </c>
      <c r="AC1005" s="5">
        <f t="shared" si="1196"/>
        <v>4.5866306877408874E-4</v>
      </c>
      <c r="AD1005" s="5">
        <f t="shared" si="1197"/>
        <v>7.9881299161843212E-3</v>
      </c>
      <c r="AE1005" s="5">
        <f t="shared" si="1198"/>
        <v>8.6548609161886114E-3</v>
      </c>
      <c r="AF1005" s="5">
        <f t="shared" si="1199"/>
        <v>4.6886203820248901E-3</v>
      </c>
      <c r="AG1005" s="5">
        <f t="shared" si="1200"/>
        <v>1.6933190338252963E-3</v>
      </c>
      <c r="AH1005" s="5">
        <f t="shared" si="1201"/>
        <v>6.0963729063831327E-3</v>
      </c>
      <c r="AI1005" s="5">
        <f t="shared" si="1202"/>
        <v>7.0669154730793275E-3</v>
      </c>
      <c r="AJ1005" s="5">
        <f t="shared" si="1203"/>
        <v>4.0959842081967788E-3</v>
      </c>
      <c r="AK1005" s="5">
        <f t="shared" si="1204"/>
        <v>1.582688298047235E-3</v>
      </c>
      <c r="AL1005" s="5">
        <f t="shared" si="1205"/>
        <v>2.3042368087058155E-5</v>
      </c>
      <c r="AM1005" s="5">
        <f t="shared" si="1206"/>
        <v>1.8519680397681728E-3</v>
      </c>
      <c r="AN1005" s="5">
        <f t="shared" si="1207"/>
        <v>2.0065429548091671E-3</v>
      </c>
      <c r="AO1005" s="5">
        <f t="shared" si="1208"/>
        <v>1.0870097493686504E-3</v>
      </c>
      <c r="AP1005" s="5">
        <f t="shared" si="1209"/>
        <v>3.925790848020566E-4</v>
      </c>
      <c r="AQ1005" s="5">
        <f t="shared" si="1210"/>
        <v>1.0633644586458471E-4</v>
      </c>
      <c r="AR1005" s="5">
        <f t="shared" si="1211"/>
        <v>1.3210415992625697E-3</v>
      </c>
      <c r="AS1005" s="5">
        <f t="shared" si="1212"/>
        <v>1.5313514218651709E-3</v>
      </c>
      <c r="AT1005" s="5">
        <f t="shared" si="1213"/>
        <v>8.8757128411305316E-4</v>
      </c>
      <c r="AU1005" s="5">
        <f t="shared" si="1214"/>
        <v>3.4295754418128371E-4</v>
      </c>
      <c r="AV1005" s="5">
        <f t="shared" si="1215"/>
        <v>9.9389096303736016E-5</v>
      </c>
      <c r="AW1005" s="5">
        <f t="shared" si="1216"/>
        <v>8.0389246002668652E-7</v>
      </c>
      <c r="AX1005" s="5">
        <f t="shared" si="1217"/>
        <v>3.5780022528321095E-4</v>
      </c>
      <c r="AY1005" s="5">
        <f t="shared" si="1218"/>
        <v>3.8766409886913116E-4</v>
      </c>
      <c r="AZ1005" s="5">
        <f t="shared" si="1219"/>
        <v>2.1001028357802324E-4</v>
      </c>
      <c r="BA1005" s="5">
        <f t="shared" si="1220"/>
        <v>7.5846279183757335E-5</v>
      </c>
      <c r="BB1005" s="5">
        <f t="shared" si="1221"/>
        <v>2.0544201341037767E-5</v>
      </c>
      <c r="BC1005" s="5">
        <f t="shared" si="1222"/>
        <v>4.4517855144196354E-6</v>
      </c>
      <c r="BD1005" s="5">
        <f t="shared" si="1223"/>
        <v>2.3855043725466222E-4</v>
      </c>
      <c r="BE1005" s="5">
        <f t="shared" si="1224"/>
        <v>2.7652766686560445E-4</v>
      </c>
      <c r="BF1005" s="5">
        <f t="shared" si="1225"/>
        <v>1.6027543571530436E-4</v>
      </c>
      <c r="BG1005" s="5">
        <f t="shared" si="1226"/>
        <v>6.1930428360393595E-5</v>
      </c>
      <c r="BH1005" s="5">
        <f t="shared" si="1227"/>
        <v>1.7947438138842064E-5</v>
      </c>
      <c r="BI1005" s="5">
        <f t="shared" si="1228"/>
        <v>4.1609340581091435E-6</v>
      </c>
      <c r="BJ1005" s="8">
        <f t="shared" si="1229"/>
        <v>0.37483832956857072</v>
      </c>
      <c r="BK1005" s="8">
        <f t="shared" si="1230"/>
        <v>0.28810919665869317</v>
      </c>
      <c r="BL1005" s="8">
        <f t="shared" si="1231"/>
        <v>0.31459249830769448</v>
      </c>
      <c r="BM1005" s="8">
        <f t="shared" si="1232"/>
        <v>0.38836319150511872</v>
      </c>
      <c r="BN1005" s="8">
        <f t="shared" si="1233"/>
        <v>0.61129691742498071</v>
      </c>
    </row>
    <row r="1006" spans="1:66" x14ac:dyDescent="0.25">
      <c r="A1006" t="s">
        <v>91</v>
      </c>
      <c r="B1006" t="s">
        <v>127</v>
      </c>
      <c r="C1006" t="s">
        <v>107</v>
      </c>
      <c r="D1006" s="7" t="s">
        <v>558</v>
      </c>
      <c r="E1006">
        <f>VLOOKUP(A1006,home!$A$2:$E$405,3,FALSE)</f>
        <v>1.5</v>
      </c>
      <c r="F1006">
        <f>VLOOKUP(B1006,home!$B$2:$E$405,3,FALSE)</f>
        <v>1.19</v>
      </c>
      <c r="G1006">
        <f>VLOOKUP(C1006,away!$B$2:$E$405,4,FALSE)</f>
        <v>0.67</v>
      </c>
      <c r="H1006">
        <f>VLOOKUP(A1006,away!$A$2:$E$405,3,FALSE)</f>
        <v>1.1974637681159399</v>
      </c>
      <c r="I1006">
        <f>VLOOKUP(C1006,away!$B$2:$E$405,3,FALSE)</f>
        <v>1.28</v>
      </c>
      <c r="J1006">
        <f>VLOOKUP(B1006,home!$B$2:$E$405,4,FALSE)</f>
        <v>0.75</v>
      </c>
      <c r="K1006" s="3">
        <f t="shared" si="1178"/>
        <v>1.1959500000000001</v>
      </c>
      <c r="L1006" s="3">
        <f t="shared" si="1179"/>
        <v>1.1495652173913022</v>
      </c>
      <c r="M1006" s="5">
        <f t="shared" si="1180"/>
        <v>9.5797832704138997E-2</v>
      </c>
      <c r="N1006" s="5">
        <f t="shared" si="1181"/>
        <v>0.11456941802251502</v>
      </c>
      <c r="O1006" s="5">
        <f t="shared" si="1182"/>
        <v>0.11012585637814915</v>
      </c>
      <c r="P1006" s="5">
        <f t="shared" si="1183"/>
        <v>0.13170501793544745</v>
      </c>
      <c r="Q1006" s="5">
        <f t="shared" si="1184"/>
        <v>6.8509647742013444E-2</v>
      </c>
      <c r="R1006" s="5">
        <f t="shared" si="1185"/>
        <v>6.3298427013875183E-2</v>
      </c>
      <c r="S1006" s="5">
        <f t="shared" si="1186"/>
        <v>4.5267756220927255E-2</v>
      </c>
      <c r="T1006" s="5">
        <f t="shared" si="1187"/>
        <v>7.8756308099949227E-2</v>
      </c>
      <c r="U1006" s="5">
        <f t="shared" si="1188"/>
        <v>7.5701753787244017E-2</v>
      </c>
      <c r="V1006" s="5">
        <f t="shared" si="1189"/>
        <v>6.915014529014149E-3</v>
      </c>
      <c r="W1006" s="5">
        <f t="shared" si="1190"/>
        <v>2.7311371072353669E-2</v>
      </c>
      <c r="X1006" s="5">
        <f t="shared" si="1191"/>
        <v>3.1396202224044767E-2</v>
      </c>
      <c r="Y1006" s="5">
        <f t="shared" si="1192"/>
        <v>1.804599101747266E-2</v>
      </c>
      <c r="Z1006" s="5">
        <f t="shared" si="1193"/>
        <v>2.4255223336910971E-2</v>
      </c>
      <c r="AA1006" s="5">
        <f t="shared" si="1194"/>
        <v>2.9008034349778673E-2</v>
      </c>
      <c r="AB1006" s="5">
        <f t="shared" si="1195"/>
        <v>1.734607934030891E-2</v>
      </c>
      <c r="AC1006" s="5">
        <f t="shared" si="1196"/>
        <v>5.9418235704012062E-4</v>
      </c>
      <c r="AD1006" s="5">
        <f t="shared" si="1197"/>
        <v>8.1657585584953389E-3</v>
      </c>
      <c r="AE1006" s="5">
        <f t="shared" si="1198"/>
        <v>9.3870720124615819E-3</v>
      </c>
      <c r="AF1006" s="5">
        <f t="shared" si="1199"/>
        <v>5.3955257393366041E-3</v>
      </c>
      <c r="AG1006" s="5">
        <f t="shared" si="1200"/>
        <v>2.0675029064936169E-3</v>
      </c>
      <c r="AH1006" s="5">
        <f t="shared" si="1201"/>
        <v>6.9707402720426579E-3</v>
      </c>
      <c r="AI1006" s="5">
        <f t="shared" si="1202"/>
        <v>8.3366568283494164E-3</v>
      </c>
      <c r="AJ1006" s="5">
        <f t="shared" si="1203"/>
        <v>4.985112366932244E-3</v>
      </c>
      <c r="AK1006" s="5">
        <f t="shared" si="1204"/>
        <v>1.9873150450775397E-3</v>
      </c>
      <c r="AL1006" s="5">
        <f t="shared" si="1205"/>
        <v>3.2675811459151902E-5</v>
      </c>
      <c r="AM1006" s="5">
        <f t="shared" si="1206"/>
        <v>1.9531677896065E-3</v>
      </c>
      <c r="AN1006" s="5">
        <f t="shared" si="1207"/>
        <v>2.2452937546606857E-3</v>
      </c>
      <c r="AO1006" s="5">
        <f t="shared" si="1208"/>
        <v>1.2905558015919223E-3</v>
      </c>
      <c r="AP1006" s="5">
        <f t="shared" si="1209"/>
        <v>4.9452602020420822E-4</v>
      </c>
      <c r="AQ1006" s="5">
        <f t="shared" si="1210"/>
        <v>1.4212247798042646E-4</v>
      </c>
      <c r="AR1006" s="5">
        <f t="shared" si="1211"/>
        <v>1.6026641112418046E-3</v>
      </c>
      <c r="AS1006" s="5">
        <f t="shared" si="1212"/>
        <v>1.9167061438396362E-3</v>
      </c>
      <c r="AT1006" s="5">
        <f t="shared" si="1213"/>
        <v>1.1461423563625067E-3</v>
      </c>
      <c r="AU1006" s="5">
        <f t="shared" si="1214"/>
        <v>4.5690965036391352E-4</v>
      </c>
      <c r="AV1006" s="5">
        <f t="shared" si="1215"/>
        <v>1.3661027408818052E-4</v>
      </c>
      <c r="AW1006" s="5">
        <f t="shared" si="1216"/>
        <v>1.2478733752817651E-6</v>
      </c>
      <c r="AX1006" s="5">
        <f t="shared" si="1217"/>
        <v>3.8931516966331562E-4</v>
      </c>
      <c r="AY1006" s="5">
        <f t="shared" si="1218"/>
        <v>4.4754317764774114E-4</v>
      </c>
      <c r="AZ1006" s="5">
        <f t="shared" si="1219"/>
        <v>2.5724003515230988E-4</v>
      </c>
      <c r="BA1006" s="5">
        <f t="shared" si="1220"/>
        <v>9.8571398977203802E-5</v>
      </c>
      <c r="BB1006" s="5">
        <f t="shared" si="1221"/>
        <v>2.8328562923448504E-5</v>
      </c>
      <c r="BC1006" s="5">
        <f t="shared" si="1222"/>
        <v>6.5131061190954515E-6</v>
      </c>
      <c r="BD1006" s="5">
        <f t="shared" si="1223"/>
        <v>3.0706115290748753E-4</v>
      </c>
      <c r="BE1006" s="5">
        <f t="shared" si="1224"/>
        <v>3.6722978581970965E-4</v>
      </c>
      <c r="BF1006" s="5">
        <f t="shared" si="1225"/>
        <v>2.1959423117554096E-4</v>
      </c>
      <c r="BG1006" s="5">
        <f t="shared" si="1226"/>
        <v>8.7541240258129439E-5</v>
      </c>
      <c r="BH1006" s="5">
        <f t="shared" si="1227"/>
        <v>2.6173736571677462E-5</v>
      </c>
      <c r="BI1006" s="5">
        <f t="shared" si="1228"/>
        <v>6.2604960505795326E-6</v>
      </c>
      <c r="BJ1006" s="8">
        <f t="shared" si="1229"/>
        <v>0.37095797468966279</v>
      </c>
      <c r="BK1006" s="8">
        <f t="shared" si="1230"/>
        <v>0.28076002273567485</v>
      </c>
      <c r="BL1006" s="8">
        <f t="shared" si="1231"/>
        <v>0.32403286856043695</v>
      </c>
      <c r="BM1006" s="8">
        <f t="shared" si="1232"/>
        <v>0.415553594222274</v>
      </c>
      <c r="BN1006" s="8">
        <f t="shared" si="1233"/>
        <v>0.58400619979613921</v>
      </c>
    </row>
    <row r="1007" spans="1:66" x14ac:dyDescent="0.25">
      <c r="A1007" t="s">
        <v>91</v>
      </c>
      <c r="B1007" t="s">
        <v>100</v>
      </c>
      <c r="C1007" t="s">
        <v>389</v>
      </c>
      <c r="D1007" s="7" t="s">
        <v>558</v>
      </c>
      <c r="E1007">
        <f>VLOOKUP(A1007,home!$A$2:$E$405,3,FALSE)</f>
        <v>1.5</v>
      </c>
      <c r="F1007">
        <f>VLOOKUP(B1007,home!$B$2:$E$405,3,FALSE)</f>
        <v>0.96</v>
      </c>
      <c r="G1007">
        <f>VLOOKUP(C1007,away!$B$2:$E$405,4,FALSE)</f>
        <v>0.72</v>
      </c>
      <c r="H1007">
        <f>VLOOKUP(A1007,away!$A$2:$E$405,3,FALSE)</f>
        <v>1.1974637681159399</v>
      </c>
      <c r="I1007">
        <f>VLOOKUP(C1007,away!$B$2:$E$405,3,FALSE)</f>
        <v>1.04</v>
      </c>
      <c r="J1007">
        <f>VLOOKUP(B1007,home!$B$2:$E$405,4,FALSE)</f>
        <v>1.34</v>
      </c>
      <c r="K1007" s="3">
        <f t="shared" si="1178"/>
        <v>1.0367999999999999</v>
      </c>
      <c r="L1007" s="3">
        <f t="shared" si="1179"/>
        <v>1.668785507246374</v>
      </c>
      <c r="M1007" s="5">
        <f t="shared" si="1180"/>
        <v>6.6831182247377441E-2</v>
      </c>
      <c r="N1007" s="5">
        <f t="shared" si="1181"/>
        <v>6.9290569754080919E-2</v>
      </c>
      <c r="O1007" s="5">
        <f t="shared" si="1182"/>
        <v>0.11152690836656462</v>
      </c>
      <c r="P1007" s="5">
        <f t="shared" si="1183"/>
        <v>0.11563109859445418</v>
      </c>
      <c r="Q1007" s="5">
        <f t="shared" si="1184"/>
        <v>3.5920231360515552E-2</v>
      </c>
      <c r="R1007" s="5">
        <f t="shared" si="1185"/>
        <v>9.3057244175058729E-2</v>
      </c>
      <c r="S1007" s="5">
        <f t="shared" si="1186"/>
        <v>5.0016139594347336E-2</v>
      </c>
      <c r="T1007" s="5">
        <f t="shared" si="1187"/>
        <v>5.9943161511365042E-2</v>
      </c>
      <c r="U1007" s="5">
        <f t="shared" si="1188"/>
        <v>9.6481750760700882E-2</v>
      </c>
      <c r="V1007" s="5">
        <f t="shared" si="1189"/>
        <v>9.6153072633744056E-3</v>
      </c>
      <c r="W1007" s="5">
        <f t="shared" si="1190"/>
        <v>1.2414031958194177E-2</v>
      </c>
      <c r="X1007" s="5">
        <f t="shared" si="1191"/>
        <v>2.0716356618327766E-2</v>
      </c>
      <c r="Y1007" s="5">
        <f t="shared" si="1192"/>
        <v>1.7285577843806445E-2</v>
      </c>
      <c r="Z1007" s="5">
        <f t="shared" si="1193"/>
        <v>5.1764193474541691E-2</v>
      </c>
      <c r="AA1007" s="5">
        <f t="shared" si="1194"/>
        <v>5.3669115794404816E-2</v>
      </c>
      <c r="AB1007" s="5">
        <f t="shared" si="1195"/>
        <v>2.7822069627819454E-2</v>
      </c>
      <c r="AC1007" s="5">
        <f t="shared" si="1196"/>
        <v>1.0397733744928316E-3</v>
      </c>
      <c r="AD1007" s="5">
        <f t="shared" si="1197"/>
        <v>3.2177170835639294E-3</v>
      </c>
      <c r="AE1007" s="5">
        <f t="shared" si="1198"/>
        <v>5.3696796354705542E-3</v>
      </c>
      <c r="AF1007" s="5">
        <f t="shared" si="1199"/>
        <v>4.4804217771146288E-3</v>
      </c>
      <c r="AG1007" s="5">
        <f t="shared" si="1200"/>
        <v>2.4922876426666453E-3</v>
      </c>
      <c r="AH1007" s="5">
        <f t="shared" si="1201"/>
        <v>2.1595833966153121E-2</v>
      </c>
      <c r="AI1007" s="5">
        <f t="shared" si="1202"/>
        <v>2.2390560656107554E-2</v>
      </c>
      <c r="AJ1007" s="5">
        <f t="shared" si="1203"/>
        <v>1.1607266644126155E-2</v>
      </c>
      <c r="AK1007" s="5">
        <f t="shared" si="1204"/>
        <v>4.0114713522099998E-3</v>
      </c>
      <c r="AL1007" s="5">
        <f t="shared" si="1205"/>
        <v>7.1960503189564339E-5</v>
      </c>
      <c r="AM1007" s="5">
        <f t="shared" si="1206"/>
        <v>6.6722581444781661E-4</v>
      </c>
      <c r="AN1007" s="5">
        <f t="shared" si="1207"/>
        <v>1.1134567692111744E-3</v>
      </c>
      <c r="AO1007" s="5">
        <f t="shared" si="1208"/>
        <v>9.2906025970248955E-4</v>
      </c>
      <c r="AP1007" s="5">
        <f t="shared" si="1209"/>
        <v>5.168007655833557E-4</v>
      </c>
      <c r="AQ1007" s="5">
        <f t="shared" si="1210"/>
        <v>2.1560740693483363E-4</v>
      </c>
      <c r="AR1007" s="5">
        <f t="shared" si="1211"/>
        <v>7.2077629479230607E-3</v>
      </c>
      <c r="AS1007" s="5">
        <f t="shared" si="1212"/>
        <v>7.4730086244066286E-3</v>
      </c>
      <c r="AT1007" s="5">
        <f t="shared" si="1213"/>
        <v>3.8740076708923959E-3</v>
      </c>
      <c r="AU1007" s="5">
        <f t="shared" si="1214"/>
        <v>1.3388570510604123E-3</v>
      </c>
      <c r="AV1007" s="5">
        <f t="shared" si="1215"/>
        <v>3.4703174763485879E-4</v>
      </c>
      <c r="AW1007" s="5">
        <f t="shared" si="1216"/>
        <v>3.4584953707267631E-6</v>
      </c>
      <c r="AX1007" s="5">
        <f t="shared" si="1217"/>
        <v>1.1529662073658267E-4</v>
      </c>
      <c r="AY1007" s="5">
        <f t="shared" si="1218"/>
        <v>1.9240532971969091E-4</v>
      </c>
      <c r="AZ1007" s="5">
        <f t="shared" si="1219"/>
        <v>1.6054161287659016E-4</v>
      </c>
      <c r="BA1007" s="5">
        <f t="shared" si="1220"/>
        <v>8.9303172292803839E-5</v>
      </c>
      <c r="BB1007" s="5">
        <f t="shared" si="1221"/>
        <v>3.7256959918339237E-5</v>
      </c>
      <c r="BC1007" s="5">
        <f t="shared" si="1222"/>
        <v>1.2434774951156714E-5</v>
      </c>
      <c r="BD1007" s="5">
        <f t="shared" si="1223"/>
        <v>2.0047017245269027E-3</v>
      </c>
      <c r="BE1007" s="5">
        <f t="shared" si="1224"/>
        <v>2.0784747479894923E-3</v>
      </c>
      <c r="BF1007" s="5">
        <f t="shared" si="1225"/>
        <v>1.0774813093577529E-3</v>
      </c>
      <c r="BG1007" s="5">
        <f t="shared" si="1226"/>
        <v>3.7237754051403947E-4</v>
      </c>
      <c r="BH1007" s="5">
        <f t="shared" si="1227"/>
        <v>9.6520258501238987E-5</v>
      </c>
      <c r="BI1007" s="5">
        <f t="shared" si="1228"/>
        <v>2.0014440802816922E-5</v>
      </c>
      <c r="BJ1007" s="8">
        <f t="shared" si="1229"/>
        <v>0.23517942467148054</v>
      </c>
      <c r="BK1007" s="8">
        <f t="shared" si="1230"/>
        <v>0.24339786690695545</v>
      </c>
      <c r="BL1007" s="8">
        <f t="shared" si="1231"/>
        <v>0.46805245940675494</v>
      </c>
      <c r="BM1007" s="8">
        <f t="shared" si="1232"/>
        <v>0.50594776312733203</v>
      </c>
      <c r="BN1007" s="8">
        <f t="shared" si="1233"/>
        <v>0.49225723449805142</v>
      </c>
    </row>
    <row r="1008" spans="1:66" x14ac:dyDescent="0.25">
      <c r="A1008" t="s">
        <v>91</v>
      </c>
      <c r="B1008" t="s">
        <v>123</v>
      </c>
      <c r="C1008" t="s">
        <v>371</v>
      </c>
      <c r="D1008" s="7" t="s">
        <v>558</v>
      </c>
      <c r="E1008">
        <f>VLOOKUP(A1008,home!$A$2:$E$405,3,FALSE)</f>
        <v>1.5</v>
      </c>
      <c r="F1008">
        <f>VLOOKUP(B1008,home!$B$2:$E$405,3,FALSE)</f>
        <v>1.0900000000000001</v>
      </c>
      <c r="G1008">
        <f>VLOOKUP(C1008,away!$B$2:$E$405,4,FALSE)</f>
        <v>0.75</v>
      </c>
      <c r="H1008">
        <f>VLOOKUP(A1008,away!$A$2:$E$405,3,FALSE)</f>
        <v>1.1974637681159399</v>
      </c>
      <c r="I1008">
        <f>VLOOKUP(C1008,away!$B$2:$E$405,3,FALSE)</f>
        <v>0.49</v>
      </c>
      <c r="J1008">
        <f>VLOOKUP(B1008,home!$B$2:$E$405,4,FALSE)</f>
        <v>0.71</v>
      </c>
      <c r="K1008" s="3">
        <f t="shared" si="1178"/>
        <v>1.2262500000000003</v>
      </c>
      <c r="L1008" s="3">
        <f t="shared" si="1179"/>
        <v>0.41659764492753548</v>
      </c>
      <c r="M1008" s="5">
        <f t="shared" si="1180"/>
        <v>0.19342844176139179</v>
      </c>
      <c r="N1008" s="5">
        <f t="shared" si="1181"/>
        <v>0.23719162670990668</v>
      </c>
      <c r="O1008" s="5">
        <f t="shared" si="1182"/>
        <v>8.0581833299798747E-2</v>
      </c>
      <c r="P1008" s="5">
        <f t="shared" si="1183"/>
        <v>9.8813473083878223E-2</v>
      </c>
      <c r="Q1008" s="5">
        <f t="shared" si="1184"/>
        <v>0.1454281161265116</v>
      </c>
      <c r="R1008" s="5">
        <f t="shared" si="1185"/>
        <v>1.6785100988319708E-2</v>
      </c>
      <c r="S1008" s="5">
        <f t="shared" si="1186"/>
        <v>1.2619786384547148E-2</v>
      </c>
      <c r="T1008" s="5">
        <f t="shared" si="1187"/>
        <v>6.0585010684552867E-2</v>
      </c>
      <c r="U1008" s="5">
        <f t="shared" si="1188"/>
        <v>2.0582730086927039E-2</v>
      </c>
      <c r="V1008" s="5">
        <f t="shared" si="1189"/>
        <v>7.1631711039338828E-4</v>
      </c>
      <c r="W1008" s="5">
        <f t="shared" si="1190"/>
        <v>5.9443742466711649E-2</v>
      </c>
      <c r="X1008" s="5">
        <f t="shared" si="1191"/>
        <v>2.4764123117310997E-2</v>
      </c>
      <c r="Y1008" s="5">
        <f t="shared" si="1192"/>
        <v>5.158337684683649E-3</v>
      </c>
      <c r="Z1008" s="5">
        <f t="shared" si="1193"/>
        <v>2.330877847201613E-3</v>
      </c>
      <c r="AA1008" s="5">
        <f t="shared" si="1194"/>
        <v>2.8582389601309781E-3</v>
      </c>
      <c r="AB1008" s="5">
        <f t="shared" si="1195"/>
        <v>1.7524577624303071E-3</v>
      </c>
      <c r="AC1008" s="5">
        <f t="shared" si="1196"/>
        <v>2.2870790375638316E-5</v>
      </c>
      <c r="AD1008" s="5">
        <f t="shared" si="1197"/>
        <v>1.822322229995129E-2</v>
      </c>
      <c r="AE1008" s="5">
        <f t="shared" si="1198"/>
        <v>7.5917514931506521E-3</v>
      </c>
      <c r="AF1008" s="5">
        <f t="shared" si="1199"/>
        <v>1.5813528964608312E-3</v>
      </c>
      <c r="AG1008" s="5">
        <f t="shared" si="1200"/>
        <v>2.1959596415497309E-4</v>
      </c>
      <c r="AH1008" s="5">
        <f t="shared" si="1201"/>
        <v>2.4275955543948892E-4</v>
      </c>
      <c r="AI1008" s="5">
        <f t="shared" si="1202"/>
        <v>2.976839048576733E-4</v>
      </c>
      <c r="AJ1008" s="5">
        <f t="shared" si="1203"/>
        <v>1.8251744416586103E-4</v>
      </c>
      <c r="AK1008" s="5">
        <f t="shared" si="1204"/>
        <v>7.4604005302795725E-5</v>
      </c>
      <c r="AL1008" s="5">
        <f t="shared" si="1205"/>
        <v>4.6734434886839734E-7</v>
      </c>
      <c r="AM1008" s="5">
        <f t="shared" si="1206"/>
        <v>4.4692452690630541E-3</v>
      </c>
      <c r="AN1008" s="5">
        <f t="shared" si="1207"/>
        <v>1.8618770536951977E-3</v>
      </c>
      <c r="AO1008" s="5">
        <f t="shared" si="1208"/>
        <v>3.8782679785701892E-4</v>
      </c>
      <c r="AP1008" s="5">
        <f t="shared" si="1209"/>
        <v>5.3855910209007156E-5</v>
      </c>
      <c r="AQ1008" s="5">
        <f t="shared" si="1210"/>
        <v>5.6090613396252974E-6</v>
      </c>
      <c r="AR1008" s="5">
        <f t="shared" si="1211"/>
        <v>2.0226611815949319E-5</v>
      </c>
      <c r="AS1008" s="5">
        <f t="shared" si="1212"/>
        <v>2.4802882739307853E-5</v>
      </c>
      <c r="AT1008" s="5">
        <f t="shared" si="1213"/>
        <v>1.5207267479538134E-5</v>
      </c>
      <c r="AU1008" s="5">
        <f t="shared" si="1214"/>
        <v>6.2159705822612153E-6</v>
      </c>
      <c r="AV1008" s="5">
        <f t="shared" si="1215"/>
        <v>1.9055834816244538E-6</v>
      </c>
      <c r="AW1008" s="5">
        <f t="shared" si="1216"/>
        <v>6.6317832833923655E-9</v>
      </c>
      <c r="AX1008" s="5">
        <f t="shared" si="1217"/>
        <v>9.1340200186476117E-4</v>
      </c>
      <c r="AY1008" s="5">
        <f t="shared" si="1218"/>
        <v>3.8052112284895576E-4</v>
      </c>
      <c r="AZ1008" s="5">
        <f t="shared" si="1219"/>
        <v>7.9262101812028183E-5</v>
      </c>
      <c r="BA1008" s="5">
        <f t="shared" si="1220"/>
        <v>1.1006801648965831E-5</v>
      </c>
      <c r="BB1008" s="5">
        <f t="shared" si="1221"/>
        <v>1.1463519112859195E-6</v>
      </c>
      <c r="BC1008" s="5">
        <f t="shared" si="1222"/>
        <v>9.5513501299978645E-8</v>
      </c>
      <c r="BD1008" s="5">
        <f t="shared" si="1223"/>
        <v>1.4043931412313243E-6</v>
      </c>
      <c r="BE1008" s="5">
        <f t="shared" si="1224"/>
        <v>1.7221370894349114E-6</v>
      </c>
      <c r="BF1008" s="5">
        <f t="shared" si="1225"/>
        <v>1.0558853029597806E-6</v>
      </c>
      <c r="BG1008" s="5">
        <f t="shared" si="1226"/>
        <v>4.3159311758481049E-7</v>
      </c>
      <c r="BH1008" s="5">
        <f t="shared" si="1227"/>
        <v>1.3231026510959347E-7</v>
      </c>
      <c r="BI1008" s="5">
        <f t="shared" si="1228"/>
        <v>3.2449092518127802E-8</v>
      </c>
      <c r="BJ1008" s="8">
        <f t="shared" si="1229"/>
        <v>0.5683507274291465</v>
      </c>
      <c r="BK1008" s="8">
        <f t="shared" si="1230"/>
        <v>0.30598187759778406</v>
      </c>
      <c r="BL1008" s="8">
        <f t="shared" si="1231"/>
        <v>0.12343106309148009</v>
      </c>
      <c r="BM1008" s="8">
        <f t="shared" si="1232"/>
        <v>0.22748543950473968</v>
      </c>
      <c r="BN1008" s="8">
        <f t="shared" si="1233"/>
        <v>0.77222859196980687</v>
      </c>
    </row>
    <row r="1009" spans="1:66" x14ac:dyDescent="0.25">
      <c r="A1009" t="s">
        <v>91</v>
      </c>
      <c r="B1009" t="s">
        <v>105</v>
      </c>
      <c r="C1009" t="s">
        <v>98</v>
      </c>
      <c r="D1009" s="7" t="s">
        <v>558</v>
      </c>
      <c r="E1009">
        <f>VLOOKUP(A1009,home!$A$2:$E$405,3,FALSE)</f>
        <v>1.5</v>
      </c>
      <c r="F1009">
        <f>VLOOKUP(B1009,home!$B$2:$E$405,3,FALSE)</f>
        <v>1.36</v>
      </c>
      <c r="G1009">
        <f>VLOOKUP(C1009,away!$B$2:$E$405,4,FALSE)</f>
        <v>1.19</v>
      </c>
      <c r="H1009">
        <f>VLOOKUP(A1009,away!$A$2:$E$405,3,FALSE)</f>
        <v>1.1974637681159399</v>
      </c>
      <c r="I1009">
        <f>VLOOKUP(C1009,away!$B$2:$E$405,3,FALSE)</f>
        <v>0.49</v>
      </c>
      <c r="J1009">
        <f>VLOOKUP(B1009,home!$B$2:$E$405,4,FALSE)</f>
        <v>0.98</v>
      </c>
      <c r="K1009" s="3">
        <f t="shared" si="1178"/>
        <v>2.4276</v>
      </c>
      <c r="L1009" s="3">
        <f t="shared" si="1179"/>
        <v>0.57502210144927435</v>
      </c>
      <c r="M1009" s="5">
        <f t="shared" si="1180"/>
        <v>4.9656692627649074E-2</v>
      </c>
      <c r="N1009" s="5">
        <f t="shared" si="1181"/>
        <v>0.12054658702288087</v>
      </c>
      <c r="O1009" s="5">
        <f t="shared" si="1182"/>
        <v>2.8553695745771459E-2</v>
      </c>
      <c r="P1009" s="5">
        <f t="shared" si="1183"/>
        <v>6.93169517924348E-2</v>
      </c>
      <c r="Q1009" s="5">
        <f t="shared" si="1184"/>
        <v>0.14631944732837285</v>
      </c>
      <c r="R1009" s="5">
        <f t="shared" si="1185"/>
        <v>8.2095030659383537E-3</v>
      </c>
      <c r="S1009" s="5">
        <f t="shared" si="1186"/>
        <v>2.4190293148517977E-2</v>
      </c>
      <c r="T1009" s="5">
        <f t="shared" si="1187"/>
        <v>8.4136916085657376E-2</v>
      </c>
      <c r="U1009" s="5">
        <f t="shared" si="1188"/>
        <v>1.9929389642871949E-2</v>
      </c>
      <c r="V1009" s="5">
        <f t="shared" si="1189"/>
        <v>3.7519780433988106E-3</v>
      </c>
      <c r="W1009" s="5">
        <f t="shared" si="1190"/>
        <v>0.11840169677811931</v>
      </c>
      <c r="X1009" s="5">
        <f t="shared" si="1191"/>
        <v>6.8083592496513939E-2</v>
      </c>
      <c r="Y1009" s="5">
        <f t="shared" si="1192"/>
        <v>1.9574785215780745E-2</v>
      </c>
      <c r="Z1009" s="5">
        <f t="shared" si="1193"/>
        <v>1.573548568276711E-3</v>
      </c>
      <c r="AA1009" s="5">
        <f t="shared" si="1194"/>
        <v>3.8199465043485437E-3</v>
      </c>
      <c r="AB1009" s="5">
        <f t="shared" si="1195"/>
        <v>4.6366510669782635E-3</v>
      </c>
      <c r="AC1009" s="5">
        <f t="shared" si="1196"/>
        <v>3.2734218113196717E-4</v>
      </c>
      <c r="AD1009" s="5">
        <f t="shared" si="1197"/>
        <v>7.1857989774640599E-2</v>
      </c>
      <c r="AE1009" s="5">
        <f t="shared" si="1198"/>
        <v>4.1319932286134307E-2</v>
      </c>
      <c r="AF1009" s="5">
        <f t="shared" si="1199"/>
        <v>1.1879937147457335E-2</v>
      </c>
      <c r="AG1009" s="5">
        <f t="shared" si="1200"/>
        <v>2.2770754745387381E-3</v>
      </c>
      <c r="AH1009" s="5">
        <f t="shared" si="1201"/>
        <v>2.2620630111574284E-4</v>
      </c>
      <c r="AI1009" s="5">
        <f t="shared" si="1202"/>
        <v>5.4913841658857723E-4</v>
      </c>
      <c r="AJ1009" s="5">
        <f t="shared" si="1203"/>
        <v>6.6654421005521533E-4</v>
      </c>
      <c r="AK1009" s="5">
        <f t="shared" si="1204"/>
        <v>5.3936757477668015E-4</v>
      </c>
      <c r="AL1009" s="5">
        <f t="shared" si="1205"/>
        <v>1.8277787736931123E-5</v>
      </c>
      <c r="AM1009" s="5">
        <f t="shared" si="1206"/>
        <v>3.4888491195383536E-2</v>
      </c>
      <c r="AN1009" s="5">
        <f t="shared" si="1207"/>
        <v>2.0061653523563948E-2</v>
      </c>
      <c r="AO1009" s="5">
        <f t="shared" si="1208"/>
        <v>5.7679470838334903E-3</v>
      </c>
      <c r="AP1009" s="5">
        <f t="shared" si="1209"/>
        <v>1.1055656843980491E-3</v>
      </c>
      <c r="AQ1009" s="5">
        <f t="shared" si="1210"/>
        <v>1.5893117578319284E-4</v>
      </c>
      <c r="AR1009" s="5">
        <f t="shared" si="1211"/>
        <v>2.6014724525728369E-5</v>
      </c>
      <c r="AS1009" s="5">
        <f t="shared" si="1212"/>
        <v>6.315334525865818E-5</v>
      </c>
      <c r="AT1009" s="5">
        <f t="shared" si="1213"/>
        <v>7.6655530474959333E-5</v>
      </c>
      <c r="AU1009" s="5">
        <f t="shared" si="1214"/>
        <v>6.2029655260337078E-5</v>
      </c>
      <c r="AV1009" s="5">
        <f t="shared" si="1215"/>
        <v>3.7645797777498572E-5</v>
      </c>
      <c r="AW1009" s="5">
        <f t="shared" si="1216"/>
        <v>7.0873322875658278E-7</v>
      </c>
      <c r="AX1009" s="5">
        <f t="shared" si="1217"/>
        <v>1.4115883537652177E-2</v>
      </c>
      <c r="AY1009" s="5">
        <f t="shared" si="1218"/>
        <v>8.1169450156339737E-3</v>
      </c>
      <c r="AZ1009" s="5">
        <f t="shared" si="1219"/>
        <v>2.33371139011903E-3</v>
      </c>
      <c r="BA1009" s="5">
        <f t="shared" si="1220"/>
        <v>4.4731187590745062E-4</v>
      </c>
      <c r="BB1009" s="5">
        <f t="shared" si="1221"/>
        <v>6.4303553721879815E-5</v>
      </c>
      <c r="BC1009" s="5">
        <f t="shared" si="1222"/>
        <v>7.3951929183623326E-6</v>
      </c>
      <c r="BD1009" s="5">
        <f t="shared" si="1223"/>
        <v>2.4931735942347152E-6</v>
      </c>
      <c r="BE1009" s="5">
        <f t="shared" si="1224"/>
        <v>6.0524282173641946E-6</v>
      </c>
      <c r="BF1009" s="5">
        <f t="shared" si="1225"/>
        <v>7.3464373702366622E-6</v>
      </c>
      <c r="BG1009" s="5">
        <f t="shared" si="1226"/>
        <v>5.9447371199955056E-6</v>
      </c>
      <c r="BH1009" s="5">
        <f t="shared" si="1227"/>
        <v>3.6078609581252726E-6</v>
      </c>
      <c r="BI1009" s="5">
        <f t="shared" si="1228"/>
        <v>1.7516886523889838E-6</v>
      </c>
      <c r="BJ1009" s="8">
        <f t="shared" si="1229"/>
        <v>0.77146609883901096</v>
      </c>
      <c r="BK1009" s="8">
        <f t="shared" si="1230"/>
        <v>0.15537848059650355</v>
      </c>
      <c r="BL1009" s="8">
        <f t="shared" si="1231"/>
        <v>6.7423137907654321E-2</v>
      </c>
      <c r="BM1009" s="8">
        <f t="shared" si="1232"/>
        <v>0.56512215204599292</v>
      </c>
      <c r="BN1009" s="8">
        <f t="shared" si="1233"/>
        <v>0.42260287758304749</v>
      </c>
    </row>
    <row r="1010" spans="1:66" x14ac:dyDescent="0.25">
      <c r="A1010" s="10" t="s">
        <v>91</v>
      </c>
      <c r="B1010" s="10" t="s">
        <v>124</v>
      </c>
      <c r="C1010" s="10" t="s">
        <v>118</v>
      </c>
      <c r="D1010" s="19" t="s">
        <v>558</v>
      </c>
      <c r="E1010">
        <f>VLOOKUP(A1010,home!$A$2:$E$405,3,FALSE)</f>
        <v>1.5</v>
      </c>
      <c r="F1010">
        <f>VLOOKUP(B1010,home!$B$2:$E$405,3,FALSE)</f>
        <v>1.1200000000000001</v>
      </c>
      <c r="G1010">
        <f>VLOOKUP(C1010,away!$B$2:$E$405,4,FALSE)</f>
        <v>1.45</v>
      </c>
      <c r="H1010">
        <f>VLOOKUP(A1010,away!$A$2:$E$405,3,FALSE)</f>
        <v>1.1974637681159399</v>
      </c>
      <c r="I1010">
        <f>VLOOKUP(C1010,away!$B$2:$E$405,3,FALSE)</f>
        <v>0.96</v>
      </c>
      <c r="J1010">
        <f>VLOOKUP(B1010,home!$B$2:$E$405,4,FALSE)</f>
        <v>0.86</v>
      </c>
      <c r="K1010" s="3">
        <f t="shared" si="1178"/>
        <v>2.4359999999999999</v>
      </c>
      <c r="L1010" s="3">
        <f t="shared" si="1179"/>
        <v>0.98862608695651988</v>
      </c>
      <c r="M1010" s="5">
        <f t="shared" si="1180"/>
        <v>3.256145386547795E-2</v>
      </c>
      <c r="N1010" s="5">
        <f t="shared" si="1181"/>
        <v>7.9319701616304292E-2</v>
      </c>
      <c r="O1010" s="5">
        <f t="shared" si="1182"/>
        <v>3.2191102720642718E-2</v>
      </c>
      <c r="P1010" s="5">
        <f t="shared" si="1183"/>
        <v>7.841752622748567E-2</v>
      </c>
      <c r="Q1010" s="5">
        <f t="shared" si="1184"/>
        <v>9.6611396568658636E-2</v>
      </c>
      <c r="R1010" s="5">
        <f t="shared" si="1185"/>
        <v>1.5912481958762194E-2</v>
      </c>
      <c r="S1010" s="5">
        <f t="shared" si="1186"/>
        <v>4.7213097770781448E-2</v>
      </c>
      <c r="T1010" s="5">
        <f t="shared" si="1187"/>
        <v>9.5512546945077548E-2</v>
      </c>
      <c r="U1010" s="5">
        <f t="shared" si="1188"/>
        <v>3.8762806051544703E-2</v>
      </c>
      <c r="V1010" s="5">
        <f t="shared" si="1189"/>
        <v>1.2633664427668428E-2</v>
      </c>
      <c r="W1010" s="5">
        <f t="shared" si="1190"/>
        <v>7.8448454013750807E-2</v>
      </c>
      <c r="X1010" s="5">
        <f t="shared" si="1191"/>
        <v>7.7556188119402972E-2</v>
      </c>
      <c r="Y1010" s="5">
        <f t="shared" si="1192"/>
        <v>3.8337035389874534E-2</v>
      </c>
      <c r="Z1010" s="5">
        <f t="shared" si="1193"/>
        <v>5.2438315908857622E-3</v>
      </c>
      <c r="AA1010" s="5">
        <f t="shared" si="1194"/>
        <v>1.2773973755397718E-2</v>
      </c>
      <c r="AB1010" s="5">
        <f t="shared" si="1195"/>
        <v>1.555870003407442E-2</v>
      </c>
      <c r="AC1010" s="5">
        <f t="shared" si="1196"/>
        <v>1.9015979670680002E-3</v>
      </c>
      <c r="AD1010" s="5">
        <f t="shared" si="1197"/>
        <v>4.7775108494374247E-2</v>
      </c>
      <c r="AE1010" s="5">
        <f t="shared" si="1198"/>
        <v>4.7231718564716418E-2</v>
      </c>
      <c r="AF1010" s="5">
        <f t="shared" si="1199"/>
        <v>2.3347254552433597E-2</v>
      </c>
      <c r="AG1010" s="5">
        <f t="shared" si="1200"/>
        <v>7.6939016364500745E-3</v>
      </c>
      <c r="AH1010" s="5">
        <f t="shared" si="1201"/>
        <v>1.2960471765890932E-3</v>
      </c>
      <c r="AI1010" s="5">
        <f t="shared" si="1202"/>
        <v>3.1571709221710309E-3</v>
      </c>
      <c r="AJ1010" s="5">
        <f t="shared" si="1203"/>
        <v>3.8454341832043163E-3</v>
      </c>
      <c r="AK1010" s="5">
        <f t="shared" si="1204"/>
        <v>3.1224925567619045E-3</v>
      </c>
      <c r="AL1010" s="5">
        <f t="shared" si="1205"/>
        <v>1.8318421416039507E-4</v>
      </c>
      <c r="AM1010" s="5">
        <f t="shared" si="1206"/>
        <v>2.3276032858459143E-2</v>
      </c>
      <c r="AN1010" s="5">
        <f t="shared" si="1207"/>
        <v>2.3011293284729846E-2</v>
      </c>
      <c r="AO1010" s="5">
        <f t="shared" si="1208"/>
        <v>1.1374782417945652E-2</v>
      </c>
      <c r="AP1010" s="5">
        <f t="shared" si="1209"/>
        <v>3.7484688772784778E-3</v>
      </c>
      <c r="AQ1010" s="5">
        <f t="shared" si="1210"/>
        <v>9.2645852955553008E-4</v>
      </c>
      <c r="AR1010" s="5">
        <f t="shared" si="1211"/>
        <v>2.5626120974046429E-4</v>
      </c>
      <c r="AS1010" s="5">
        <f t="shared" si="1212"/>
        <v>6.2425230692777101E-4</v>
      </c>
      <c r="AT1010" s="5">
        <f t="shared" si="1213"/>
        <v>7.603393098380251E-4</v>
      </c>
      <c r="AU1010" s="5">
        <f t="shared" si="1214"/>
        <v>6.1739551958847638E-4</v>
      </c>
      <c r="AV1010" s="5">
        <f t="shared" si="1215"/>
        <v>3.7599387142938219E-4</v>
      </c>
      <c r="AW1010" s="5">
        <f t="shared" si="1216"/>
        <v>1.2254480215344008E-5</v>
      </c>
      <c r="AX1010" s="5">
        <f t="shared" si="1217"/>
        <v>9.4500693405343995E-3</v>
      </c>
      <c r="AY1010" s="5">
        <f t="shared" si="1218"/>
        <v>9.3425850736003051E-3</v>
      </c>
      <c r="AZ1010" s="5">
        <f t="shared" si="1219"/>
        <v>4.6181616616859282E-3</v>
      </c>
      <c r="BA1010" s="5">
        <f t="shared" si="1220"/>
        <v>1.5218783641750598E-3</v>
      </c>
      <c r="BB1010" s="5">
        <f t="shared" si="1221"/>
        <v>3.7614216299954468E-4</v>
      </c>
      <c r="BC1010" s="5">
        <f t="shared" si="1222"/>
        <v>7.4372790949120299E-5</v>
      </c>
      <c r="BD1010" s="5">
        <f t="shared" si="1223"/>
        <v>4.2224419504076524E-5</v>
      </c>
      <c r="BE1010" s="5">
        <f t="shared" si="1224"/>
        <v>1.028586859119304E-4</v>
      </c>
      <c r="BF1010" s="5">
        <f t="shared" si="1225"/>
        <v>1.2528187944073124E-4</v>
      </c>
      <c r="BG1010" s="5">
        <f t="shared" si="1226"/>
        <v>1.0172888610587376E-4</v>
      </c>
      <c r="BH1010" s="5">
        <f t="shared" si="1227"/>
        <v>6.1952891638477128E-5</v>
      </c>
      <c r="BI1010" s="5">
        <f t="shared" si="1228"/>
        <v>3.0183448806266072E-5</v>
      </c>
      <c r="BJ1010" s="8">
        <f t="shared" si="1229"/>
        <v>0.67955355126295613</v>
      </c>
      <c r="BK1010" s="8">
        <f t="shared" si="1230"/>
        <v>0.18225310954624219</v>
      </c>
      <c r="BL1010" s="8">
        <f t="shared" si="1231"/>
        <v>0.12971868178807958</v>
      </c>
      <c r="BM1010" s="8">
        <f t="shared" si="1232"/>
        <v>0.65242518063744714</v>
      </c>
      <c r="BN1010" s="8">
        <f t="shared" si="1233"/>
        <v>0.33501366295733148</v>
      </c>
    </row>
    <row r="1011" spans="1:66" x14ac:dyDescent="0.25">
      <c r="A1011" t="s">
        <v>91</v>
      </c>
      <c r="B1011" t="s">
        <v>101</v>
      </c>
      <c r="C1011" t="s">
        <v>106</v>
      </c>
      <c r="D1011" s="7" t="s">
        <v>558</v>
      </c>
      <c r="E1011">
        <f>VLOOKUP(A1011,home!$A$2:$E$405,3,FALSE)</f>
        <v>1.5</v>
      </c>
      <c r="F1011">
        <f>VLOOKUP(B1011,home!$B$2:$E$405,3,FALSE)</f>
        <v>1.33</v>
      </c>
      <c r="G1011">
        <f>VLOOKUP(C1011,away!$B$2:$E$405,4,FALSE)</f>
        <v>1.66</v>
      </c>
      <c r="H1011">
        <f>VLOOKUP(A1011,away!$A$2:$E$405,3,FALSE)</f>
        <v>1.1974637681159399</v>
      </c>
      <c r="I1011">
        <f>VLOOKUP(C1011,away!$B$2:$E$405,3,FALSE)</f>
        <v>0.49</v>
      </c>
      <c r="J1011">
        <f>VLOOKUP(B1011,home!$B$2:$E$405,4,FALSE)</f>
        <v>0.91</v>
      </c>
      <c r="K1011" s="3">
        <f t="shared" si="1178"/>
        <v>3.3117000000000001</v>
      </c>
      <c r="L1011" s="3">
        <f t="shared" si="1179"/>
        <v>0.53394909420289771</v>
      </c>
      <c r="M1011" s="5">
        <f t="shared" si="1180"/>
        <v>2.1372524276202742E-2</v>
      </c>
      <c r="N1011" s="5">
        <f t="shared" si="1181"/>
        <v>7.0779388645500624E-2</v>
      </c>
      <c r="O1011" s="5">
        <f t="shared" si="1182"/>
        <v>1.1411839978107897E-2</v>
      </c>
      <c r="P1011" s="5">
        <f t="shared" si="1183"/>
        <v>3.7792590455499923E-2</v>
      </c>
      <c r="Q1011" s="5">
        <f t="shared" si="1184"/>
        <v>0.11720005068865225</v>
      </c>
      <c r="R1011" s="5">
        <f t="shared" si="1185"/>
        <v>3.0466708097495639E-3</v>
      </c>
      <c r="S1011" s="5">
        <f t="shared" si="1186"/>
        <v>1.6706963048434383E-2</v>
      </c>
      <c r="T1011" s="5">
        <f t="shared" si="1187"/>
        <v>6.2578860905739567E-2</v>
      </c>
      <c r="U1011" s="5">
        <f t="shared" si="1188"/>
        <v>1.0089659720647631E-2</v>
      </c>
      <c r="V1011" s="5">
        <f t="shared" si="1189"/>
        <v>3.2825083898732721E-3</v>
      </c>
      <c r="W1011" s="5">
        <f t="shared" si="1190"/>
        <v>0.1293771359552032</v>
      </c>
      <c r="X1011" s="5">
        <f t="shared" si="1191"/>
        <v>6.9080804553845909E-2</v>
      </c>
      <c r="Y1011" s="5">
        <f t="shared" si="1192"/>
        <v>1.8442816509166716E-2</v>
      </c>
      <c r="Z1011" s="5">
        <f t="shared" si="1193"/>
        <v>5.4225570640006285E-4</v>
      </c>
      <c r="AA1011" s="5">
        <f t="shared" si="1194"/>
        <v>1.7957882228850882E-3</v>
      </c>
      <c r="AB1011" s="5">
        <f t="shared" si="1195"/>
        <v>2.9735559288642742E-3</v>
      </c>
      <c r="AC1011" s="5">
        <f t="shared" si="1196"/>
        <v>3.6277445998550005E-4</v>
      </c>
      <c r="AD1011" s="5">
        <f t="shared" si="1197"/>
        <v>0.10711456528571162</v>
      </c>
      <c r="AE1011" s="5">
        <f t="shared" si="1198"/>
        <v>5.7193725110242871E-2</v>
      </c>
      <c r="AF1011" s="5">
        <f t="shared" si="1199"/>
        <v>1.5269268858351854E-2</v>
      </c>
      <c r="AG1011" s="5">
        <f t="shared" si="1200"/>
        <v>2.7176707586858292E-3</v>
      </c>
      <c r="AH1011" s="5">
        <f t="shared" si="1201"/>
        <v>7.2384235814666503E-5</v>
      </c>
      <c r="AI1011" s="5">
        <f t="shared" si="1202"/>
        <v>2.3971487374743107E-4</v>
      </c>
      <c r="AJ1011" s="5">
        <f t="shared" si="1203"/>
        <v>3.9693187369468387E-4</v>
      </c>
      <c r="AK1011" s="5">
        <f t="shared" si="1204"/>
        <v>4.3817309537156149E-4</v>
      </c>
      <c r="AL1011" s="5">
        <f t="shared" si="1205"/>
        <v>2.5659461496951527E-5</v>
      </c>
      <c r="AM1011" s="5">
        <f t="shared" si="1206"/>
        <v>7.0946261171338232E-2</v>
      </c>
      <c r="AN1011" s="5">
        <f t="shared" si="1207"/>
        <v>3.788169188951826E-2</v>
      </c>
      <c r="AO1011" s="5">
        <f t="shared" si="1208"/>
        <v>1.0113447535640765E-2</v>
      </c>
      <c r="AP1011" s="5">
        <f t="shared" si="1209"/>
        <v>1.8000220503079718E-3</v>
      </c>
      <c r="AQ1011" s="5">
        <f t="shared" si="1210"/>
        <v>2.4028003582679609E-4</v>
      </c>
      <c r="AR1011" s="5">
        <f t="shared" si="1211"/>
        <v>7.7298994295620282E-6</v>
      </c>
      <c r="AS1011" s="5">
        <f t="shared" si="1212"/>
        <v>2.5599107940880572E-5</v>
      </c>
      <c r="AT1011" s="5">
        <f t="shared" si="1213"/>
        <v>4.238828288390711E-5</v>
      </c>
      <c r="AU1011" s="5">
        <f t="shared" si="1214"/>
        <v>4.679242547554505E-5</v>
      </c>
      <c r="AV1011" s="5">
        <f t="shared" si="1215"/>
        <v>3.8740618861840637E-5</v>
      </c>
      <c r="AW1011" s="5">
        <f t="shared" si="1216"/>
        <v>1.2603636788923541E-6</v>
      </c>
      <c r="AX1011" s="5">
        <f t="shared" si="1217"/>
        <v>3.9158788853520123E-2</v>
      </c>
      <c r="AY1011" s="5">
        <f t="shared" si="1218"/>
        <v>2.09087998384196E-2</v>
      </c>
      <c r="AZ1011" s="5">
        <f t="shared" si="1219"/>
        <v>5.5821173672969196E-3</v>
      </c>
      <c r="BA1011" s="5">
        <f t="shared" si="1220"/>
        <v>9.9352217066748486E-4</v>
      </c>
      <c r="BB1011" s="5">
        <f t="shared" si="1221"/>
        <v>1.3262256577460007E-4</v>
      </c>
      <c r="BC1011" s="5">
        <f t="shared" si="1222"/>
        <v>1.4162739773242392E-5</v>
      </c>
      <c r="BD1011" s="5">
        <f t="shared" si="1223"/>
        <v>6.8789546644902305E-7</v>
      </c>
      <c r="BE1011" s="5">
        <f t="shared" si="1224"/>
        <v>2.27810341623923E-6</v>
      </c>
      <c r="BF1011" s="5">
        <f t="shared" si="1225"/>
        <v>3.7721975417797302E-6</v>
      </c>
      <c r="BG1011" s="5">
        <f t="shared" si="1226"/>
        <v>4.1641288663706438E-6</v>
      </c>
      <c r="BH1011" s="5">
        <f t="shared" si="1227"/>
        <v>3.4475863916899152E-6</v>
      </c>
      <c r="BI1011" s="5">
        <f t="shared" si="1228"/>
        <v>2.2834743706718981E-6</v>
      </c>
      <c r="BJ1011" s="8">
        <f t="shared" si="1229"/>
        <v>0.8375260034891846</v>
      </c>
      <c r="BK1011" s="8">
        <f t="shared" si="1230"/>
        <v>0.10045181992991238</v>
      </c>
      <c r="BL1011" s="8">
        <f t="shared" si="1231"/>
        <v>3.0642602459527733E-2</v>
      </c>
      <c r="BM1011" s="8">
        <f t="shared" si="1232"/>
        <v>0.68665207725657118</v>
      </c>
      <c r="BN1011" s="8">
        <f t="shared" si="1233"/>
        <v>0.26160306485371304</v>
      </c>
    </row>
    <row r="1012" spans="1:66" x14ac:dyDescent="0.25">
      <c r="A1012" t="s">
        <v>91</v>
      </c>
      <c r="B1012" t="s">
        <v>370</v>
      </c>
      <c r="C1012" t="s">
        <v>89</v>
      </c>
      <c r="D1012" s="7" t="s">
        <v>558</v>
      </c>
      <c r="E1012">
        <f>VLOOKUP(A1012,home!$A$2:$E$405,3,FALSE)</f>
        <v>1.5</v>
      </c>
      <c r="F1012">
        <f>VLOOKUP(B1012,home!$B$2:$E$405,3,FALSE)</f>
        <v>1.39</v>
      </c>
      <c r="G1012">
        <f>VLOOKUP(C1012,away!$B$2:$E$405,4,FALSE)</f>
        <v>1.35</v>
      </c>
      <c r="H1012">
        <f>VLOOKUP(A1012,away!$A$2:$E$405,3,FALSE)</f>
        <v>1.1974637681159399</v>
      </c>
      <c r="I1012">
        <f>VLOOKUP(C1012,away!$B$2:$E$405,3,FALSE)</f>
        <v>0.46</v>
      </c>
      <c r="J1012">
        <f>VLOOKUP(B1012,home!$B$2:$E$405,4,FALSE)</f>
        <v>0.65</v>
      </c>
      <c r="K1012" s="3">
        <f t="shared" si="1178"/>
        <v>2.8147500000000001</v>
      </c>
      <c r="L1012" s="3">
        <f t="shared" si="1179"/>
        <v>0.35804166666666609</v>
      </c>
      <c r="M1012" s="5">
        <f t="shared" si="1180"/>
        <v>4.1886501382573854E-2</v>
      </c>
      <c r="N1012" s="5">
        <f t="shared" si="1181"/>
        <v>0.11790002976659973</v>
      </c>
      <c r="O1012" s="5">
        <f t="shared" si="1182"/>
        <v>1.4997112765852354E-2</v>
      </c>
      <c r="P1012" s="5">
        <f t="shared" si="1183"/>
        <v>4.2213123157682907E-2</v>
      </c>
      <c r="Q1012" s="5">
        <f t="shared" si="1184"/>
        <v>0.16592955439276832</v>
      </c>
      <c r="R1012" s="5">
        <f t="shared" si="1185"/>
        <v>2.684795624936856E-3</v>
      </c>
      <c r="S1012" s="5">
        <f t="shared" si="1186"/>
        <v>1.0635572964486443E-2</v>
      </c>
      <c r="T1012" s="5">
        <f t="shared" si="1187"/>
        <v>5.9409694204043996E-2</v>
      </c>
      <c r="U1012" s="5">
        <f t="shared" si="1188"/>
        <v>7.5570284852910135E-3</v>
      </c>
      <c r="V1012" s="5">
        <f t="shared" si="1189"/>
        <v>1.1909452039924342E-3</v>
      </c>
      <c r="W1012" s="5">
        <f t="shared" si="1190"/>
        <v>0.1556834044090149</v>
      </c>
      <c r="X1012" s="5">
        <f t="shared" si="1191"/>
        <v>5.5741145586944291E-2</v>
      </c>
      <c r="Y1012" s="5">
        <f t="shared" si="1192"/>
        <v>9.9788263339294064E-3</v>
      </c>
      <c r="Z1012" s="5">
        <f t="shared" si="1193"/>
        <v>3.2042290007058838E-4</v>
      </c>
      <c r="AA1012" s="5">
        <f t="shared" si="1194"/>
        <v>9.0191035797368858E-4</v>
      </c>
      <c r="AB1012" s="5">
        <f t="shared" si="1195"/>
        <v>1.2693260900532202E-3</v>
      </c>
      <c r="AC1012" s="5">
        <f t="shared" si="1196"/>
        <v>7.5014495885868836E-5</v>
      </c>
      <c r="AD1012" s="5">
        <f t="shared" si="1197"/>
        <v>0.10955246564006868</v>
      </c>
      <c r="AE1012" s="5">
        <f t="shared" si="1198"/>
        <v>3.9224347385212861E-2</v>
      </c>
      <c r="AF1012" s="5">
        <f t="shared" si="1199"/>
        <v>7.0219753558569496E-3</v>
      </c>
      <c r="AG1012" s="5">
        <f t="shared" si="1200"/>
        <v>8.38053253234426E-4</v>
      </c>
      <c r="AH1012" s="5">
        <f t="shared" si="1201"/>
        <v>2.8681187294860009E-5</v>
      </c>
      <c r="AI1012" s="5">
        <f t="shared" si="1202"/>
        <v>8.0730371938207197E-5</v>
      </c>
      <c r="AJ1012" s="5">
        <f t="shared" si="1203"/>
        <v>1.1361790720653439E-4</v>
      </c>
      <c r="AK1012" s="5">
        <f t="shared" si="1204"/>
        <v>1.066020014365309E-4</v>
      </c>
      <c r="AL1012" s="5">
        <f t="shared" si="1205"/>
        <v>3.0239777006146302E-6</v>
      </c>
      <c r="AM1012" s="5">
        <f t="shared" si="1206"/>
        <v>6.1672560532076627E-2</v>
      </c>
      <c r="AN1012" s="5">
        <f t="shared" si="1207"/>
        <v>2.2081346360505568E-2</v>
      </c>
      <c r="AO1012" s="5">
        <f t="shared" si="1208"/>
        <v>3.9530210265796674E-3</v>
      </c>
      <c r="AP1012" s="5">
        <f t="shared" si="1209"/>
        <v>4.7178207890831984E-4</v>
      </c>
      <c r="AQ1012" s="5">
        <f t="shared" si="1210"/>
        <v>4.222941045894984E-5</v>
      </c>
      <c r="AR1012" s="5">
        <f t="shared" si="1211"/>
        <v>2.0538120202060985E-6</v>
      </c>
      <c r="AS1012" s="5">
        <f t="shared" si="1212"/>
        <v>5.7809673838751148E-6</v>
      </c>
      <c r="AT1012" s="5">
        <f t="shared" si="1213"/>
        <v>8.1359889718812417E-6</v>
      </c>
      <c r="AU1012" s="5">
        <f t="shared" si="1214"/>
        <v>7.6335916528675759E-6</v>
      </c>
      <c r="AV1012" s="5">
        <f t="shared" si="1215"/>
        <v>5.3716630262272531E-6</v>
      </c>
      <c r="AW1012" s="5">
        <f t="shared" si="1216"/>
        <v>8.4654389367469329E-8</v>
      </c>
      <c r="AX1012" s="5">
        <f t="shared" si="1217"/>
        <v>2.893213995961047E-2</v>
      </c>
      <c r="AY1012" s="5">
        <f t="shared" si="1218"/>
        <v>1.035891161137218E-2</v>
      </c>
      <c r="AZ1012" s="5">
        <f t="shared" si="1219"/>
        <v>1.8544609890941877E-3</v>
      </c>
      <c r="BA1012" s="5">
        <f t="shared" si="1220"/>
        <v>2.2132476776786571E-4</v>
      </c>
      <c r="BB1012" s="5">
        <f t="shared" si="1221"/>
        <v>1.9810872181554858E-5</v>
      </c>
      <c r="BC1012" s="5">
        <f t="shared" si="1222"/>
        <v>1.4186235388008395E-6</v>
      </c>
      <c r="BD1012" s="5">
        <f t="shared" si="1223"/>
        <v>1.2255837978910392E-7</v>
      </c>
      <c r="BE1012" s="5">
        <f t="shared" si="1224"/>
        <v>3.4497119951138016E-7</v>
      </c>
      <c r="BF1012" s="5">
        <f t="shared" si="1225"/>
        <v>4.8550384191232882E-7</v>
      </c>
      <c r="BG1012" s="5">
        <f t="shared" si="1226"/>
        <v>4.5552397967424254E-7</v>
      </c>
      <c r="BH1012" s="5">
        <f t="shared" si="1227"/>
        <v>3.2054653044701857E-7</v>
      </c>
      <c r="BI1012" s="5">
        <f t="shared" si="1228"/>
        <v>1.8045166931514898E-7</v>
      </c>
      <c r="BJ1012" s="8">
        <f t="shared" si="1229"/>
        <v>0.85088850255976745</v>
      </c>
      <c r="BK1012" s="8">
        <f t="shared" si="1230"/>
        <v>0.10636309279369432</v>
      </c>
      <c r="BL1012" s="8">
        <f t="shared" si="1231"/>
        <v>2.7770690370638975E-2</v>
      </c>
      <c r="BM1012" s="8">
        <f t="shared" si="1232"/>
        <v>0.58937276457677457</v>
      </c>
      <c r="BN1012" s="8">
        <f t="shared" si="1233"/>
        <v>0.38561111709041401</v>
      </c>
    </row>
    <row r="1013" spans="1:66" x14ac:dyDescent="0.25">
      <c r="A1013" t="s">
        <v>114</v>
      </c>
      <c r="B1013" t="s">
        <v>119</v>
      </c>
      <c r="C1013" t="s">
        <v>134</v>
      </c>
      <c r="D1013" s="7" t="s">
        <v>558</v>
      </c>
      <c r="E1013">
        <f>VLOOKUP(A1013,home!$A$2:$E$405,3,FALSE)</f>
        <v>1.35326086956522</v>
      </c>
      <c r="F1013">
        <f>VLOOKUP(B1013,home!$B$2:$E$405,3,FALSE)</f>
        <v>0.93</v>
      </c>
      <c r="G1013">
        <f>VLOOKUP(C1013,away!$B$2:$E$405,4,FALSE)</f>
        <v>1</v>
      </c>
      <c r="H1013">
        <f>VLOOKUP(A1013,away!$A$2:$E$405,3,FALSE)</f>
        <v>1.10869565217391</v>
      </c>
      <c r="I1013">
        <f>VLOOKUP(C1013,away!$B$2:$E$405,3,FALSE)</f>
        <v>0.55000000000000004</v>
      </c>
      <c r="J1013">
        <f>VLOOKUP(B1013,home!$B$2:$E$405,4,FALSE)</f>
        <v>1.1399999999999999</v>
      </c>
      <c r="K1013" s="3">
        <f t="shared" si="1178"/>
        <v>1.2585326086956545</v>
      </c>
      <c r="L1013" s="3">
        <f t="shared" si="1179"/>
        <v>0.69515217391304152</v>
      </c>
      <c r="M1013" s="5">
        <f t="shared" si="1180"/>
        <v>0.14175078724845699</v>
      </c>
      <c r="N1013" s="5">
        <f t="shared" si="1181"/>
        <v>0.17839798806046331</v>
      </c>
      <c r="O1013" s="5">
        <f t="shared" si="1182"/>
        <v>9.8538367909649927E-2</v>
      </c>
      <c r="P1013" s="5">
        <f t="shared" si="1183"/>
        <v>0.1240137492219439</v>
      </c>
      <c r="Q1013" s="5">
        <f t="shared" si="1184"/>
        <v>0.11225984264989557</v>
      </c>
      <c r="R1013" s="5">
        <f t="shared" si="1185"/>
        <v>3.4249580333118111E-2</v>
      </c>
      <c r="S1013" s="5">
        <f t="shared" si="1186"/>
        <v>2.7124029246353619E-2</v>
      </c>
      <c r="T1013" s="5">
        <f t="shared" si="1187"/>
        <v>7.803767366121088E-2</v>
      </c>
      <c r="U1013" s="5">
        <f t="shared" si="1188"/>
        <v>4.3104213683370529E-2</v>
      </c>
      <c r="V1013" s="5">
        <f t="shared" si="1189"/>
        <v>2.6366716671798194E-3</v>
      </c>
      <c r="W1013" s="5">
        <f t="shared" si="1190"/>
        <v>4.7094224207312248E-2</v>
      </c>
      <c r="X1013" s="5">
        <f t="shared" si="1191"/>
        <v>3.2737652336461295E-2</v>
      </c>
      <c r="Y1013" s="5">
        <f t="shared" si="1192"/>
        <v>1.1378825095250214E-2</v>
      </c>
      <c r="Z1013" s="5">
        <f t="shared" si="1193"/>
        <v>7.936223408058803E-3</v>
      </c>
      <c r="AA1013" s="5">
        <f t="shared" si="1194"/>
        <v>9.9879959489357645E-3</v>
      </c>
      <c r="AB1013" s="5">
        <f t="shared" si="1195"/>
        <v>6.285109298627879E-3</v>
      </c>
      <c r="AC1013" s="5">
        <f t="shared" si="1196"/>
        <v>1.4417183550677348E-4</v>
      </c>
      <c r="AD1013" s="5">
        <f t="shared" si="1197"/>
        <v>1.4817404211531691E-2</v>
      </c>
      <c r="AE1013" s="5">
        <f t="shared" si="1198"/>
        <v>1.0300350749394512E-2</v>
      </c>
      <c r="AF1013" s="5">
        <f t="shared" si="1199"/>
        <v>3.58015560775421E-3</v>
      </c>
      <c r="AG1013" s="5">
        <f t="shared" si="1200"/>
        <v>8.2958431789243521E-4</v>
      </c>
      <c r="AH1013" s="5">
        <f t="shared" si="1201"/>
        <v>1.3792207386929109E-3</v>
      </c>
      <c r="AI1013" s="5">
        <f t="shared" si="1202"/>
        <v>1.735794274234337E-3</v>
      </c>
      <c r="AJ1013" s="5">
        <f t="shared" si="1203"/>
        <v>1.0922768480555601E-3</v>
      </c>
      <c r="AK1013" s="5">
        <f t="shared" si="1204"/>
        <v>4.5822201033374367E-4</v>
      </c>
      <c r="AL1013" s="5">
        <f t="shared" si="1205"/>
        <v>5.0452742310534105E-6</v>
      </c>
      <c r="AM1013" s="5">
        <f t="shared" si="1206"/>
        <v>3.7296372752873906E-3</v>
      </c>
      <c r="AN1013" s="5">
        <f t="shared" si="1207"/>
        <v>2.5926654598231423E-3</v>
      </c>
      <c r="AO1013" s="5">
        <f t="shared" si="1208"/>
        <v>9.0114851531265631E-4</v>
      </c>
      <c r="AP1013" s="5">
        <f t="shared" si="1209"/>
        <v>2.0881178314603429E-4</v>
      </c>
      <c r="AQ1013" s="5">
        <f t="shared" 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    <c r="AT1013" s="5">
        <f t="shared" si="1213"/>
        <v>1.5185972508814161E-4</v>
      </c>
      <c r="AU1013" s="5">
        <f t="shared" si="1214"/>
        <v>6.3706805323661249E-5</v>
      </c>
      <c r="AV1013" s="5">
        <f t="shared" si="1215"/>
        <v>2.0044272973913415E-5</v>
      </c>
      <c r="AW1013" s="5">
        <f t="shared" si="1216"/>
        <v>1.2261020935854603E-7</v>
      </c>
      <c r="AX1013" s="5">
        <f t="shared" si="1217"/>
        <v>7.8231168825933217E-4</v>
      </c>
      <c r="AY1013" s="5">
        <f t="shared" si="1218"/>
        <v>5.4382567077105638E-4</v>
      </c>
      <c r="AZ1013" s="5">
        <f t="shared" si="1219"/>
        <v>1.8902079863310892E-4</v>
      </c>
      <c r="BA1013" s="5">
        <f t="shared" si="1220"/>
        <v>4.3799406361528315E-5</v>
      </c>
      <c r="BB1013" s="5">
        <f t="shared" si="1221"/>
        <v>7.6118131370792749E-6</v>
      </c>
      <c r="BC1013" s="5">
        <f t="shared" si="1222"/>
        <v>1.0582736899321018E-6</v>
      </c>
      <c r="BD1013" s="5">
        <f t="shared" si="1223"/>
        <v>2.2216328813830302E-5</v>
      </c>
      <c r="BE1013" s="5">
        <f t="shared" si="1224"/>
        <v>2.7959974257710288E-5</v>
      </c>
      <c r="BF1013" s="5">
        <f t="shared" si="1225"/>
        <v>1.7594269670809739E-5</v>
      </c>
      <c r="BG1013" s="5">
        <f t="shared" si="1226"/>
        <v>7.3809873689663376E-6</v>
      </c>
      <c r="BH1013" s="5">
        <f t="shared" si="1227"/>
        <v>2.3223033220537215E-6</v>
      </c>
      <c r="BI1013" s="5">
        <f t="shared" si="1228"/>
        <v>5.8453889161737089E-7</v>
      </c>
      <c r="BJ1013" s="8">
        <f t="shared" si="1229"/>
        <v>0.49846988057283576</v>
      </c>
      <c r="BK1013" s="8">
        <f t="shared" si="1230"/>
        <v>0.29621828016444324</v>
      </c>
      <c r="BL1013" s="8">
        <f t="shared" si="1231"/>
        <v>0.19757753214233115</v>
      </c>
      <c r="BM1013" s="8">
        <f t="shared" si="1232"/>
        <v>0.31044789780357923</v>
      </c>
      <c r="BN1013" s="8">
        <f t="shared" si="1233"/>
        <v>0.68921031542352773</v>
      </c>
    </row>
    <row r="1014" spans="1:66" x14ac:dyDescent="0.25">
      <c r="A1014" t="s">
        <v>114</v>
      </c>
      <c r="B1014" t="s">
        <v>320</v>
      </c>
      <c r="C1014" t="s">
        <v>110</v>
      </c>
      <c r="D1014" s="7" t="s">
        <v>558</v>
      </c>
      <c r="E1014">
        <f>VLOOKUP(A1014,home!$A$2:$E$405,3,FALSE)</f>
        <v>1.35326086956522</v>
      </c>
      <c r="F1014">
        <f>VLOOKUP(B1014,home!$B$2:$E$405,3,FALSE)</f>
        <v>0.61</v>
      </c>
      <c r="G1014">
        <f>VLOOKUP(C1014,away!$B$2:$E$405,4,FALSE)</f>
        <v>1.1599999999999999</v>
      </c>
      <c r="H1014">
        <f>VLOOKUP(A1014,away!$A$2:$E$405,3,FALSE)</f>
        <v>1.10869565217391</v>
      </c>
      <c r="I1014">
        <f>VLOOKUP(C1014,away!$B$2:$E$405,3,FALSE)</f>
        <v>0.74</v>
      </c>
      <c r="J1014">
        <f>VLOOKUP(B1014,home!$B$2:$E$405,4,FALSE)</f>
        <v>0.9</v>
      </c>
      <c r="K1014" s="3">
        <f t="shared" si="1178"/>
        <v>0.95756739130434954</v>
      </c>
      <c r="L1014" s="3">
        <f t="shared" si="1179"/>
        <v>0.73839130434782407</v>
      </c>
      <c r="M1014" s="5">
        <f t="shared" si="1180"/>
        <v>0.1834232975909332</v>
      </c>
      <c r="N1014" s="5">
        <f t="shared" si="1181"/>
        <v>0.1756401685785913</v>
      </c>
      <c r="O1014" s="5">
        <f t="shared" si="1182"/>
        <v>0.13543816795594826</v>
      </c>
      <c r="P1014" s="5">
        <f t="shared" si="1183"/>
        <v>0.12969117317261772</v>
      </c>
      <c r="Q1014" s="5">
        <f t="shared" si="1184"/>
        <v>8.4093649017028899E-2</v>
      </c>
      <c r="R1014" s="5">
        <f t="shared" si="1185"/>
        <v>5.0003182747736158E-2</v>
      </c>
      <c r="S1014" s="5">
        <f t="shared" si="1186"/>
        <v>2.2924841909124711E-2</v>
      </c>
      <c r="T1014" s="5">
        <f t="shared" si="1187"/>
        <v>6.2094019185052078E-2</v>
      </c>
      <c r="U1014" s="5">
        <f t="shared" si="1188"/>
        <v>4.7881417260664368E-2</v>
      </c>
      <c r="V1014" s="5">
        <f t="shared" si="1189"/>
        <v>1.8010250854718656E-3</v>
      </c>
      <c r="W1014" s="5">
        <f t="shared" si="1190"/>
        <v>2.684177870483332E-2</v>
      </c>
      <c r="X1014" s="5">
        <f t="shared" si="1191"/>
        <v>1.981973598887752E-2</v>
      </c>
      <c r="Y1014" s="5">
        <f t="shared" si="1192"/>
        <v>7.3173603543283923E-3</v>
      </c>
      <c r="Z1014" s="5">
        <f t="shared" si="1193"/>
        <v>1.2307305110214503E-2</v>
      </c>
      <c r="AA1014" s="5">
        <f t="shared" si="1194"/>
        <v>1.1785074048374792E-2</v>
      </c>
      <c r="AB1014" s="5">
        <f t="shared" si="1195"/>
        <v>5.6425013064154176E-3</v>
      </c>
      <c r="AC1014" s="5">
        <f t="shared" si="1196"/>
        <v>7.9589486217107713E-5</v>
      </c>
      <c r="AD1014" s="5">
        <f t="shared" si="1197"/>
        <v>6.4257030030889705E-3</v>
      </c>
      <c r="AE1014" s="5">
        <f t="shared" si="1198"/>
        <v>4.7446832218025949E-3</v>
      </c>
      <c r="AF1014" s="5">
        <f t="shared" si="1199"/>
        <v>1.7517164164320273E-3</v>
      </c>
      <c r="AG1014" s="5">
        <f t="shared" si="1200"/>
        <v>4.3115072319224685E-4</v>
      </c>
      <c r="AH1014" s="5">
        <f t="shared" si="1201"/>
        <v>2.2719017683344822E-3</v>
      </c>
      <c r="AI1014" s="5">
        <f t="shared" si="1202"/>
        <v>2.1754990496037885E-3</v>
      </c>
      <c r="AJ1014" s="5">
        <f t="shared" si="1203"/>
        <v>1.0415934748570956E-3</v>
      </c>
      <c r="AK1014" s="5">
        <f t="shared" si="1204"/>
        <v>3.3246531550618058E-4</v>
      </c>
      <c r="AL1014" s="5">
        <f t="shared" si="1205"/>
        <v>2.2509798864749706E-6</v>
      </c>
      <c r="AM1014" s="5">
        <f t="shared" si="1206"/>
        <v>1.2306087323928861E-3</v>
      </c>
      <c r="AN1014" s="5">
        <f t="shared" si="1207"/>
        <v>9.0867078705340551E-4</v>
      </c>
      <c r="AO1014" s="5">
        <f t="shared" si="1208"/>
        <v>3.3547730383756404E-4</v>
      </c>
      <c r="AP1014" s="5">
        <f t="shared" si="1209"/>
        <v>8.2571174653236717E-5</v>
      </c>
      <c r="AQ1014" s="5">
        <f t="shared" si="1210"/>
        <v>1.5242459338433865E-5</v>
      </c>
      <c r="AR1014" s="5">
        <f t="shared" si="1211"/>
        <v>3.3551050201412528E-4</v>
      </c>
      <c r="AS1014" s="5">
        <f t="shared" si="1212"/>
        <v>3.2127391616887862E-4</v>
      </c>
      <c r="AT1014" s="5">
        <f t="shared" si="1213"/>
        <v>1.5382071289998266E-4</v>
      </c>
      <c r="AU1014" s="5">
        <f t="shared" si="1214"/>
        <v>4.9097899593403914E-5</v>
      </c>
      <c r="AV1014" s="5">
        <f t="shared" si="1215"/>
        <v>1.1753636908044667E-5</v>
      </c>
      <c r="AW1014" s="5">
        <f t="shared" si="1216"/>
        <v>4.4210460191007919E-8</v>
      </c>
      <c r="AX1014" s="5">
        <f t="shared" si="1217"/>
        <v>1.9639846559896799E-4</v>
      </c>
      <c r="AY1014" s="5">
        <f t="shared" si="1218"/>
        <v>1.4501891918553323E-4</v>
      </c>
      <c r="AZ1014" s="5">
        <f t="shared" si="1219"/>
        <v>5.3540354446258787E-5</v>
      </c>
      <c r="BA1014" s="5">
        <f t="shared" si="1220"/>
        <v>1.3177910718272615E-5</v>
      </c>
      <c r="BB1014" s="5">
        <f t="shared" si="1221"/>
        <v>2.432613670961122E-6</v>
      </c>
      <c r="BC1014" s="5">
        <f t="shared" si="1222"/>
        <v>3.5924415629506633E-7</v>
      </c>
      <c r="BD1014" s="5">
        <f t="shared" si="1223"/>
        <v>4.128967286743386E-5</v>
      </c>
      <c r="BE1014" s="5">
        <f t="shared" si="1224"/>
        <v>3.9537644335478626E-5</v>
      </c>
      <c r="BF1014" s="5">
        <f t="shared" si="1225"/>
        <v>1.8929979472321725E-5</v>
      </c>
      <c r="BG1014" s="5">
        <f t="shared" si="1226"/>
        <v>6.042243686918668E-6</v>
      </c>
      <c r="BH1014" s="5">
        <f t="shared" si="1227"/>
        <v>1.4464638812269709E-6</v>
      </c>
      <c r="BI1014" s="5">
        <f t="shared" si="1228"/>
        <v>2.7701732907249504E-7</v>
      </c>
      <c r="BJ1014" s="8">
        <f t="shared" si="1229"/>
        <v>0.39214346315827919</v>
      </c>
      <c r="BK1014" s="8">
        <f t="shared" si="1230"/>
        <v>0.33806719714343664</v>
      </c>
      <c r="BL1014" s="8">
        <f t="shared" si="1231"/>
        <v>0.25755078261659742</v>
      </c>
      <c r="BM1014" s="8">
        <f t="shared" si="1232"/>
        <v>0.24163413425694683</v>
      </c>
      <c r="BN1014" s="8">
        <f t="shared" si="1233"/>
        <v>0.75828963906285551</v>
      </c>
    </row>
    <row r="1015" spans="1:66" x14ac:dyDescent="0.25">
      <c r="A1015" t="s">
        <v>114</v>
      </c>
      <c r="B1015" t="s">
        <v>121</v>
      </c>
      <c r="C1015" t="s">
        <v>345</v>
      </c>
      <c r="D1015" s="7" t="s">
        <v>558</v>
      </c>
      <c r="E1015">
        <f>VLOOKUP(A1015,home!$A$2:$E$405,3,FALSE)</f>
        <v>1.35326086956522</v>
      </c>
      <c r="F1015">
        <f>VLOOKUP(B1015,home!$B$2:$E$405,3,FALSE)</f>
        <v>0.8</v>
      </c>
      <c r="G1015">
        <f>VLOOKUP(C1015,away!$B$2:$E$405,4,FALSE)</f>
        <v>1.22</v>
      </c>
      <c r="H1015">
        <f>VLOOKUP(A1015,away!$A$2:$E$405,3,FALSE)</f>
        <v>1.10869565217391</v>
      </c>
      <c r="I1015">
        <f>VLOOKUP(C1015,away!$B$2:$E$405,3,FALSE)</f>
        <v>0.64</v>
      </c>
      <c r="J1015">
        <f>VLOOKUP(B1015,home!$B$2:$E$405,4,FALSE)</f>
        <v>1.1000000000000001</v>
      </c>
      <c r="K1015" s="3">
        <f t="shared" si="1178"/>
        <v>1.3207826086956549</v>
      </c>
      <c r="L1015" s="3">
        <f t="shared" si="1179"/>
        <v>0.78052173913043266</v>
      </c>
      <c r="M1015" s="5">
        <f t="shared" si="1180"/>
        <v>0.12229680660070792</v>
      </c>
      <c r="N1015" s="5">
        <f t="shared" si="1181"/>
        <v>0.16152749525723098</v>
      </c>
      <c r="O1015" s="5">
        <f t="shared" si="1182"/>
        <v>9.54553161780827E-2</v>
      </c>
      <c r="P1015" s="5">
        <f t="shared" si="1183"/>
        <v>0.12607572151555663</v>
      </c>
      <c r="Q1015" s="5">
        <f t="shared" si="1184"/>
        <v>0.10667135328096031</v>
      </c>
      <c r="R1015" s="5">
        <f t="shared" si="1185"/>
        <v>3.7252474696281221E-2</v>
      </c>
      <c r="S1015" s="5">
        <f t="shared" si="1186"/>
        <v>3.249285078956466E-2</v>
      </c>
      <c r="T1015" s="5">
        <f t="shared" si="1187"/>
        <v>8.3259310178251916E-2</v>
      </c>
      <c r="U1015" s="5">
        <f t="shared" si="1188"/>
        <v>4.920242070972318E-2</v>
      </c>
      <c r="V1015" s="5">
        <f t="shared" si="1189"/>
        <v>3.7218738768568385E-3</v>
      </c>
      <c r="W1015" s="5">
        <f t="shared" si="1190"/>
        <v>4.6963222753174196E-2</v>
      </c>
      <c r="X1015" s="5">
        <f t="shared" si="1191"/>
        <v>3.6655816298477424E-2</v>
      </c>
      <c r="Y1015" s="5">
        <f t="shared" si="1192"/>
        <v>1.4305330743266629E-2</v>
      </c>
      <c r="Z1015" s="5">
        <f t="shared" si="1193"/>
        <v>9.6921221122846183E-3</v>
      </c>
      <c r="AA1015" s="5">
        <f t="shared" si="1194"/>
        <v>1.2801186327260119E-2</v>
      </c>
      <c r="AB1015" s="5">
        <f t="shared" si="1195"/>
        <v>8.4537921358588883E-3</v>
      </c>
      <c r="AC1015" s="5">
        <f t="shared" si="1196"/>
        <v>2.3980487893413618E-4</v>
      </c>
      <c r="AD1015" s="5">
        <f t="shared" si="1197"/>
        <v>1.550705196517313E-2</v>
      </c>
      <c r="AE1015" s="5">
        <f t="shared" si="1198"/>
        <v>1.2103591168642925E-2</v>
      </c>
      <c r="AF1015" s="5">
        <f t="shared" si="1199"/>
        <v>4.7235580143364601E-3</v>
      </c>
      <c r="AG1015" s="5">
        <f t="shared" si="1200"/>
        <v>1.2289465720777958E-3</v>
      </c>
      <c r="AH1015" s="5">
        <f t="shared" si="1201"/>
        <v>1.8912280017362281E-3</v>
      </c>
      <c r="AI1015" s="5">
        <f t="shared" si="1202"/>
        <v>2.4979010537714459E-3</v>
      </c>
      <c r="AJ1015" s="5">
        <f t="shared" si="1203"/>
        <v>1.6495921350319382E-3</v>
      </c>
      <c r="AK1015" s="5">
        <f t="shared" si="1204"/>
        <v>7.2625086779710621E-4</v>
      </c>
      <c r="AL1015" s="5">
        <f t="shared" si="1205"/>
        <v>9.8885895633506818E-6</v>
      </c>
      <c r="AM1015" s="5">
        <f t="shared" si="1206"/>
        <v>4.0962889095480888E-3</v>
      </c>
      <c r="AN1015" s="5">
        <f t="shared" si="1207"/>
        <v>3.1972425436611776E-3</v>
      </c>
      <c r="AO1015" s="5">
        <f t="shared" si="1208"/>
        <v>1.2477586553001152E-3</v>
      </c>
      <c r="AP1015" s="5">
        <f t="shared" si="1209"/>
        <v>3.2463425188329869E-4</v>
      </c>
      <c r="AQ1015" s="5">
        <f t="shared" si="1210"/>
        <v>6.3346022715314804E-5</v>
      </c>
      <c r="AR1015" s="5">
        <f t="shared" si="1211"/>
        <v>2.9522891380146676E-4</v>
      </c>
      <c r="AS1015" s="5">
        <f t="shared" si="1212"/>
        <v>3.8993321493308595E-4</v>
      </c>
      <c r="AT1015" s="5">
        <f t="shared" si="1213"/>
        <v>2.5750850441820245E-4</v>
      </c>
      <c r="AU1015" s="5">
        <f t="shared" si="1214"/>
        <v>1.1337091807559667E-4</v>
      </c>
      <c r="AV1015" s="5">
        <f t="shared" si="1215"/>
        <v>3.7434584231526975E-5</v>
      </c>
      <c r="AW1015" s="5">
        <f t="shared" si="1216"/>
        <v>2.8317062277137898E-7</v>
      </c>
      <c r="AX1015" s="5">
        <f t="shared" si="1217"/>
        <v>9.017178586540011E-4</v>
      </c>
      <c r="AY1015" s="5">
        <f t="shared" si="1218"/>
        <v>7.0381039124159047E-4</v>
      </c>
      <c r="AZ1015" s="5">
        <f t="shared" si="1219"/>
        <v>2.7466965529497823E-4</v>
      </c>
      <c r="BA1015" s="5">
        <f t="shared" si="1220"/>
        <v>7.1461879012397632E-5</v>
      </c>
      <c r="BB1015" s="5">
        <f t="shared" si="1221"/>
        <v>1.3944387522071289E-5</v>
      </c>
      <c r="BC1015" s="5">
        <f t="shared" si="1222"/>
        <v>2.1767795199671579E-6</v>
      </c>
      <c r="BD1015" s="5">
        <f t="shared" si="1223"/>
        <v>3.8405430873651566E-5</v>
      </c>
      <c r="BE1015" s="5">
        <f t="shared" si="1224"/>
        <v>5.0725225177382152E-5</v>
      </c>
      <c r="BF1015" s="5">
        <f t="shared" si="1225"/>
        <v>3.349849761822867E-5</v>
      </c>
      <c r="BG1015" s="5">
        <f t="shared" si="1226"/>
        <v>1.4748077690529748E-5</v>
      </c>
      <c r="BH1015" s="5">
        <f t="shared" si="1227"/>
        <v>4.8697511313360157E-6</v>
      </c>
      <c r="BI1015" s="5">
        <f t="shared" si="1228"/>
        <v>1.2863765205889196E-6</v>
      </c>
      <c r="BJ1015" s="8">
        <f t="shared" si="1229"/>
        <v>0.49384272756594472</v>
      </c>
      <c r="BK1015" s="8">
        <f t="shared" si="1230"/>
        <v>0.28554075664242512</v>
      </c>
      <c r="BL1015" s="8">
        <f t="shared" si="1231"/>
        <v>0.21116717160001439</v>
      </c>
      <c r="BM1015" s="8">
        <f t="shared" si="1232"/>
        <v>0.35026008317123031</v>
      </c>
      <c r="BN1015" s="8">
        <f t="shared" si="1233"/>
        <v>0.64927916752881976</v>
      </c>
    </row>
    <row r="1016" spans="1:66" x14ac:dyDescent="0.25">
      <c r="A1016" t="s">
        <v>114</v>
      </c>
      <c r="B1016" t="s">
        <v>109</v>
      </c>
      <c r="C1016" t="s">
        <v>132</v>
      </c>
      <c r="D1016" s="7" t="s">
        <v>558</v>
      </c>
      <c r="E1016">
        <f>VLOOKUP(A1016,home!$A$2:$E$405,3,FALSE)</f>
        <v>1.35326086956522</v>
      </c>
      <c r="F1016">
        <f>VLOOKUP(B1016,home!$B$2:$E$405,3,FALSE)</f>
        <v>0.64</v>
      </c>
      <c r="G1016">
        <f>VLOOKUP(C1016,away!$B$2:$E$405,4,FALSE)</f>
        <v>1.22</v>
      </c>
      <c r="H1016">
        <f>VLOOKUP(A1016,away!$A$2:$E$405,3,FALSE)</f>
        <v>1.10869565217391</v>
      </c>
      <c r="I1016">
        <f>VLOOKUP(C1016,away!$B$2:$E$405,3,FALSE)</f>
        <v>0.51</v>
      </c>
      <c r="J1016">
        <f>VLOOKUP(B1016,home!$B$2:$E$405,4,FALSE)</f>
        <v>1.45</v>
      </c>
      <c r="K1016" s="3">
        <f t="shared" si="1178"/>
        <v>1.0566260869565238</v>
      </c>
      <c r="L1016" s="3">
        <f t="shared" si="1179"/>
        <v>0.81988043478260642</v>
      </c>
      <c r="M1016" s="5">
        <f t="shared" si="1180"/>
        <v>0.15312410819402433</v>
      </c>
      <c r="N1016" s="5">
        <f t="shared" si="1181"/>
        <v>0.1617949272597593</v>
      </c>
      <c r="O1016" s="5">
        <f t="shared" si="1182"/>
        <v>0.12554346040181552</v>
      </c>
      <c r="P1016" s="5">
        <f t="shared" si="1183"/>
        <v>0.13265249530735163</v>
      </c>
      <c r="Q1016" s="5">
        <f t="shared" si="1184"/>
        <v>8.5478370439947438E-2</v>
      </c>
      <c r="R1016" s="5">
        <f t="shared" si="1185"/>
        <v>5.1465313449176715E-2</v>
      </c>
      <c r="S1016" s="5">
        <f t="shared" si="1186"/>
        <v>2.8729448156148765E-2</v>
      </c>
      <c r="T1016" s="5">
        <f t="shared" si="1187"/>
        <v>7.0082043520812792E-2</v>
      </c>
      <c r="U1016" s="5">
        <f t="shared" si="1188"/>
        <v>5.4379592763794546E-2</v>
      </c>
      <c r="V1016" s="5">
        <f t="shared" si="1189"/>
        <v>2.765391515610293E-3</v>
      </c>
      <c r="W1016" s="5">
        <f t="shared" si="1190"/>
        <v>3.0106225359127287E-2</v>
      </c>
      <c r="X1016" s="5">
        <f t="shared" si="1191"/>
        <v>2.4683505137104409E-2</v>
      </c>
      <c r="Y1016" s="5">
        <f t="shared" si="1192"/>
        <v>1.0118761461883929E-2</v>
      </c>
      <c r="Z1016" s="5">
        <f t="shared" si="1193"/>
        <v>1.4065134522311378E-2</v>
      </c>
      <c r="AA1016" s="5">
        <f t="shared" si="1194"/>
        <v>1.4861588052826986E-2</v>
      </c>
      <c r="AB1016" s="5">
        <f t="shared" si="1195"/>
        <v>7.851570815109201E-3</v>
      </c>
      <c r="AC1016" s="5">
        <f t="shared" si="1196"/>
        <v>1.4972988633779686E-4</v>
      </c>
      <c r="AD1016" s="5">
        <f t="shared" si="1197"/>
        <v>7.9527557735614811E-3</v>
      </c>
      <c r="AE1016" s="5">
        <f t="shared" si="1198"/>
        <v>6.5203088613474706E-3</v>
      </c>
      <c r="AF1016" s="5">
        <f t="shared" si="1199"/>
        <v>2.6729368320792223E-3</v>
      </c>
      <c r="AG1016" s="5">
        <f t="shared" si="1200"/>
        <v>7.3049620401051862E-4</v>
      </c>
      <c r="AH1016" s="5">
        <f t="shared" si="1201"/>
        <v>2.882932151857124E-3</v>
      </c>
      <c r="AI1016" s="5">
        <f t="shared" si="1202"/>
        <v>3.0461813185779438E-3</v>
      </c>
      <c r="AJ1016" s="5">
        <f t="shared" si="1203"/>
        <v>1.6093373234045384E-3</v>
      </c>
      <c r="AK1016" s="5">
        <f t="shared" si="1204"/>
        <v>5.6682259954067441E-4</v>
      </c>
      <c r="AL1016" s="5">
        <f t="shared" si="1205"/>
        <v>5.1884822786043875E-6</v>
      </c>
      <c r="AM1016" s="5">
        <f t="shared" si="1206"/>
        <v>1.6806178427078346E-3</v>
      </c>
      <c r="AN1016" s="5">
        <f t="shared" si="1207"/>
        <v>1.3779056875827054E-3</v>
      </c>
      <c r="AO1016" s="5">
        <f t="shared" si="1208"/>
        <v>5.6485895711236723E-4</v>
      </c>
      <c r="AP1016" s="5">
        <f t="shared" si="1209"/>
        <v>1.5437226911604581E-4</v>
      </c>
      <c r="AQ1016" s="5">
        <f t="shared" si="1210"/>
        <v>3.1641700780310277E-5</v>
      </c>
      <c r="AR1016" s="5">
        <f t="shared" si="1211"/>
        <v>4.7273193322267497E-4</v>
      </c>
      <c r="AS1016" s="5">
        <f t="shared" si="1212"/>
        <v>4.9950089278046777E-4</v>
      </c>
      <c r="AT1016" s="5">
        <f t="shared" si="1213"/>
        <v>2.6389283688495793E-4</v>
      </c>
      <c r="AU1016" s="5">
        <f t="shared" si="1214"/>
        <v>9.2945351871203099E-5</v>
      </c>
      <c r="AV1016" s="5">
        <f t="shared" si="1215"/>
        <v>2.4552120862116635E-5</v>
      </c>
      <c r="AW1016" s="5">
        <f t="shared" si="1216"/>
        <v>1.248560779358033E-7</v>
      </c>
      <c r="AX1016" s="5">
        <f t="shared" si="1217"/>
        <v>2.9596410913494892E-4</v>
      </c>
      <c r="AY1016" s="5">
        <f t="shared" si="1218"/>
        <v>2.4265518247760867E-4</v>
      </c>
      <c r="AZ1016" s="5">
        <f t="shared" si="1219"/>
        <v>9.9474118255997229E-5</v>
      </c>
      <c r="BA1016" s="5">
        <f t="shared" si="1220"/>
        <v>2.7185627775114476E-5</v>
      </c>
      <c r="BB1016" s="5">
        <f t="shared" si="1221"/>
        <v>5.5722410800247382E-6</v>
      </c>
      <c r="BC1016" s="5">
        <f t="shared" si="1222"/>
        <v>9.1371428788083685E-7</v>
      </c>
      <c r="BD1016" s="5">
        <f t="shared" si="1223"/>
        <v>6.4597277157704778E-5</v>
      </c>
      <c r="BE1016" s="5">
        <f t="shared" si="1224"/>
        <v>6.8255168191191636E-5</v>
      </c>
      <c r="BF1016" s="5">
        <f t="shared" si="1225"/>
        <v>3.6060095640209101E-5</v>
      </c>
      <c r="BG1016" s="5">
        <f t="shared" si="1226"/>
        <v>1.2700679250530717E-5</v>
      </c>
      <c r="BH1016" s="5">
        <f t="shared" si="1227"/>
        <v>3.3549672545445465E-6</v>
      </c>
      <c r="BI1016" s="5">
        <f t="shared" si="1228"/>
        <v>7.0898918440733534E-7</v>
      </c>
      <c r="BJ1016" s="8">
        <f t="shared" si="1229"/>
        <v>0.40462149229994471</v>
      </c>
      <c r="BK1016" s="8">
        <f t="shared" si="1230"/>
        <v>0.31766901672422904</v>
      </c>
      <c r="BL1016" s="8">
        <f t="shared" si="1231"/>
        <v>0.26374609918840319</v>
      </c>
      <c r="BM1016" s="8">
        <f t="shared" si="1232"/>
        <v>0.28980053735641359</v>
      </c>
      <c r="BN1016" s="8">
        <f t="shared" si="1233"/>
        <v>0.71005867505207487</v>
      </c>
    </row>
    <row r="1017" spans="1:66" x14ac:dyDescent="0.25">
      <c r="A1017" t="s">
        <v>114</v>
      </c>
      <c r="B1017" t="s">
        <v>113</v>
      </c>
      <c r="C1017" t="s">
        <v>356</v>
      </c>
      <c r="D1017" s="7" t="s">
        <v>558</v>
      </c>
      <c r="E1017">
        <f>VLOOKUP(A1017,home!$A$2:$E$405,3,FALSE)</f>
        <v>1.35326086956522</v>
      </c>
      <c r="F1017">
        <f>VLOOKUP(B1017,home!$B$2:$E$405,3,FALSE)</f>
        <v>0.57999999999999996</v>
      </c>
      <c r="G1017">
        <f>VLOOKUP(C1017,away!$B$2:$E$405,4,FALSE)</f>
        <v>0.9</v>
      </c>
      <c r="H1017">
        <f>VLOOKUP(A1017,away!$A$2:$E$405,3,FALSE)</f>
        <v>1.10869565217391</v>
      </c>
      <c r="I1017">
        <f>VLOOKUP(C1017,away!$B$2:$E$405,3,FALSE)</f>
        <v>0.87</v>
      </c>
      <c r="J1017">
        <f>VLOOKUP(B1017,home!$B$2:$E$405,4,FALSE)</f>
        <v>1.1599999999999999</v>
      </c>
      <c r="K1017" s="3">
        <f t="shared" ref="K1017:K1080" si="1234">E1017*F1017*G1017</f>
        <v>0.70640217391304472</v>
      </c>
      <c r="L1017" s="3">
        <f t="shared" ref="L1017:L1080" si="1235">H1017*I1017*J1017</f>
        <v>1.1188956521739097</v>
      </c>
      <c r="M1017" s="5">
        <f t="shared" ref="M1017:M1080" si="1236">_xlfn.POISSON.DIST(0,K1017,FALSE) * _xlfn.POISSON.DIST(0,L1017,FALSE)</f>
        <v>0.16116963645900079</v>
      </c>
      <c r="N1017" s="5">
        <f t="shared" ref="N1017:N1080" si="1237">_xlfn.POISSON.DIST(1,K1017,FALSE) * _xlfn.POISSON.DIST(0,L1017,FALSE)</f>
        <v>0.11385058156341328</v>
      </c>
      <c r="O1017" s="5">
        <f t="shared" ref="O1017:O1080" si="1238">_xlfn.POISSON.DIST(0,K1017,FALSE) * _xlfn.POISSON.DIST(1,L1017,FALSE)</f>
        <v>0.18033200549642561</v>
      </c>
      <c r="P1017" s="5">
        <f t="shared" ref="P1017:P1080" si="1239">_xlfn.POISSON.DIST(1,K1017,FALSE) * _xlfn.POISSON.DIST(1,L1017,FALSE)</f>
        <v>0.12738692070877419</v>
      </c>
      <c r="Q1017" s="5">
        <f t="shared" ref="Q1017:Q1080" si="1240">_xlfn.POISSON.DIST(2,K1017,FALSE) * _xlfn.POISSON.DIST(0,L1017,FALSE)</f>
        <v>4.0212149158829771E-2</v>
      </c>
      <c r="R1017" s="5">
        <f t="shared" ref="R1017:R1080" si="1241">_xlfn.POISSON.DIST(0,K1017,FALSE) * _xlfn.POISSON.DIST(2,L1017,FALSE)</f>
        <v>0.10088634844887615</v>
      </c>
      <c r="S1017" s="5">
        <f t="shared" ref="S1017:S1080" si="1242">_xlfn.POISSON.DIST(2,K1017,FALSE) * _xlfn.POISSON.DIST(2,L1017,FALSE)</f>
        <v>2.5171347290020643E-2</v>
      </c>
      <c r="T1017" s="5">
        <f t="shared" ref="T1017:T1080" si="1243">_xlfn.POISSON.DIST(2,K1017,FALSE) * _xlfn.POISSON.DIST(1,L1017,FALSE)</f>
        <v>4.4993198858383369E-2</v>
      </c>
      <c r="U1017" s="5">
        <f t="shared" ref="U1017:U1080" si="1244">_xlfn.POISSON.DIST(1,K1017,FALSE) * _xlfn.POISSON.DIST(2,L1017,FALSE)</f>
        <v>7.126633586243504E-2</v>
      </c>
      <c r="V1017" s="5">
        <f t="shared" ref="V1017:V1080" si="1245">_xlfn.POISSON.DIST(3,K1017,FALSE) * _xlfn.POISSON.DIST(3,L1017,FALSE)</f>
        <v>2.2105765851680851E-3</v>
      </c>
      <c r="W1017" s="5">
        <f t="shared" ref="W1017:W1080" si="1246">_xlfn.POISSON.DIST(3,K1017,FALSE) * _xlfn.POISSON.DIST(0,L1017,FALSE)</f>
        <v>9.4686498611709895E-3</v>
      </c>
      <c r="X1017" s="5">
        <f t="shared" ref="X1017:X1080" si="1247">_xlfn.POISSON.DIST(3,K1017,FALSE) * _xlfn.POISSON.DIST(1,L1017,FALSE)</f>
        <v>1.0594431161621313E-2</v>
      </c>
      <c r="Y1017" s="5">
        <f t="shared" ref="Y1017:Y1080" si="1248">_xlfn.POISSON.DIST(3,K1017,FALSE) * _xlfn.POISSON.DIST(2,L1017,FALSE)</f>
        <v>5.9270314819969382E-3</v>
      </c>
      <c r="Z1017" s="5">
        <f t="shared" ref="Z1017:Z1080" si="1249">_xlfn.POISSON.DIST(0,K1017,FALSE) * _xlfn.POISSON.DIST(3,L1017,FALSE)</f>
        <v>3.7627098881049849E-2</v>
      </c>
      <c r="AA1017" s="5">
        <f t="shared" ref="AA1017:AA1080" si="1250">_xlfn.POISSON.DIST(1,K1017,FALSE) * _xlfn.POISSON.DIST(3,L1017,FALSE)</f>
        <v>2.6579864447614707E-2</v>
      </c>
      <c r="AB1017" s="5">
        <f t="shared" ref="AB1017:AB1080" si="1251">_xlfn.POISSON.DIST(2,K1017,FALSE) * _xlfn.POISSON.DIST(3,L1017,FALSE)</f>
        <v>9.3880370140545372E-3</v>
      </c>
      <c r="AC1017" s="5">
        <f t="shared" ref="AC1017:AC1080" si="1252">_xlfn.POISSON.DIST(4,K1017,FALSE) * _xlfn.POISSON.DIST(4,L1017,FALSE)</f>
        <v>1.0920114605733847E-4</v>
      </c>
      <c r="AD1017" s="5">
        <f t="shared" ref="AD1017:AD1080" si="1253">_xlfn.POISSON.DIST(4,K1017,FALSE) * _xlfn.POISSON.DIST(0,L1017,FALSE)</f>
        <v>1.6721687114881587E-3</v>
      </c>
      <c r="AE1017" s="5">
        <f t="shared" ref="AE1017:AE1080" si="1254">_xlfn.POISSON.DIST(4,K1017,FALSE) * _xlfn.POISSON.DIST(1,L1017,FALSE)</f>
        <v>1.8709823009853493E-3</v>
      </c>
      <c r="AF1017" s="5">
        <f t="shared" ref="AF1017:AF1080" si="1255">_xlfn.POISSON.DIST(4,K1017,FALSE) * _xlfn.POISSON.DIST(2,L1017,FALSE)</f>
        <v>1.0467169809334229E-3</v>
      </c>
      <c r="AG1017" s="5">
        <f t="shared" ref="AG1017:AG1080" si="1256">_xlfn.POISSON.DIST(4,K1017,FALSE) * _xlfn.POISSON.DIST(3,L1017,FALSE)</f>
        <v>3.903890263410025E-4</v>
      </c>
      <c r="AH1017" s="5">
        <f t="shared" ref="AH1017:AH1080" si="1257">_xlfn.POISSON.DIST(0,K1017,FALSE) * _xlfn.POISSON.DIST(4,L1017,FALSE)</f>
        <v>1.0525199335481121E-2</v>
      </c>
      <c r="AI1017" s="5">
        <f t="shared" ref="AI1017:AI1080" si="1258">_xlfn.POISSON.DIST(1,K1017,FALSE) * _xlfn.POISSON.DIST(4,L1017,FALSE)</f>
        <v>7.4350236914519979E-3</v>
      </c>
      <c r="AJ1017" s="5">
        <f t="shared" ref="AJ1017:AJ1080" si="1259">_xlfn.POISSON.DIST(2,K1017,FALSE) * _xlfn.POISSON.DIST(4,L1017,FALSE)</f>
        <v>2.6260584493683404E-3</v>
      </c>
      <c r="AK1017" s="5">
        <f t="shared" ref="AK1017:AK1080" si="1260">_xlfn.POISSON.DIST(3,K1017,FALSE) * _xlfn.POISSON.DIST(4,L1017,FALSE)</f>
        <v>6.1835113248550515E-4</v>
      </c>
      <c r="AL1017" s="5">
        <f t="shared" ref="AL1017:AL1080" si="1261">_xlfn.POISSON.DIST(5,K1017,FALSE) * _xlfn.POISSON.DIST(5,L1017,FALSE)</f>
        <v>3.4524611557716464E-6</v>
      </c>
      <c r="AM1017" s="5">
        <f t="shared" ref="AM1017:AM1080" si="1262">_xlfn.POISSON.DIST(5,K1017,FALSE) * _xlfn.POISSON.DIST(0,L1017,FALSE)</f>
        <v>2.3624472258892206E-4</v>
      </c>
      <c r="AN1017" s="5">
        <f t="shared" ref="AN1017:AN1080" si="1263">_xlfn.POISSON.DIST(5,K1017,FALSE) * _xlfn.POISSON.DIST(1,L1017,FALSE)</f>
        <v>2.6433319295377633E-4</v>
      </c>
      <c r="AO1017" s="5">
        <f t="shared" ref="AO1017:AO1080" si="1264">_xlfn.POISSON.DIST(5,K1017,FALSE) * _xlfn.POISSON.DIST(2,L1017,FALSE)</f>
        <v>1.4788063016061379E-4</v>
      </c>
      <c r="AP1017" s="5">
        <f t="shared" ref="AP1017:AP1080" si="1265">_xlfn.POISSON.DIST(5,K1017,FALSE) * _xlfn.POISSON.DIST(3,L1017,FALSE)</f>
        <v>5.5154331375816219E-5</v>
      </c>
      <c r="AQ1017" s="5">
        <f t="shared" ref="AQ1017:AQ1080" si="1266">_xlfn.POISSON.DIST(5,K1017,FALSE) * _xlfn.POISSON.DIST(4,L1017,FALSE)</f>
        <v>1.5427985393739963E-5</v>
      </c>
      <c r="AR1017" s="5">
        <f t="shared" ref="AR1017:AR1080" si="1267">_xlfn.POISSON.DIST(0,K1017,FALSE) * _xlfn.POISSON.DIST(5,L1017,FALSE)</f>
        <v>2.3553199549467105E-3</v>
      </c>
      <c r="AS1017" s="5">
        <f t="shared" ref="AS1017:AS1080" si="1268">_xlfn.POISSON.DIST(1,K1017,FALSE) * _xlfn.POISSON.DIST(5,L1017,FALSE)</f>
        <v>1.6638031364351307E-3</v>
      </c>
      <c r="AT1017" s="5">
        <f t="shared" ref="AT1017:AT1080" si="1269">_xlfn.POISSON.DIST(2,K1017,FALSE) * _xlfn.POISSON.DIST(5,L1017,FALSE)</f>
        <v>5.8765707627055921E-4</v>
      </c>
      <c r="AU1017" s="5">
        <f t="shared" ref="AU1017:AU1080" si="1270">_xlfn.POISSON.DIST(3,K1017,FALSE) * _xlfn.POISSON.DIST(5,L1017,FALSE)</f>
        <v>1.3837407873096901E-4</v>
      </c>
      <c r="AV1017" s="5">
        <f t="shared" ref="AV1017:AV1080" si="1271">_xlfn.POISSON.DIST(4,K1017,FALSE) * _xlfn.POISSON.DIST(5,L1017,FALSE)</f>
        <v>2.4436937507192823E-5</v>
      </c>
      <c r="AW1017" s="5">
        <f t="shared" ref="AW1017:AW1080" si="1272">_xlfn.POISSON.DIST(6,K1017,FALSE) * _xlfn.POISSON.DIST(6,L1017,FALSE)</f>
        <v>7.5799774483832199E-8</v>
      </c>
      <c r="AX1017" s="5">
        <f t="shared" ref="AX1017:AX1080" si="1273">_xlfn.POISSON.DIST(6,K1017,FALSE) * _xlfn.POISSON.DIST(0,L1017,FALSE)</f>
        <v>2.7813964268716449E-5</v>
      </c>
      <c r="AY1017" s="5">
        <f t="shared" ref="AY1017:AY1080" si="1274">_xlfn.POISSON.DIST(6,K1017,FALSE) * _xlfn.POISSON.DIST(1,L1017,FALSE)</f>
        <v>3.1120923689987311E-5</v>
      </c>
      <c r="AZ1017" s="5">
        <f t="shared" ref="AZ1017:AZ1080" si="1275">_xlfn.POISSON.DIST(6,K1017,FALSE) * _xlfn.POISSON.DIST(2,L1017,FALSE)</f>
        <v>1.7410533104181419E-5</v>
      </c>
      <c r="BA1017" s="5">
        <f t="shared" ref="BA1017:BA1080" si="1276">_xlfn.POISSON.DIST(6,K1017,FALSE) * _xlfn.POISSON.DIST(3,L1017,FALSE)</f>
        <v>6.4935232640995029E-6</v>
      </c>
      <c r="BB1017" s="5">
        <f t="shared" ref="BB1017:BB1080" si="1277">_xlfn.POISSON.DIST(6,K1017,FALSE) * _xlfn.POISSON.DIST(4,L1017,FALSE)</f>
        <v>1.8163937368727682E-6</v>
      </c>
      <c r="BC1017" s="5">
        <f t="shared" ref="BC1017:BC1080" si="1278">_xlfn.POISSON.DIST(6,K1017,FALSE) * _xlfn.POISSON.DIST(5,L1017,FALSE)</f>
        <v>4.0647101096457224E-7</v>
      </c>
      <c r="BD1017" s="5">
        <f t="shared" ref="BD1017:BD1080" si="1279">_xlfn.POISSON.DIST(0,K1017,FALSE) * _xlfn.POISSON.DIST(6,L1017,FALSE)</f>
        <v>4.3922620951138689E-4</v>
      </c>
      <c r="BE1017" s="5">
        <f t="shared" ref="BE1017:BE1080" si="1280">_xlfn.POISSON.DIST(1,K1017,FALSE) * _xlfn.POISSON.DIST(6,L1017,FALSE)</f>
        <v>3.1027034923843014E-4</v>
      </c>
      <c r="BF1017" s="5">
        <f t="shared" ref="BF1017:BF1080" si="1281">_xlfn.POISSON.DIST(2,K1017,FALSE) * _xlfn.POISSON.DIST(6,L1017,FALSE)</f>
        <v>1.0958782460139332E-4</v>
      </c>
      <c r="BG1017" s="5">
        <f t="shared" ref="BG1017:BG1080" si="1282">_xlfn.POISSON.DIST(3,K1017,FALSE) * _xlfn.POISSON.DIST(6,L1017,FALSE)</f>
        <v>2.5804359177608566E-5</v>
      </c>
      <c r="BH1017" s="5">
        <f t="shared" ref="BH1017:BH1080" si="1283">_xlfn.POISSON.DIST(4,K1017,FALSE) * _xlfn.POISSON.DIST(6,L1017,FALSE)</f>
        <v>4.5570638548739283E-6</v>
      </c>
      <c r="BI1017" s="5">
        <f t="shared" ref="BI1017:BI1080" si="1284">_xlfn.POISSON.DIST(5,K1017,FALSE) * _xlfn.POISSON.DIST(6,L1017,FALSE)</f>
        <v>6.4382396274870066E-7</v>
      </c>
      <c r="BJ1017" s="8">
        <f t="shared" ref="BJ1017:BJ1080" si="1285">SUM(N1017,Q1017,T1017,W1017,X1017,Y1017,AD1017,AE1017,AF1017,AG1017,AM1017,AN1017,AO1017,AP1017,AQ1017,AX1017,AY1017,AZ1017,BA1017,BB1017,BC1017)</f>
        <v>0.23083040177671127</v>
      </c>
      <c r="BK1017" s="8">
        <f t="shared" ref="BK1017:BK1080" si="1286">SUM(M1017,P1017,S1017,V1017,AC1017,AL1017,AY1017)</f>
        <v>0.31608225557386682</v>
      </c>
      <c r="BL1017" s="8">
        <f t="shared" ref="BL1017:BL1080" si="1287">SUM(O1017,R1017,U1017,AA1017,AB1017,AH1017,AI1017,AJ1017,AK1017,AR1017,AS1017,AT1017,AU1017,AV1017,BD1017,BE1017,BF1017,BG1017,BH1017,BI1017)</f>
        <v>0.41531690469242999</v>
      </c>
      <c r="BM1017" s="8">
        <f t="shared" ref="BM1017:BM1080" si="1288">SUM(S1017:BI1017)</f>
        <v>0.27598797396482255</v>
      </c>
      <c r="BN1017" s="8">
        <f t="shared" ref="BN1017:BN1080" si="1289">SUM(M1017:R1017)</f>
        <v>0.72383764183531973</v>
      </c>
    </row>
    <row r="1018" spans="1:66" x14ac:dyDescent="0.25">
      <c r="A1018" t="s">
        <v>114</v>
      </c>
      <c r="B1018" t="s">
        <v>95</v>
      </c>
      <c r="C1018" t="s">
        <v>112</v>
      </c>
      <c r="D1018" s="7" t="s">
        <v>558</v>
      </c>
      <c r="E1018">
        <f>VLOOKUP(A1018,home!$A$2:$E$405,3,FALSE)</f>
        <v>1.35326086956522</v>
      </c>
      <c r="F1018">
        <f>VLOOKUP(B1018,home!$B$2:$E$405,3,FALSE)</f>
        <v>0.38</v>
      </c>
      <c r="G1018">
        <f>VLOOKUP(C1018,away!$B$2:$E$405,4,FALSE)</f>
        <v>0.93</v>
      </c>
      <c r="H1018">
        <f>VLOOKUP(A1018,away!$A$2:$E$405,3,FALSE)</f>
        <v>1.10869565217391</v>
      </c>
      <c r="I1018">
        <f>VLOOKUP(C1018,away!$B$2:$E$405,3,FALSE)</f>
        <v>1.35</v>
      </c>
      <c r="J1018">
        <f>VLOOKUP(B1018,home!$B$2:$E$405,4,FALSE)</f>
        <v>1.31</v>
      </c>
      <c r="K1018" s="3">
        <f t="shared" si="1234"/>
        <v>0.47824239130434881</v>
      </c>
      <c r="L1018" s="3">
        <f t="shared" si="1235"/>
        <v>1.96072826086956</v>
      </c>
      <c r="M1018" s="5">
        <f t="shared" si="1236"/>
        <v>8.7250616486744564E-2</v>
      </c>
      <c r="N1018" s="5">
        <f t="shared" si="1237"/>
        <v>4.1726943471399359E-2</v>
      </c>
      <c r="O1018" s="5">
        <f t="shared" si="1238"/>
        <v>0.17107474952385165</v>
      </c>
      <c r="P1018" s="5">
        <f t="shared" si="1239"/>
        <v>8.181519730407931E-2</v>
      </c>
      <c r="Q1018" s="5">
        <f t="shared" si="1240"/>
        <v>9.977796613791709E-3</v>
      </c>
      <c r="R1018" s="5">
        <f t="shared" si="1241"/>
        <v>0.16771554805629862</v>
      </c>
      <c r="S1018" s="5">
        <f t="shared" si="1242"/>
        <v>1.9179596601825624E-2</v>
      </c>
      <c r="T1018" s="5">
        <f t="shared" si="1243"/>
        <v>1.956374780187E-2</v>
      </c>
      <c r="U1018" s="5">
        <f t="shared" si="1244"/>
        <v>8.0208684761363683E-2</v>
      </c>
      <c r="V1018" s="5">
        <f t="shared" si="1245"/>
        <v>1.9983080456125032E-3</v>
      </c>
      <c r="W1018" s="5">
        <f t="shared" si="1246"/>
        <v>1.5906017708427274E-3</v>
      </c>
      <c r="X1018" s="5">
        <f t="shared" si="1247"/>
        <v>3.1187378438805031E-3</v>
      </c>
      <c r="Y1018" s="5">
        <f t="shared" si="1248"/>
        <v>3.0574987143699504E-3</v>
      </c>
      <c r="Z1018" s="5">
        <f t="shared" si="1249"/>
        <v>0.10961487162040384</v>
      </c>
      <c r="AA1018" s="5">
        <f t="shared" si="1250"/>
        <v>5.2422478326261131E-2</v>
      </c>
      <c r="AB1018" s="5">
        <f t="shared" si="1251"/>
        <v>1.2535325696425761E-2</v>
      </c>
      <c r="AC1018" s="5">
        <f t="shared" si="1252"/>
        <v>1.1711376206361416E-4</v>
      </c>
      <c r="AD1018" s="5">
        <f t="shared" si="1253"/>
        <v>1.9017329862518941E-4</v>
      </c>
      <c r="AE1018" s="5">
        <f t="shared" si="1254"/>
        <v>3.7287816107719508E-4</v>
      </c>
      <c r="AF1018" s="5">
        <f t="shared" si="1255"/>
        <v>3.6555637414256427E-4</v>
      </c>
      <c r="AG1018" s="5">
        <f t="shared" si="1256"/>
        <v>2.3891890457411073E-4</v>
      </c>
      <c r="AH1018" s="5">
        <f t="shared" si="1257"/>
        <v>5.3731244149428647E-2</v>
      </c>
      <c r="AI1018" s="5">
        <f t="shared" si="1258"/>
        <v>2.5696558689780557E-2</v>
      </c>
      <c r="AJ1018" s="5">
        <f t="shared" si="1259"/>
        <v>6.1445918380465987E-3</v>
      </c>
      <c r="AK1018" s="5">
        <f t="shared" si="1260"/>
        <v>9.7953476473886338E-4</v>
      </c>
      <c r="AL1018" s="5">
        <f t="shared" si="1261"/>
        <v>4.3927187846120379E-6</v>
      </c>
      <c r="AM1018" s="5">
        <f t="shared" si="1262"/>
        <v>1.8189786619349327E-5</v>
      </c>
      <c r="AN1018" s="5">
        <f t="shared" si="1263"/>
        <v>3.5665228683745204E-5</v>
      </c>
      <c r="AO1018" s="5">
        <f t="shared" si="1264"/>
        <v>3.4964910905297445E-5</v>
      </c>
      <c r="AP1018" s="5">
        <f t="shared" si="1265"/>
        <v>2.2852229650267658E-5</v>
      </c>
      <c r="AQ1018" s="5">
        <f t="shared" si="1266"/>
        <v>1.1201753124790277E-5</v>
      </c>
      <c r="AR1018" s="5">
        <f t="shared" si="1267"/>
        <v>2.1070473779093379E-2</v>
      </c>
      <c r="AS1018" s="5">
        <f t="shared" si="1268"/>
        <v>1.0076793766029197E-2</v>
      </c>
      <c r="AT1018" s="5">
        <f t="shared" si="1269"/>
        <v>2.409574973673279E-3</v>
      </c>
      <c r="AU1018" s="5">
        <f t="shared" si="1270"/>
        <v>3.8412029914554086E-4</v>
      </c>
      <c r="AV1018" s="5">
        <f t="shared" si="1271"/>
        <v>4.5925652602976309E-5</v>
      </c>
      <c r="AW1018" s="5">
        <f t="shared" si="1272"/>
        <v>1.1441853381535496E-7</v>
      </c>
      <c r="AX1018" s="5">
        <f t="shared" si="1273"/>
        <v>1.4498545083589114E-6</v>
      </c>
      <c r="AY1018" s="5">
        <f t="shared" si="1274"/>
        <v>2.8427707086884597E-6</v>
      </c>
      <c r="AZ1018" s="5">
        <f t="shared" si="1275"/>
        <v>2.7869504338488251E-6</v>
      </c>
      <c r="BA1018" s="5">
        <f t="shared" si="1276"/>
        <v>1.821484159096691E-6</v>
      </c>
      <c r="BB1018" s="5">
        <f t="shared" si="1277"/>
        <v>8.9285886686677721E-7</v>
      </c>
      <c r="BC1018" s="5">
        <f t="shared" si="1278"/>
        <v>3.5013072264673226E-7</v>
      </c>
      <c r="BD1018" s="5">
        <f t="shared" si="1279"/>
        <v>6.8855789014299063E-3</v>
      </c>
      <c r="BE1018" s="5">
        <f t="shared" si="1280"/>
        <v>3.2929757193346093E-3</v>
      </c>
      <c r="BF1018" s="5">
        <f t="shared" si="1281"/>
        <v>7.8742029126087094E-4</v>
      </c>
      <c r="BG1018" s="5">
        <f t="shared" si="1282"/>
        <v>1.2552592101805528E-4</v>
      </c>
      <c r="BH1018" s="5">
        <f t="shared" si="1283"/>
        <v>1.500795415958889E-5</v>
      </c>
      <c r="BI1018" s="5">
        <f t="shared" si="1284"/>
        <v>1.4354879771735685E-6</v>
      </c>
      <c r="BJ1018" s="8">
        <f t="shared" si="1285"/>
        <v>8.0335870912956284E-2</v>
      </c>
      <c r="BK1018" s="8">
        <f t="shared" si="1286"/>
        <v>0.19036806768981887</v>
      </c>
      <c r="BL1018" s="8">
        <f t="shared" si="1287"/>
        <v>0.61560354855192023</v>
      </c>
      <c r="BM1018" s="8">
        <f t="shared" si="1288"/>
        <v>0.43635877896675901</v>
      </c>
      <c r="BN1018" s="8">
        <f t="shared" si="1289"/>
        <v>0.55956085145616519</v>
      </c>
    </row>
    <row r="1019" spans="1:66" x14ac:dyDescent="0.25">
      <c r="A1019" t="s">
        <v>114</v>
      </c>
      <c r="B1019" t="s">
        <v>128</v>
      </c>
      <c r="C1019" t="s">
        <v>133</v>
      </c>
      <c r="D1019" s="7" t="s">
        <v>558</v>
      </c>
      <c r="E1019">
        <f>VLOOKUP(A1019,home!$A$2:$E$405,3,FALSE)</f>
        <v>1.35326086956522</v>
      </c>
      <c r="F1019">
        <f>VLOOKUP(B1019,home!$B$2:$E$405,3,FALSE)</f>
        <v>1.1599999999999999</v>
      </c>
      <c r="G1019">
        <f>VLOOKUP(C1019,away!$B$2:$E$405,4,FALSE)</f>
        <v>0.77</v>
      </c>
      <c r="H1019">
        <f>VLOOKUP(A1019,away!$A$2:$E$405,3,FALSE)</f>
        <v>1.10869565217391</v>
      </c>
      <c r="I1019">
        <f>VLOOKUP(C1019,away!$B$2:$E$405,3,FALSE)</f>
        <v>0.55000000000000004</v>
      </c>
      <c r="J1019">
        <f>VLOOKUP(B1019,home!$B$2:$E$405,4,FALSE)</f>
        <v>0.86</v>
      </c>
      <c r="K1019" s="3">
        <f t="shared" si="1234"/>
        <v>1.2087326086956545</v>
      </c>
      <c r="L1019" s="3">
        <f t="shared" si="1235"/>
        <v>0.52441304347825946</v>
      </c>
      <c r="M1019" s="5">
        <f t="shared" si="1236"/>
        <v>0.17672761108719581</v>
      </c>
      <c r="N1019" s="5">
        <f t="shared" si="1237"/>
        <v>0.21361642637797729</v>
      </c>
      <c r="O1019" s="5">
        <f t="shared" si="1238"/>
        <v>9.2678264396878526E-2</v>
      </c>
      <c r="P1019" s="5">
        <f t="shared" si="1239"/>
        <v>0.1120232402938246</v>
      </c>
      <c r="Q1019" s="5">
        <f t="shared" si="1240"/>
        <v>0.12910257015804785</v>
      </c>
      <c r="R1019" s="5">
        <f t="shared" si="1241"/>
        <v>2.4300845348324943E-2</v>
      </c>
      <c r="S1019" s="5">
        <f t="shared" si="1242"/>
        <v>1.7752186951330858E-2</v>
      </c>
      <c r="T1019" s="5">
        <f t="shared" si="1243"/>
        <v>6.7703071737447384E-2</v>
      </c>
      <c r="U1019" s="5">
        <f t="shared" si="1244"/>
        <v>2.9373224191390473E-2</v>
      </c>
      <c r="V1019" s="5">
        <f t="shared" si="1245"/>
        <v>1.2502966774411131E-3</v>
      </c>
      <c r="W1019" s="5">
        <f t="shared" si="1246"/>
        <v>5.2016828805483667E-2</v>
      </c>
      <c r="X1019" s="5">
        <f t="shared" si="1247"/>
        <v>2.7278303505971283E-2</v>
      </c>
      <c r="Y1019" s="5">
        <f t="shared" si="1248"/>
        <v>7.1525490812450378E-3</v>
      </c>
      <c r="Z1019" s="5">
        <f t="shared" si="1249"/>
        <v>4.2478934227365298E-3</v>
      </c>
      <c r="AA1019" s="5">
        <f t="shared" si="1250"/>
        <v>5.1345672983254395E-3</v>
      </c>
      <c r="AB1019" s="5">
        <f t="shared" si="1251"/>
        <v>3.103159462514154E-3</v>
      </c>
      <c r="AC1019" s="5">
        <f t="shared" si="1252"/>
        <v>4.9533249315825216E-5</v>
      </c>
      <c r="AD1019" s="5">
        <f t="shared" si="1253"/>
        <v>1.5718609294531883E-2</v>
      </c>
      <c r="AE1019" s="5">
        <f t="shared" si="1254"/>
        <v>8.2430437393911215E-3</v>
      </c>
      <c r="AF1019" s="5">
        <f t="shared" si="1255"/>
        <v>2.1613798274492551E-3</v>
      </c>
      <c r="AG1019" s="5">
        <f t="shared" si="1256"/>
        <v>3.7781859114172648E-4</v>
      </c>
      <c r="AH1019" s="5">
        <f t="shared" si="1257"/>
        <v>5.5691267954713591E-4</v>
      </c>
      <c r="AI1019" s="5">
        <f t="shared" si="1258"/>
        <v>6.7315851596469673E-4</v>
      </c>
      <c r="AJ1019" s="5">
        <f t="shared" si="1259"/>
        <v>4.0683432453385168E-4</v>
      </c>
      <c r="AK1019" s="5">
        <f t="shared" si="1260"/>
        <v>1.6391797146691239E-4</v>
      </c>
      <c r="AL1019" s="5">
        <f t="shared" si="1261"/>
        <v>1.2559158258304868E-6</v>
      </c>
      <c r="AM1019" s="5">
        <f t="shared" si="1262"/>
        <v>3.7999191235294576E-3</v>
      </c>
      <c r="AN1019" s="5">
        <f t="shared" si="1263"/>
        <v>1.9927271525413226E-3</v>
      </c>
      <c r="AO1019" s="5">
        <f t="shared" si="1264"/>
        <v>5.2250605544298045E-4</v>
      </c>
      <c r="AP1019" s="5">
        <f t="shared" si="1265"/>
        <v>9.1336330256891205E-5</v>
      </c>
      <c r="AQ1019" s="5">
        <f t="shared" si="1266"/>
        <v>1.1974490732537933E-5</v>
      </c>
      <c r="AR1019" s="5">
        <f t="shared" si="1267"/>
        <v>5.8410454646589268E-5</v>
      </c>
      <c r="AS1019" s="5">
        <f t="shared" si="1268"/>
        <v>7.060262122007107E-5</v>
      </c>
      <c r="AT1019" s="5">
        <f t="shared" si="1269"/>
        <v>4.2669845264043838E-5</v>
      </c>
      <c r="AU1019" s="5">
        <f t="shared" si="1270"/>
        <v>1.7192144459549216E-5</v>
      </c>
      <c r="AV1019" s="5">
        <f t="shared" si="1271"/>
        <v>5.1951764054158666E-6</v>
      </c>
      <c r="AW1019" s="5">
        <f t="shared" si="1272"/>
        <v>2.2113717432204115E-8</v>
      </c>
      <c r="AX1019" s="5">
        <f t="shared" si="1273"/>
        <v>7.6551435916937709E-4</v>
      </c>
      <c r="AY1019" s="5">
        <f t="shared" si="1274"/>
        <v>4.0144571491832246E-4</v>
      </c>
      <c r="AZ1019" s="5">
        <f t="shared" si="1275"/>
        <v>1.0526168457581159E-4</v>
      </c>
      <c r="BA1019" s="5">
        <f t="shared" si="1276"/>
        <v>1.8400200123349976E-5</v>
      </c>
      <c r="BB1019" s="5">
        <f t="shared" si="1277"/>
        <v>2.4123262368237506E-6</v>
      </c>
      <c r="BC1019" s="5">
        <f t="shared" si="1278"/>
        <v>2.5301106874304009E-7</v>
      </c>
      <c r="BD1019" s="5">
        <f t="shared" si="1279"/>
        <v>5.1052007153611164E-6</v>
      </c>
      <c r="BE1019" s="5">
        <f t="shared" si="1280"/>
        <v>6.1708225785933642E-6</v>
      </c>
      <c r="BF1019" s="5">
        <f t="shared" si="1281"/>
        <v>3.7294372366106021E-6</v>
      </c>
      <c r="BG1019" s="5">
        <f t="shared" si="1282"/>
        <v>1.5026307999916823E-6</v>
      </c>
      <c r="BH1019" s="5">
        <f t="shared" si="1283"/>
        <v>4.5406971169509609E-7</v>
      </c>
      <c r="BI1019" s="5">
        <f t="shared" si="1284"/>
        <v>1.0976977342937947E-7</v>
      </c>
      <c r="BJ1019" s="8">
        <f t="shared" si="1285"/>
        <v>0.53108235156728212</v>
      </c>
      <c r="BK1019" s="8">
        <f t="shared" si="1286"/>
        <v>0.30820556988985237</v>
      </c>
      <c r="BL1019" s="8">
        <f t="shared" si="1287"/>
        <v>0.15660202636175746</v>
      </c>
      <c r="BM1019" s="8">
        <f t="shared" si="1288"/>
        <v>0.25128745997817864</v>
      </c>
      <c r="BN1019" s="8">
        <f t="shared" si="1289"/>
        <v>0.74844895766224906</v>
      </c>
    </row>
    <row r="1020" spans="1:66" x14ac:dyDescent="0.25">
      <c r="A1020" t="s">
        <v>114</v>
      </c>
      <c r="B1020" t="s">
        <v>130</v>
      </c>
      <c r="C1020" t="s">
        <v>476</v>
      </c>
      <c r="D1020" s="7" t="s">
        <v>558</v>
      </c>
      <c r="E1020">
        <f>VLOOKUP(A1020,home!$A$2:$E$405,3,FALSE)</f>
        <v>1.35326086956522</v>
      </c>
      <c r="F1020">
        <f>VLOOKUP(B1020,home!$B$2:$E$405,3,FALSE)</f>
        <v>1.29</v>
      </c>
      <c r="G1020">
        <f>VLOOKUP(C1020,away!$B$2:$E$405,4,FALSE)</f>
        <v>0.82</v>
      </c>
      <c r="H1020">
        <f>VLOOKUP(A1020,away!$A$2:$E$405,3,FALSE)</f>
        <v>1.10869565217391</v>
      </c>
      <c r="I1020">
        <f>VLOOKUP(C1020,away!$B$2:$E$405,3,FALSE)</f>
        <v>0.92</v>
      </c>
      <c r="J1020">
        <f>VLOOKUP(B1020,home!$B$2:$E$405,4,FALSE)</f>
        <v>1.22</v>
      </c>
      <c r="K1020" s="3">
        <f t="shared" si="1234"/>
        <v>1.4314793478260897</v>
      </c>
      <c r="L1020" s="3">
        <f t="shared" si="1235"/>
        <v>1.2443999999999964</v>
      </c>
      <c r="M1020" s="5">
        <f t="shared" si="1236"/>
        <v>6.8846261958296073E-2</v>
      </c>
      <c r="N1020" s="5">
        <f t="shared" si="1237"/>
        <v>9.8552002168325784E-2</v>
      </c>
      <c r="O1020" s="5">
        <f t="shared" si="1238"/>
        <v>8.5672288380903391E-2</v>
      </c>
      <c r="P1020" s="5">
        <f t="shared" si="1239"/>
        <v>0.12263811149826426</v>
      </c>
      <c r="Q1020" s="5">
        <f t="shared" si="1240"/>
        <v>7.0537577895435202E-2</v>
      </c>
      <c r="R1020" s="5">
        <f t="shared" si="1241"/>
        <v>5.3305297830597939E-2</v>
      </c>
      <c r="S1020" s="5">
        <f t="shared" si="1242"/>
        <v>5.4614825714761797E-2</v>
      </c>
      <c r="T1020" s="5">
        <f t="shared" si="1243"/>
        <v>8.7776961933079323E-2</v>
      </c>
      <c r="U1020" s="5">
        <f t="shared" si="1244"/>
        <v>7.6305432974219808E-2</v>
      </c>
      <c r="V1020" s="5">
        <f t="shared" si="1245"/>
        <v>1.0809687321912967E-2</v>
      </c>
      <c r="W1020" s="5">
        <f t="shared" si="1246"/>
        <v>3.3657695334329864E-2</v>
      </c>
      <c r="X1020" s="5">
        <f t="shared" si="1247"/>
        <v>4.1883636074039964E-2</v>
      </c>
      <c r="Y1020" s="5">
        <f t="shared" si="1248"/>
        <v>2.6059998365267595E-2</v>
      </c>
      <c r="Z1020" s="5">
        <f t="shared" si="1249"/>
        <v>2.2111037540131964E-2</v>
      </c>
      <c r="AA1020" s="5">
        <f t="shared" si="1250"/>
        <v>3.165149359770629E-2</v>
      </c>
      <c r="AB1020" s="5">
        <f t="shared" si="1251"/>
        <v>2.265422970648313E-2</v>
      </c>
      <c r="AC1020" s="5">
        <f t="shared" si="1252"/>
        <v>1.2034782293710185E-3</v>
      </c>
      <c r="AD1020" s="5">
        <f t="shared" si="1253"/>
        <v>1.2045073941628933E-2</v>
      </c>
      <c r="AE1020" s="5">
        <f t="shared" si="1254"/>
        <v>1.4988890012963E-2</v>
      </c>
      <c r="AF1020" s="5">
        <f t="shared" si="1255"/>
        <v>9.3260873660655531E-3</v>
      </c>
      <c r="AG1020" s="5">
        <f t="shared" si="1256"/>
        <v>3.8684610394439803E-3</v>
      </c>
      <c r="AH1020" s="5">
        <f t="shared" si="1257"/>
        <v>6.8787437787350319E-3</v>
      </c>
      <c r="AI1020" s="5">
        <f t="shared" si="1258"/>
        <v>9.8467796582463948E-3</v>
      </c>
      <c r="AJ1020" s="5">
        <f t="shared" si="1259"/>
        <v>7.0477308616868793E-3</v>
      </c>
      <c r="AK1020" s="5">
        <f t="shared" si="1260"/>
        <v>3.3628937258471134E-3</v>
      </c>
      <c r="AL1020" s="5">
        <f t="shared" si="1261"/>
        <v>8.5751814597423694E-5</v>
      </c>
      <c r="AM1020" s="5">
        <f t="shared" si="1262"/>
        <v>3.4484549180960025E-3</v>
      </c>
      <c r="AN1020" s="5">
        <f t="shared" si="1263"/>
        <v>4.2912573000786535E-3</v>
      </c>
      <c r="AO1020" s="5">
        <f t="shared" si="1264"/>
        <v>2.6700202921089307E-3</v>
      </c>
      <c r="AP1020" s="5">
        <f t="shared" si="1265"/>
        <v>1.1075244171667813E-3</v>
      </c>
      <c r="AQ1020" s="5">
        <f t="shared" si="1266"/>
        <v>3.4455084618058459E-4</v>
      </c>
      <c r="AR1020" s="5">
        <f t="shared" si="1267"/>
        <v>1.7119817516515711E-3</v>
      </c>
      <c r="AS1020" s="5">
        <f t="shared" si="1268"/>
        <v>2.4506665213443572E-3</v>
      </c>
      <c r="AT1020" s="5">
        <f t="shared" si="1269"/>
        <v>1.7540392568566267E-3</v>
      </c>
      <c r="AU1020" s="5">
        <f t="shared" si="1270"/>
        <v>8.3695699048882781E-4</v>
      </c>
      <c r="AV1020" s="5">
        <f t="shared" si="1271"/>
        <v>2.9952166172585843E-4</v>
      </c>
      <c r="AW1020" s="5">
        <f t="shared" si="1272"/>
        <v>4.2431257948437247E-6</v>
      </c>
      <c r="AX1020" s="5">
        <f t="shared" si="1273"/>
        <v>8.2273199952728922E-4</v>
      </c>
      <c r="AY1020" s="5">
        <f t="shared" si="1274"/>
        <v>1.0238077002117558E-3</v>
      </c>
      <c r="AZ1020" s="5">
        <f t="shared" si="1275"/>
        <v>6.3701315107175262E-4</v>
      </c>
      <c r="BA1020" s="5">
        <f t="shared" si="1276"/>
        <v>2.6423305506456229E-4</v>
      </c>
      <c r="BB1020" s="5">
        <f t="shared" si="1277"/>
        <v>8.2202903430585059E-5</v>
      </c>
      <c r="BC1020" s="5">
        <f t="shared" si="1278"/>
        <v>2.0458658605803964E-5</v>
      </c>
      <c r="BD1020" s="5">
        <f t="shared" si="1279"/>
        <v>3.5506501529253439E-4</v>
      </c>
      <c r="BE1020" s="5">
        <f t="shared" si="1280"/>
        <v>5.0826823652681764E-4</v>
      </c>
      <c r="BF1020" s="5">
        <f t="shared" si="1281"/>
        <v>3.6378774187206288E-4</v>
      </c>
      <c r="BG1020" s="5">
        <f t="shared" si="1282"/>
        <v>1.7358487982738216E-4</v>
      </c>
      <c r="BH1020" s="5">
        <f t="shared" si="1283"/>
        <v>6.2120792641942786E-5</v>
      </c>
      <c r="BI1020" s="5">
        <f t="shared" si="1284"/>
        <v>1.7784926347505601E-5</v>
      </c>
      <c r="BJ1020" s="8">
        <f t="shared" si="1285"/>
        <v>0.41340863937212197</v>
      </c>
      <c r="BK1020" s="8">
        <f t="shared" si="1286"/>
        <v>0.25922192423741525</v>
      </c>
      <c r="BL1020" s="8">
        <f t="shared" si="1287"/>
        <v>0.30525866828900144</v>
      </c>
      <c r="BM1020" s="8">
        <f t="shared" si="1288"/>
        <v>0.49942916513243102</v>
      </c>
      <c r="BN1020" s="8">
        <f t="shared" si="1289"/>
        <v>0.49955153973182265</v>
      </c>
    </row>
    <row r="1021" spans="1:66" x14ac:dyDescent="0.25">
      <c r="A1021" t="s">
        <v>114</v>
      </c>
      <c r="B1021" t="s">
        <v>104</v>
      </c>
      <c r="C1021" t="s">
        <v>115</v>
      </c>
      <c r="D1021" s="7" t="s">
        <v>558</v>
      </c>
      <c r="E1021">
        <f>VLOOKUP(A1021,home!$A$2:$E$405,3,FALSE)</f>
        <v>1.35326086956522</v>
      </c>
      <c r="F1021">
        <f>VLOOKUP(B1021,home!$B$2:$E$405,3,FALSE)</f>
        <v>1.03</v>
      </c>
      <c r="G1021">
        <f>VLOOKUP(C1021,away!$B$2:$E$405,4,FALSE)</f>
        <v>0.93</v>
      </c>
      <c r="H1021">
        <f>VLOOKUP(A1021,away!$A$2:$E$405,3,FALSE)</f>
        <v>1.10869565217391</v>
      </c>
      <c r="I1021">
        <f>VLOOKUP(C1021,away!$B$2:$E$405,3,FALSE)</f>
        <v>0.61</v>
      </c>
      <c r="J1021">
        <f>VLOOKUP(B1021,home!$B$2:$E$405,4,FALSE)</f>
        <v>0.59</v>
      </c>
      <c r="K1021" s="3">
        <f t="shared" si="1234"/>
        <v>1.2962885869565244</v>
      </c>
      <c r="L1021" s="3">
        <f t="shared" si="1235"/>
        <v>0.39901956521739018</v>
      </c>
      <c r="M1021" s="5">
        <f t="shared" si="1236"/>
        <v>0.1835426612423546</v>
      </c>
      <c r="N1021" s="5">
        <f t="shared" si="1237"/>
        <v>0.23792425698809189</v>
      </c>
      <c r="O1021" s="5">
        <f t="shared" si="1238"/>
        <v>7.3237112887767061E-2</v>
      </c>
      <c r="P1021" s="5">
        <f t="shared" si="1239"/>
        <v>9.4936433578059018E-2</v>
      </c>
      <c r="Q1021" s="5">
        <f t="shared" si="1240"/>
        <v>0.15420924944688733</v>
      </c>
      <c r="R1021" s="5">
        <f t="shared" si="1241"/>
        <v>1.4611520471126866E-2</v>
      </c>
      <c r="S1021" s="5">
        <f t="shared" si="1242"/>
        <v>1.2276337227970538E-2</v>
      </c>
      <c r="T1021" s="5">
        <f t="shared" si="1243"/>
        <v>6.1532507666797034E-2</v>
      </c>
      <c r="U1021" s="5">
        <f t="shared" si="1244"/>
        <v>1.8940747224803375E-2</v>
      </c>
      <c r="V1021" s="5">
        <f t="shared" si="1245"/>
        <v>7.0554089044312087E-4</v>
      </c>
      <c r="W1021" s="5">
        <f t="shared" si="1246"/>
        <v>6.6633230020377257E-2</v>
      </c>
      <c r="X1021" s="5">
        <f t="shared" si="1247"/>
        <v>2.6587962471761279E-2</v>
      </c>
      <c r="Y1021" s="5">
        <f t="shared" si="1248"/>
        <v>5.304558612749235E-3</v>
      </c>
      <c r="Z1021" s="5">
        <f t="shared" si="1249"/>
        <v>1.9434275151846798E-3</v>
      </c>
      <c r="AA1021" s="5">
        <f t="shared" si="1250"/>
        <v>2.5192429075111778E-3</v>
      </c>
      <c r="AB1021" s="5">
        <f t="shared" si="1251"/>
        <v>1.6328329143889555E-3</v>
      </c>
      <c r="AC1021" s="5">
        <f t="shared" si="1252"/>
        <v>2.2808571937981813E-5</v>
      </c>
      <c r="AD1021" s="5">
        <f t="shared" si="1253"/>
        <v>2.1593973896865969E-2</v>
      </c>
      <c r="AE1021" s="5">
        <f t="shared" si="1254"/>
        <v>8.6164180756431313E-3</v>
      </c>
      <c r="AF1021" s="5">
        <f t="shared" si="1255"/>
        <v>1.7190596971371917E-3</v>
      </c>
      <c r="AG1021" s="5">
        <f t="shared" si="1256"/>
        <v>2.2864615097814027E-4</v>
      </c>
      <c r="AH1021" s="5">
        <f t="shared" si="1257"/>
        <v>1.938664005351259E-4</v>
      </c>
      <c r="AI1021" s="5">
        <f t="shared" si="1258"/>
        <v>2.513068024080259E-4</v>
      </c>
      <c r="AJ1021" s="5">
        <f t="shared" si="1259"/>
        <v>1.628830698930312E-4</v>
      </c>
      <c r="AK1021" s="5">
        <f t="shared" si="1260"/>
        <v>7.0381154836926079E-5</v>
      </c>
      <c r="AL1021" s="5">
        <f t="shared" si="1261"/>
        <v>4.7190434314154049E-7</v>
      </c>
      <c r="AM1021" s="5">
        <f t="shared" si="1262"/>
        <v>5.5984043819088886E-3</v>
      </c>
      <c r="AN1021" s="5">
        <f t="shared" si="1263"/>
        <v>2.2338728823804166E-3</v>
      </c>
      <c r="AO1021" s="5">
        <f t="shared" si="1264"/>
        <v>4.4567949313917591E-4</v>
      </c>
      <c r="AP1021" s="5">
        <f t="shared" si="1265"/>
        <v>5.9278279192900282E-5</v>
      </c>
      <c r="AQ1021" s="5">
        <f t="shared" si="1266"/>
        <v>5.9132982975965321E-6</v>
      </c>
      <c r="AR1021" s="5">
        <f t="shared" si="1267"/>
        <v>1.5471297370357276E-5</v>
      </c>
      <c r="AS1021" s="5">
        <f t="shared" si="1268"/>
        <v>2.0055266206604625E-5</v>
      </c>
      <c r="AT1021" s="5">
        <f t="shared" si="1269"/>
        <v>1.2998706345998223E-5</v>
      </c>
      <c r="AU1021" s="5">
        <f t="shared" si="1270"/>
        <v>5.6166915605056141E-6</v>
      </c>
      <c r="AV1021" s="5">
        <f t="shared" si="1271"/>
        <v>1.8202132915846145E-6</v>
      </c>
      <c r="AW1021" s="5">
        <f t="shared" si="1272"/>
        <v>6.7802758323033472E-9</v>
      </c>
      <c r="AX1021" s="5">
        <f t="shared" si="1273"/>
        <v>1.2095246175726469E-3</v>
      </c>
      <c r="AY1021" s="5">
        <f t="shared" si="1274"/>
        <v>4.8262398702356765E-4</v>
      </c>
      <c r="AZ1021" s="5">
        <f t="shared" si="1275"/>
        <v>9.6288206732813645E-5</v>
      </c>
      <c r="BA1021" s="5">
        <f t="shared" si="1276"/>
        <v>1.2806959462029829E-5</v>
      </c>
      <c r="BB1021" s="5">
        <f t="shared" si="1277"/>
        <v>1.2775568490739705E-6</v>
      </c>
      <c r="BC1021" s="5">
        <f t="shared" si="1278"/>
        <v>1.0195403569159897E-7</v>
      </c>
      <c r="BD1021" s="5">
        <f t="shared" si="1279"/>
        <v>1.0288917250114849E-6</v>
      </c>
      <c r="BE1021" s="5">
        <f t="shared" si="1280"/>
        <v>1.3337406003463985E-6</v>
      </c>
      <c r="BF1021" s="5">
        <f t="shared" si="1281"/>
        <v>8.6445635909478979E-7</v>
      </c>
      <c r="BG1021" s="5">
        <f t="shared" si="1282"/>
        <v>3.7352830407218899E-7</v>
      </c>
      <c r="BH1021" s="5">
        <f t="shared" si="1283"/>
        <v>1.210501193685012E-7</v>
      </c>
      <c r="BI1021" s="5">
        <f t="shared" si="1284"/>
        <v>3.1383177637422585E-8</v>
      </c>
      <c r="BJ1021" s="8">
        <f t="shared" si="1285"/>
        <v>0.59449563464388344</v>
      </c>
      <c r="BK1021" s="8">
        <f t="shared" si="1286"/>
        <v>0.29196687740213201</v>
      </c>
      <c r="BL1021" s="8">
        <f t="shared" si="1287"/>
        <v>0.11167960905833112</v>
      </c>
      <c r="BM1021" s="8">
        <f t="shared" si="1288"/>
        <v>0.24114169679849662</v>
      </c>
      <c r="BN1021" s="8">
        <f t="shared" si="1289"/>
        <v>0.75846123461428672</v>
      </c>
    </row>
    <row r="1022" spans="1:66" x14ac:dyDescent="0.25">
      <c r="A1022" t="s">
        <v>114</v>
      </c>
      <c r="B1022" t="s">
        <v>131</v>
      </c>
      <c r="C1022" t="s">
        <v>120</v>
      </c>
      <c r="D1022" s="7" t="s">
        <v>558</v>
      </c>
      <c r="E1022">
        <f>VLOOKUP(A1022,home!$A$2:$E$405,3,FALSE)</f>
        <v>1.35326086956522</v>
      </c>
      <c r="F1022">
        <f>VLOOKUP(B1022,home!$B$2:$E$405,3,FALSE)</f>
        <v>1.06</v>
      </c>
      <c r="G1022">
        <f>VLOOKUP(C1022,away!$B$2:$E$405,4,FALSE)</f>
        <v>1.19</v>
      </c>
      <c r="H1022">
        <f>VLOOKUP(A1022,away!$A$2:$E$405,3,FALSE)</f>
        <v>1.10869565217391</v>
      </c>
      <c r="I1022">
        <f>VLOOKUP(C1022,away!$B$2:$E$405,3,FALSE)</f>
        <v>0.9</v>
      </c>
      <c r="J1022">
        <f>VLOOKUP(B1022,home!$B$2:$E$405,4,FALSE)</f>
        <v>0.82</v>
      </c>
      <c r="K1022" s="3">
        <f t="shared" si="1234"/>
        <v>1.7070032608695684</v>
      </c>
      <c r="L1022" s="3">
        <f t="shared" si="1235"/>
        <v>0.81821739130434556</v>
      </c>
      <c r="M1022" s="5">
        <f t="shared" si="1236"/>
        <v>8.0040649694735747E-2</v>
      </c>
      <c r="N1022" s="5">
        <f t="shared" si="1237"/>
        <v>0.13662965003103275</v>
      </c>
      <c r="O1022" s="5">
        <f t="shared" si="1238"/>
        <v>6.549065159153164E-2</v>
      </c>
      <c r="P1022" s="5">
        <f t="shared" si="1239"/>
        <v>0.11179275582321731</v>
      </c>
      <c r="Q1022" s="5">
        <f t="shared" si="1240"/>
        <v>0.11661362906722045</v>
      </c>
      <c r="R1022" s="5">
        <f t="shared" si="1241"/>
        <v>2.6792795050022404E-2</v>
      </c>
      <c r="S1022" s="5">
        <f t="shared" si="1242"/>
        <v>3.9035228668850543E-2</v>
      </c>
      <c r="T1022" s="5">
        <f t="shared" si="1243"/>
        <v>9.5415299365913711E-2</v>
      </c>
      <c r="U1022" s="5">
        <f t="shared" si="1244"/>
        <v>4.5735388518198271E-2</v>
      </c>
      <c r="V1022" s="5">
        <f t="shared" si="1245"/>
        <v>6.0578327022629119E-3</v>
      </c>
      <c r="W1022" s="5">
        <f t="shared" si="1246"/>
        <v>6.6353281693193197E-2</v>
      </c>
      <c r="X1022" s="5">
        <f t="shared" si="1247"/>
        <v>5.4291409051486925E-2</v>
      </c>
      <c r="Y1022" s="5">
        <f t="shared" si="1248"/>
        <v>2.2211087542172381E-2</v>
      </c>
      <c r="Z1022" s="5">
        <f t="shared" si="1249"/>
        <v>7.3074436238604384E-3</v>
      </c>
      <c r="AA1022" s="5">
        <f t="shared" si="1250"/>
        <v>1.2473830094550303E-2</v>
      </c>
      <c r="AB1022" s="5">
        <f t="shared" si="1251"/>
        <v>1.0646434323465166E-2</v>
      </c>
      <c r="AC1022" s="5">
        <f t="shared" si="1252"/>
        <v>5.2881084071407084E-4</v>
      </c>
      <c r="AD1022" s="5">
        <f t="shared" si="1253"/>
        <v>2.8316317054919462E-2</v>
      </c>
      <c r="AE1022" s="5">
        <f t="shared" si="1254"/>
        <v>2.3168903072022951E-2</v>
      </c>
      <c r="AF1022" s="5">
        <f t="shared" si="1255"/>
        <v>9.4785997154869274E-3</v>
      </c>
      <c r="AG1022" s="5">
        <f t="shared" si="1256"/>
        <v>2.5851850441412755E-3</v>
      </c>
      <c r="AH1022" s="5">
        <f t="shared" si="1257"/>
        <v>1.4947693647546648E-3</v>
      </c>
      <c r="AI1022" s="5">
        <f t="shared" si="1258"/>
        <v>2.5515761798841461E-3</v>
      </c>
      <c r="AJ1022" s="5">
        <f t="shared" si="1259"/>
        <v>2.1777744297096775E-3</v>
      </c>
      <c r="AK1022" s="5">
        <f t="shared" si="1260"/>
        <v>1.2391560176509282E-3</v>
      </c>
      <c r="AL1022" s="5">
        <f t="shared" si="1261"/>
        <v>2.9543598867867018E-5</v>
      </c>
      <c r="AM1022" s="5">
        <f t="shared" si="1262"/>
        <v>9.6672091097128147E-3</v>
      </c>
      <c r="AN1022" s="5">
        <f t="shared" si="1263"/>
        <v>7.9098786189428245E-3</v>
      </c>
      <c r="AO1022" s="5">
        <f t="shared" si="1264"/>
        <v>3.2360001245627084E-3</v>
      </c>
      <c r="AP1022" s="5">
        <f t="shared" si="1265"/>
        <v>8.8258386006007897E-4</v>
      </c>
      <c r="AQ1022" s="5">
        <f t="shared" si="1266"/>
        <v>1.805363658964193E-4</v>
      </c>
      <c r="AR1022" s="5">
        <f t="shared" si="1267"/>
        <v>2.4460925804624324E-4</v>
      </c>
      <c r="AS1022" s="5">
        <f t="shared" si="1268"/>
        <v>4.1754880112382294E-4</v>
      </c>
      <c r="AT1022" s="5">
        <f t="shared" si="1269"/>
        <v>3.5637858254527246E-4</v>
      </c>
      <c r="AU1022" s="5">
        <f t="shared" si="1270"/>
        <v>2.0277980083628492E-4</v>
      </c>
      <c r="AV1022" s="5">
        <f t="shared" si="1271"/>
        <v>8.6536445316505011E-5</v>
      </c>
      <c r="AW1022" s="5">
        <f t="shared" si="1272"/>
        <v>1.146209369506767E-6</v>
      </c>
      <c r="AX1022" s="5">
        <f t="shared" si="1273"/>
        <v>2.7503262456313009E-3</v>
      </c>
      <c r="AY1022" s="5">
        <f t="shared" si="1274"/>
        <v>2.2503647659363173E-3</v>
      </c>
      <c r="AZ1022" s="5">
        <f t="shared" si="1275"/>
        <v>9.206437941338139E-4</v>
      </c>
      <c r="BA1022" s="5">
        <f t="shared" si="1276"/>
        <v>2.5109558785223473E-4</v>
      </c>
      <c r="BB1022" s="5">
        <f t="shared" si="1277"/>
        <v>5.1362694215121641E-5</v>
      </c>
      <c r="BC1022" s="5">
        <f t="shared" si="1278"/>
        <v>8.4051699342119302E-6</v>
      </c>
      <c r="BD1022" s="5">
        <f t="shared" si="1279"/>
        <v>3.3357258167914766E-5</v>
      </c>
      <c r="BE1022" s="5">
        <f t="shared" si="1280"/>
        <v>5.6940948466298556E-5</v>
      </c>
      <c r="BF1022" s="5">
        <f t="shared" si="1281"/>
        <v>4.859919235448885E-5</v>
      </c>
      <c r="BG1022" s="5">
        <f t="shared" si="1282"/>
        <v>2.765299327491329E-5</v>
      </c>
      <c r="BH1022" s="5">
        <f t="shared" si="1283"/>
        <v>1.1800937423270311E-5</v>
      </c>
      <c r="BI1022" s="5">
        <f t="shared" si="1284"/>
        <v>4.0288477325680273E-6</v>
      </c>
      <c r="BJ1022" s="8">
        <f t="shared" si="1285"/>
        <v>0.5831717679744679</v>
      </c>
      <c r="BK1022" s="8">
        <f t="shared" si="1286"/>
        <v>0.23973518609458475</v>
      </c>
      <c r="BL1022" s="8">
        <f t="shared" si="1287"/>
        <v>0.17009260863505479</v>
      </c>
      <c r="BM1022" s="8">
        <f t="shared" si="1288"/>
        <v>0.46069765651364092</v>
      </c>
      <c r="BN1022" s="8">
        <f t="shared" si="1289"/>
        <v>0.53736013125776028</v>
      </c>
    </row>
    <row r="1023" spans="1:66" x14ac:dyDescent="0.25">
      <c r="A1023" t="s">
        <v>114</v>
      </c>
      <c r="B1023" t="s">
        <v>377</v>
      </c>
      <c r="C1023" t="s">
        <v>92</v>
      </c>
      <c r="D1023" s="7" t="s">
        <v>558</v>
      </c>
      <c r="E1023">
        <f>VLOOKUP(A1023,home!$A$2:$E$405,3,FALSE)</f>
        <v>1.35326086956522</v>
      </c>
      <c r="F1023">
        <f>VLOOKUP(B1023,home!$B$2:$E$405,3,FALSE)</f>
        <v>1.34</v>
      </c>
      <c r="G1023">
        <f>VLOOKUP(C1023,away!$B$2:$E$405,4,FALSE)</f>
        <v>1.19</v>
      </c>
      <c r="H1023">
        <f>VLOOKUP(A1023,away!$A$2:$E$405,3,FALSE)</f>
        <v>1.10869565217391</v>
      </c>
      <c r="I1023">
        <f>VLOOKUP(C1023,away!$B$2:$E$405,3,FALSE)</f>
        <v>0.64</v>
      </c>
      <c r="J1023">
        <f>VLOOKUP(B1023,home!$B$2:$E$405,4,FALSE)</f>
        <v>0.62</v>
      </c>
      <c r="K1023" s="3">
        <f t="shared" si="1234"/>
        <v>2.1579097826086997</v>
      </c>
      <c r="L1023" s="3">
        <f t="shared" si="1235"/>
        <v>0.43993043478260752</v>
      </c>
      <c r="M1023" s="5">
        <f t="shared" si="1236"/>
        <v>7.4434166352156106E-2</v>
      </c>
      <c r="N1023" s="5">
        <f t="shared" si="1237"/>
        <v>0.16062221573164095</v>
      </c>
      <c r="O1023" s="5">
        <f t="shared" si="1238"/>
        <v>3.2745855165984966E-2</v>
      </c>
      <c r="P1023" s="5">
        <f t="shared" si="1239"/>
        <v>7.066260120256658E-2</v>
      </c>
      <c r="Q1023" s="5">
        <f t="shared" si="1240"/>
        <v>0.17330412531579653</v>
      </c>
      <c r="R1023" s="5">
        <f t="shared" si="1241"/>
        <v>7.2029491502500305E-3</v>
      </c>
      <c r="S1023" s="5">
        <f t="shared" si="1242"/>
        <v>1.677053513667897E-2</v>
      </c>
      <c r="T1023" s="5">
        <f t="shared" si="1243"/>
        <v>7.6241759199797865E-2</v>
      </c>
      <c r="U1023" s="5">
        <f t="shared" si="1244"/>
        <v>1.5543314434957559E-2</v>
      </c>
      <c r="V1023" s="5">
        <f t="shared" si="1245"/>
        <v>1.7689750321111923E-3</v>
      </c>
      <c r="W1023" s="5">
        <f t="shared" si="1246"/>
        <v>0.12465822246180044</v>
      </c>
      <c r="X1023" s="5">
        <f t="shared" si="1247"/>
        <v>5.4840946006846872E-2</v>
      </c>
      <c r="Y1023" s="5">
        <f t="shared" si="1248"/>
        <v>1.2063100610340823E-2</v>
      </c>
      <c r="Z1023" s="5">
        <f t="shared" si="1249"/>
        <v>1.0562655171288365E-3</v>
      </c>
      <c r="AA1023" s="5">
        <f t="shared" si="1250"/>
        <v>2.2793256924445527E-3</v>
      </c>
      <c r="AB1023" s="5">
        <f t="shared" si="1251"/>
        <v>2.4592896047387252E-3</v>
      </c>
      <c r="AC1023" s="5">
        <f t="shared" si="1252"/>
        <v>1.0495883758540088E-4</v>
      </c>
      <c r="AD1023" s="5">
        <f t="shared" si="1253"/>
        <v>6.7250299433232699E-2</v>
      </c>
      <c r="AE1023" s="5">
        <f t="shared" si="1254"/>
        <v>2.9585453468922603E-2</v>
      </c>
      <c r="AF1023" s="5">
        <f t="shared" si="1255"/>
        <v>6.5077707039118615E-3</v>
      </c>
      <c r="AG1023" s="5">
        <f t="shared" si="1256"/>
        <v>9.5432213174582038E-4</v>
      </c>
      <c r="AH1023" s="5">
        <f t="shared" si="1257"/>
        <v>1.1617083704909117E-4</v>
      </c>
      <c r="AI1023" s="5">
        <f t="shared" si="1258"/>
        <v>2.5068618572207494E-4</v>
      </c>
      <c r="AJ1023" s="5">
        <f t="shared" si="1259"/>
        <v>2.7047908626726353E-4</v>
      </c>
      <c r="AK1023" s="5">
        <f t="shared" si="1260"/>
        <v>1.9455648874906344E-4</v>
      </c>
      <c r="AL1023" s="5">
        <f t="shared" si="1261"/>
        <v>3.9856237244026325E-6</v>
      </c>
      <c r="AM1023" s="5">
        <f t="shared" si="1262"/>
        <v>2.9024015806067418E-2</v>
      </c>
      <c r="AN1023" s="5">
        <f t="shared" si="1263"/>
        <v>1.2768547892700511E-2</v>
      </c>
      <c r="AO1023" s="5">
        <f t="shared" si="1264"/>
        <v>2.8086364129891409E-3</v>
      </c>
      <c r="AP1023" s="5">
        <f t="shared" si="1265"/>
        <v>4.1186821277085868E-4</v>
      </c>
      <c r="AQ1023" s="5">
        <f t="shared" si="1266"/>
        <v>4.5298340479354833E-5</v>
      </c>
      <c r="AR1023" s="5">
        <f t="shared" si="1267"/>
        <v>1.0221417370413227E-5</v>
      </c>
      <c r="AS1023" s="5">
        <f t="shared" si="1268"/>
        <v>2.2056896535741188E-5</v>
      </c>
      <c r="AT1023" s="5">
        <f t="shared" si="1269"/>
        <v>2.379839640423193E-5</v>
      </c>
      <c r="AU1023" s="5">
        <f t="shared" si="1270"/>
        <v>1.7118264137030595E-5</v>
      </c>
      <c r="AV1023" s="5">
        <f t="shared" si="1271"/>
        <v>9.2349174106445003E-6</v>
      </c>
      <c r="AW1023" s="5">
        <f t="shared" si="1272"/>
        <v>1.0510202564195664E-7</v>
      </c>
      <c r="AX1023" s="5">
        <f t="shared" si="1273"/>
        <v>1.0438534606417062E-2</v>
      </c>
      <c r="AY1023" s="5">
        <f t="shared" si="1274"/>
        <v>4.5922290678943522E-3</v>
      </c>
      <c r="AZ1023" s="5">
        <f t="shared" si="1275"/>
        <v>1.0101306652300455E-3</v>
      </c>
      <c r="BA1023" s="5">
        <f t="shared" si="1276"/>
        <v>1.4812907424729949E-4</v>
      </c>
      <c r="BB1023" s="5">
        <f t="shared" si="1277"/>
        <v>1.6291622009389901E-5</v>
      </c>
      <c r="BC1023" s="5">
        <f t="shared" si="1278"/>
        <v>1.4334360707809594E-6</v>
      </c>
      <c r="BD1023" s="5">
        <f t="shared" si="1279"/>
        <v>7.4945209797673102E-7</v>
      </c>
      <c r="BE1023" s="5">
        <f t="shared" si="1280"/>
        <v>1.6172500138206013E-6</v>
      </c>
      <c r="BF1023" s="5">
        <f t="shared" si="1281"/>
        <v>1.7449398128737655E-6</v>
      </c>
      <c r="BG1023" s="5">
        <f t="shared" si="1282"/>
        <v>1.2551408974212308E-6</v>
      </c>
      <c r="BH1023" s="5">
        <f t="shared" si="1283"/>
        <v>6.7712020527438433E-7</v>
      </c>
      <c r="BI1023" s="5">
        <f t="shared" si="1284"/>
        <v>2.9223286299272084E-7</v>
      </c>
      <c r="BJ1023" s="8">
        <f t="shared" si="1285"/>
        <v>0.7672933302009125</v>
      </c>
      <c r="BK1023" s="8">
        <f t="shared" si="1286"/>
        <v>0.16833745125271699</v>
      </c>
      <c r="BL1023" s="8">
        <f t="shared" si="1287"/>
        <v>6.1151392673911738E-2</v>
      </c>
      <c r="BM1023" s="8">
        <f t="shared" si="1288"/>
        <v>0.47427440276040622</v>
      </c>
      <c r="BN1023" s="8">
        <f t="shared" si="1289"/>
        <v>0.51897191291839506</v>
      </c>
    </row>
    <row r="1024" spans="1:66" x14ac:dyDescent="0.25">
      <c r="A1024" t="s">
        <v>114</v>
      </c>
      <c r="B1024" t="s">
        <v>379</v>
      </c>
      <c r="C1024" t="s">
        <v>126</v>
      </c>
      <c r="D1024" s="7" t="s">
        <v>558</v>
      </c>
      <c r="E1024">
        <f>VLOOKUP(A1024,home!$A$2:$E$405,3,FALSE)</f>
        <v>1.35326086956522</v>
      </c>
      <c r="F1024">
        <f>VLOOKUP(B1024,home!$B$2:$E$405,3,FALSE)</f>
        <v>1.22</v>
      </c>
      <c r="G1024">
        <f>VLOOKUP(C1024,away!$B$2:$E$405,4,FALSE)</f>
        <v>1.25</v>
      </c>
      <c r="H1024">
        <f>VLOOKUP(A1024,away!$A$2:$E$405,3,FALSE)</f>
        <v>1.10869565217391</v>
      </c>
      <c r="I1024">
        <f>VLOOKUP(C1024,away!$B$2:$E$405,3,FALSE)</f>
        <v>1.03</v>
      </c>
      <c r="J1024">
        <f>VLOOKUP(B1024,home!$B$2:$E$405,4,FALSE)</f>
        <v>0.78</v>
      </c>
      <c r="K1024" s="3">
        <f t="shared" si="1234"/>
        <v>2.0637228260869604</v>
      </c>
      <c r="L1024" s="3">
        <f t="shared" si="1235"/>
        <v>0.89072608695651923</v>
      </c>
      <c r="M1024" s="5">
        <f t="shared" si="1236"/>
        <v>5.2107368356037194E-2</v>
      </c>
      <c r="N1024" s="5">
        <f t="shared" si="1237"/>
        <v>0.10753516548367534</v>
      </c>
      <c r="O1024" s="5">
        <f t="shared" si="1238"/>
        <v>4.6413392317374971E-2</v>
      </c>
      <c r="P1024" s="5">
        <f t="shared" si="1239"/>
        <v>9.5784377161495876E-2</v>
      </c>
      <c r="Q1024" s="5">
        <f t="shared" si="1240"/>
        <v>0.11096138780784973</v>
      </c>
      <c r="R1024" s="5">
        <f t="shared" si="1241"/>
        <v>2.0670809660616584E-2</v>
      </c>
      <c r="S1024" s="5">
        <f t="shared" si="1242"/>
        <v>4.4017992069411011E-2</v>
      </c>
      <c r="T1024" s="5">
        <f t="shared" si="1243"/>
        <v>9.8836202765350809E-2</v>
      </c>
      <c r="U1024" s="5">
        <f t="shared" si="1244"/>
        <v>4.2658821730313302E-2</v>
      </c>
      <c r="V1024" s="5">
        <f t="shared" si="1245"/>
        <v>8.9904878401151876E-3</v>
      </c>
      <c r="W1024" s="5">
        <f t="shared" si="1246"/>
        <v>7.6331182944448919E-2</v>
      </c>
      <c r="X1024" s="5">
        <f t="shared" si="1247"/>
        <v>6.7990175896871188E-2</v>
      </c>
      <c r="Y1024" s="5">
        <f t="shared" si="1248"/>
        <v>3.0280311664052758E-2</v>
      </c>
      <c r="Z1024" s="5">
        <f t="shared" si="1249"/>
        <v>6.137343134408009E-3</v>
      </c>
      <c r="AA1024" s="5">
        <f t="shared" si="1250"/>
        <v>1.2665775118005899E-2</v>
      </c>
      <c r="AB1024" s="5">
        <f t="shared" si="1251"/>
        <v>1.3069324610556522E-2</v>
      </c>
      <c r="AC1024" s="5">
        <f t="shared" si="1252"/>
        <v>1.0329012783031654E-3</v>
      </c>
      <c r="AD1024" s="5">
        <f t="shared" si="1253"/>
        <v>3.9381601146169738E-2</v>
      </c>
      <c r="AE1024" s="5">
        <f t="shared" si="1254"/>
        <v>3.5078219487010141E-2</v>
      </c>
      <c r="AF1024" s="5">
        <f t="shared" si="1255"/>
        <v>1.562254259053323E-2</v>
      </c>
      <c r="AG1024" s="5">
        <f t="shared" si="1256"/>
        <v>4.6384687433257427E-3</v>
      </c>
      <c r="AH1024" s="5">
        <f t="shared" si="1257"/>
        <v>1.3666729086051761E-3</v>
      </c>
      <c r="AI1024" s="5">
        <f t="shared" si="1258"/>
        <v>2.8204340772831605E-3</v>
      </c>
      <c r="AJ1024" s="5">
        <f t="shared" si="1259"/>
        <v>2.9102970923813865E-3</v>
      </c>
      <c r="AK1024" s="5">
        <f t="shared" si="1260"/>
        <v>2.0020155134139925E-3</v>
      </c>
      <c r="AL1024" s="5">
        <f t="shared" si="1261"/>
        <v>7.5947650962203178E-5</v>
      </c>
      <c r="AM1024" s="5">
        <f t="shared" si="1262"/>
        <v>1.6254541842640569E-2</v>
      </c>
      <c r="AN1024" s="5">
        <f t="shared" si="1263"/>
        <v>1.4478344450766244E-2</v>
      </c>
      <c r="AO1024" s="5">
        <f t="shared" si="1264"/>
        <v>6.4481195491198247E-3</v>
      </c>
      <c r="AP1024" s="5">
        <f t="shared" si="1265"/>
        <v>1.9145027647384455E-3</v>
      </c>
      <c r="AQ1024" s="5">
        <f t="shared" si="1266"/>
        <v>4.263243890257283E-4</v>
      </c>
      <c r="AR1024" s="5">
        <f t="shared" si="1267"/>
        <v>2.434662424062747E-4</v>
      </c>
      <c r="AS1024" s="5">
        <f t="shared" si="1268"/>
        <v>5.0244684183545023E-4</v>
      </c>
      <c r="AT1024" s="5">
        <f t="shared" si="1269"/>
        <v>5.1845550819556172E-4</v>
      </c>
      <c r="AU1024" s="5">
        <f t="shared" si="1270"/>
        <v>3.5664948885789856E-4</v>
      </c>
      <c r="AV1024" s="5">
        <f t="shared" si="1271"/>
        <v>1.840064227670731E-4</v>
      </c>
      <c r="AW1024" s="5">
        <f t="shared" si="1272"/>
        <v>3.8779962485811365E-6</v>
      </c>
      <c r="AX1024" s="5">
        <f t="shared" si="1273"/>
        <v>5.5908115047071617E-3</v>
      </c>
      <c r="AY1024" s="5">
        <f t="shared" si="1274"/>
        <v>4.9798816544992996E-3</v>
      </c>
      <c r="AZ1024" s="5">
        <f t="shared" si="1275"/>
        <v>2.2178552498093584E-3</v>
      </c>
      <c r="BA1024" s="5">
        <f t="shared" si="1276"/>
        <v>6.585005093662212E-4</v>
      </c>
      <c r="BB1024" s="5">
        <f t="shared" si="1277"/>
        <v>1.4663589549166224E-4</v>
      </c>
      <c r="BC1024" s="5">
        <f t="shared" si="1278"/>
        <v>2.6122483479730689E-5</v>
      </c>
      <c r="BD1024" s="5">
        <f t="shared" si="1279"/>
        <v>3.6143622234091383E-5</v>
      </c>
      <c r="BE1024" s="5">
        <f t="shared" si="1280"/>
        <v>7.4590418221958573E-5</v>
      </c>
      <c r="BF1024" s="5">
        <f t="shared" si="1281"/>
        <v>7.6966974346014334E-5</v>
      </c>
      <c r="BG1024" s="5">
        <f t="shared" si="1282"/>
        <v>5.294616727090642E-5</v>
      </c>
      <c r="BH1024" s="5">
        <f t="shared" si="1283"/>
        <v>2.7316553487696983E-5</v>
      </c>
      <c r="BI1024" s="5">
        <f t="shared" si="1284"/>
        <v>1.127475899251712E-5</v>
      </c>
      <c r="BJ1024" s="8">
        <f t="shared" si="1285"/>
        <v>0.63979689882293178</v>
      </c>
      <c r="BK1024" s="8">
        <f t="shared" si="1286"/>
        <v>0.20698895601082393</v>
      </c>
      <c r="BL1024" s="8">
        <f t="shared" si="1287"/>
        <v>0.14666180602716647</v>
      </c>
      <c r="BM1024" s="8">
        <f t="shared" si="1288"/>
        <v>0.56113649955002953</v>
      </c>
      <c r="BN1024" s="8">
        <f t="shared" si="1289"/>
        <v>0.43347250078704963</v>
      </c>
    </row>
    <row r="1025" spans="1:66" x14ac:dyDescent="0.25">
      <c r="A1025" t="s">
        <v>136</v>
      </c>
      <c r="B1025" t="s">
        <v>307</v>
      </c>
      <c r="C1025" t="s">
        <v>315</v>
      </c>
      <c r="D1025" s="7" t="s">
        <v>558</v>
      </c>
      <c r="E1025">
        <f>VLOOKUP(A1025,home!$A$2:$E$405,3,FALSE)</f>
        <v>1.4901185770751</v>
      </c>
      <c r="F1025">
        <f>VLOOKUP(B1025,home!$B$2:$E$405,3,FALSE)</f>
        <v>0.57999999999999996</v>
      </c>
      <c r="G1025">
        <f>VLOOKUP(C1025,away!$B$2:$E$405,4,FALSE)</f>
        <v>1.43</v>
      </c>
      <c r="H1025">
        <f>VLOOKUP(A1025,away!$A$2:$E$405,3,FALSE)</f>
        <v>1.24901185770751</v>
      </c>
      <c r="I1025">
        <f>VLOOKUP(C1025,away!$B$2:$E$405,3,FALSE)</f>
        <v>0.95</v>
      </c>
      <c r="J1025">
        <f>VLOOKUP(B1025,home!$B$2:$E$405,4,FALSE)</f>
        <v>1.46</v>
      </c>
      <c r="K1025" s="3">
        <f t="shared" si="1234"/>
        <v>1.2359043478260878</v>
      </c>
      <c r="L1025" s="3">
        <f t="shared" si="1235"/>
        <v>1.7323794466403162</v>
      </c>
      <c r="M1025" s="5">
        <f t="shared" si="1236"/>
        <v>5.1391432953638655E-2</v>
      </c>
      <c r="N1025" s="5">
        <f t="shared" si="1237"/>
        <v>6.3514895428414889E-2</v>
      </c>
      <c r="O1025" s="5">
        <f t="shared" si="1238"/>
        <v>8.9029462182277433E-2</v>
      </c>
      <c r="P1025" s="5">
        <f t="shared" si="1239"/>
        <v>0.11003189939569494</v>
      </c>
      <c r="Q1025" s="5">
        <f t="shared" si="1240"/>
        <v>3.9249167705848638E-2</v>
      </c>
      <c r="R1025" s="5">
        <f t="shared" si="1241"/>
        <v>7.7116405215009384E-2</v>
      </c>
      <c r="S1025" s="5">
        <f t="shared" si="1242"/>
        <v>5.8896095072627892E-2</v>
      </c>
      <c r="T1025" s="5">
        <f t="shared" si="1243"/>
        <v>6.7994451431351036E-2</v>
      </c>
      <c r="U1025" s="5">
        <f t="shared" si="1244"/>
        <v>9.5308500493948484E-2</v>
      </c>
      <c r="V1025" s="5">
        <f t="shared" si="1245"/>
        <v>1.4011088436291688E-2</v>
      </c>
      <c r="W1025" s="5">
        <f t="shared" si="1246"/>
        <v>1.6169405672071202E-2</v>
      </c>
      <c r="X1025" s="5">
        <f t="shared" si="1247"/>
        <v>2.8011546050685499E-2</v>
      </c>
      <c r="Y1025" s="5">
        <f t="shared" si="1248"/>
        <v>2.4263313323413145E-2</v>
      </c>
      <c r="Z1025" s="5">
        <f t="shared" si="1249"/>
        <v>4.4531625131089443E-2</v>
      </c>
      <c r="AA1025" s="5">
        <f t="shared" si="1250"/>
        <v>5.503682911527491E-2</v>
      </c>
      <c r="AB1025" s="5">
        <f t="shared" si="1251"/>
        <v>3.4010128197064844E-2</v>
      </c>
      <c r="AC1025" s="5">
        <f t="shared" si="1252"/>
        <v>1.8749071886127937E-3</v>
      </c>
      <c r="AD1025" s="5">
        <f t="shared" si="1253"/>
        <v>4.995959692969152E-3</v>
      </c>
      <c r="AE1025" s="5">
        <f t="shared" si="1254"/>
        <v>8.6548978883432236E-3</v>
      </c>
      <c r="AF1025" s="5">
        <f t="shared" si="1255"/>
        <v>7.4967836072682391E-3</v>
      </c>
      <c r="AG1025" s="5">
        <f t="shared" si="1256"/>
        <v>4.3290912790471805E-3</v>
      </c>
      <c r="AH1025" s="5">
        <f t="shared" si="1257"/>
        <v>1.9286418025647685E-2</v>
      </c>
      <c r="AI1025" s="5">
        <f t="shared" si="1258"/>
        <v>2.3836167891889404E-2</v>
      </c>
      <c r="AJ1025" s="5">
        <f t="shared" si="1259"/>
        <v>1.4729611766549355E-2</v>
      </c>
      <c r="AK1025" s="5">
        <f t="shared" si="1260"/>
        <v>6.0681304080228834E-3</v>
      </c>
      <c r="AL1025" s="5">
        <f t="shared" si="1261"/>
        <v>1.6057119819158606E-4</v>
      </c>
      <c r="AM1025" s="5">
        <f t="shared" si="1262"/>
        <v>1.2349056612208915E-3</v>
      </c>
      <c r="AN1025" s="5">
        <f t="shared" si="1263"/>
        <v>2.139325186038842E-3</v>
      </c>
      <c r="AO1025" s="5">
        <f t="shared" si="1264"/>
        <v>1.8530614909868307E-3</v>
      </c>
      <c r="AP1025" s="5">
        <f t="shared" si="1265"/>
        <v>1.0700685467820814E-3</v>
      </c>
      <c r="AQ1025" s="5">
        <f t="shared" si="1266"/>
        <v>4.6344118923538743E-4</v>
      </c>
      <c r="AR1025" s="5">
        <f t="shared" si="1267"/>
        <v>6.6822788373890685E-3</v>
      </c>
      <c r="AS1025" s="5">
        <f t="shared" si="1268"/>
        <v>8.2586574685154044E-3</v>
      </c>
      <c r="AT1025" s="5">
        <f t="shared" si="1269"/>
        <v>5.1034553362722911E-3</v>
      </c>
      <c r="AU1025" s="5">
        <f t="shared" si="1270"/>
        <v>2.1024608796783909E-3</v>
      </c>
      <c r="AV1025" s="5">
        <f t="shared" si="1271"/>
        <v>6.496101355821963E-4</v>
      </c>
      <c r="AW1025" s="5">
        <f t="shared" si="1272"/>
        <v>9.5497725927725518E-6</v>
      </c>
      <c r="AX1025" s="5">
        <f t="shared" si="1273"/>
        <v>2.543708793096582E-4</v>
      </c>
      <c r="AY1025" s="5">
        <f t="shared" si="1274"/>
        <v>4.4066688313987626E-4</v>
      </c>
      <c r="AZ1025" s="5">
        <f t="shared" si="1275"/>
        <v>3.8170112558328598E-4</v>
      </c>
      <c r="BA1025" s="5">
        <f t="shared" si="1276"/>
        <v>2.2041706157331954E-4</v>
      </c>
      <c r="BB1025" s="5">
        <f t="shared" si="1277"/>
        <v>9.5461496789617974E-5</v>
      </c>
      <c r="BC1025" s="5">
        <f t="shared" si="1278"/>
        <v>3.3075106996770931E-5</v>
      </c>
      <c r="BD1025" s="5">
        <f t="shared" si="1279"/>
        <v>1.9293737524353964E-3</v>
      </c>
      <c r="BE1025" s="5">
        <f t="shared" si="1280"/>
        <v>2.3845214092164404E-3</v>
      </c>
      <c r="BF1025" s="5">
        <f t="shared" si="1281"/>
        <v>1.4735201885674944E-3</v>
      </c>
      <c r="BG1025" s="5">
        <f t="shared" si="1282"/>
        <v>6.0704333588669425E-4</v>
      </c>
      <c r="BH1025" s="5">
        <f t="shared" si="1283"/>
        <v>1.8756187453530446E-4</v>
      </c>
      <c r="BI1025" s="5">
        <f t="shared" si="1284"/>
        <v>4.6361707244918763E-5</v>
      </c>
      <c r="BJ1025" s="8">
        <f t="shared" si="1285"/>
        <v>0.27286600670706884</v>
      </c>
      <c r="BK1025" s="8">
        <f t="shared" si="1286"/>
        <v>0.2368066611281974</v>
      </c>
      <c r="BL1025" s="8">
        <f t="shared" si="1287"/>
        <v>0.44384649822100802</v>
      </c>
      <c r="BM1025" s="8">
        <f t="shared" si="1288"/>
        <v>0.56728641119593248</v>
      </c>
      <c r="BN1025" s="8">
        <f t="shared" si="1289"/>
        <v>0.43033326288088392</v>
      </c>
    </row>
    <row r="1026" spans="1:66" x14ac:dyDescent="0.25">
      <c r="A1026" t="s">
        <v>136</v>
      </c>
      <c r="B1026" t="s">
        <v>472</v>
      </c>
      <c r="C1026" t="s">
        <v>473</v>
      </c>
      <c r="D1026" s="7" t="s">
        <v>558</v>
      </c>
      <c r="E1026">
        <f>VLOOKUP(A1026,home!$A$2:$E$405,3,FALSE)</f>
        <v>1.4901185770751</v>
      </c>
      <c r="F1026">
        <f>VLOOKUP(B1026,home!$B$2:$E$405,3,FALSE)</f>
        <v>1.1000000000000001</v>
      </c>
      <c r="G1026">
        <f>VLOOKUP(C1026,away!$B$2:$E$405,4,FALSE)</f>
        <v>1.25</v>
      </c>
      <c r="H1026">
        <f>VLOOKUP(A1026,away!$A$2:$E$405,3,FALSE)</f>
        <v>1.24901185770751</v>
      </c>
      <c r="I1026">
        <f>VLOOKUP(C1026,away!$B$2:$E$405,3,FALSE)</f>
        <v>0.57999999999999996</v>
      </c>
      <c r="J1026">
        <f>VLOOKUP(B1026,home!$B$2:$E$405,4,FALSE)</f>
        <v>0.84</v>
      </c>
      <c r="K1026" s="3">
        <f t="shared" si="1234"/>
        <v>2.0489130434782625</v>
      </c>
      <c r="L1026" s="3">
        <f t="shared" si="1235"/>
        <v>0.60851857707509882</v>
      </c>
      <c r="M1026" s="5">
        <f t="shared" si="1236"/>
        <v>7.012810622663132E-2</v>
      </c>
      <c r="N1026" s="5">
        <f t="shared" si="1237"/>
        <v>0.14368639156217405</v>
      </c>
      <c r="O1026" s="5">
        <f t="shared" si="1238"/>
        <v>4.2674255414001064E-2</v>
      </c>
      <c r="P1026" s="5">
        <f t="shared" si="1239"/>
        <v>8.7435838538469632E-2</v>
      </c>
      <c r="Q1026" s="5">
        <f t="shared" si="1240"/>
        <v>0.14720046092103173</v>
      </c>
      <c r="R1026" s="5">
        <f t="shared" si="1241"/>
        <v>1.298403859113363E-2</v>
      </c>
      <c r="S1026" s="5">
        <f t="shared" si="1242"/>
        <v>2.7253786934653162E-2</v>
      </c>
      <c r="T1026" s="5">
        <f t="shared" si="1243"/>
        <v>8.9574215024464915E-2</v>
      </c>
      <c r="U1026" s="5">
        <f t="shared" si="1244"/>
        <v>2.6603166026398815E-2</v>
      </c>
      <c r="V1026" s="5">
        <f t="shared" si="1245"/>
        <v>3.7755629458390205E-3</v>
      </c>
      <c r="W1026" s="5">
        <f t="shared" si="1246"/>
        <v>0.10053364812903805</v>
      </c>
      <c r="X1026" s="5">
        <f t="shared" si="1247"/>
        <v>6.1176592507650895E-2</v>
      </c>
      <c r="Y1026" s="5">
        <f t="shared" si="1248"/>
        <v>1.8613546511529439E-2</v>
      </c>
      <c r="Z1026" s="5">
        <f t="shared" si="1249"/>
        <v>2.633676229388269E-3</v>
      </c>
      <c r="AA1026" s="5">
        <f t="shared" si="1250"/>
        <v>5.3961735786922727E-3</v>
      </c>
      <c r="AB1026" s="5">
        <f t="shared" si="1251"/>
        <v>5.5281452151276873E-3</v>
      </c>
      <c r="AC1026" s="5">
        <f t="shared" si="1252"/>
        <v>2.9421113185468939E-4</v>
      </c>
      <c r="AD1026" s="5">
        <f t="shared" si="1253"/>
        <v>5.1496175740010024E-2</v>
      </c>
      <c r="AE1026" s="5">
        <f t="shared" si="1254"/>
        <v>3.1336379586120122E-2</v>
      </c>
      <c r="AF1026" s="5">
        <f t="shared" si="1255"/>
        <v>9.5343845582154946E-3</v>
      </c>
      <c r="AG1026" s="5">
        <f t="shared" si="1256"/>
        <v>1.9339500415506956E-3</v>
      </c>
      <c r="AH1026" s="5">
        <f t="shared" si="1257"/>
        <v>4.0066022789596518E-4</v>
      </c>
      <c r="AI1026" s="5">
        <f t="shared" si="1258"/>
        <v>8.2091796693901627E-4</v>
      </c>
      <c r="AJ1026" s="5">
        <f t="shared" si="1259"/>
        <v>8.4099476504350399E-4</v>
      </c>
      <c r="AK1026" s="5">
        <f t="shared" si="1260"/>
        <v>5.7437504786485728E-4</v>
      </c>
      <c r="AL1026" s="5">
        <f t="shared" si="1261"/>
        <v>1.4672916983061521E-5</v>
      </c>
      <c r="AM1026" s="5">
        <f t="shared" si="1262"/>
        <v>2.1102237232591078E-2</v>
      </c>
      <c r="AN1026" s="5">
        <f t="shared" si="1263"/>
        <v>1.2841103373877493E-2</v>
      </c>
      <c r="AO1026" s="5">
        <f t="shared" si="1264"/>
        <v>3.9070249765730918E-3</v>
      </c>
      <c r="AP1026" s="5">
        <f t="shared" si="1265"/>
        <v>7.9249909311370956E-4</v>
      </c>
      <c r="AQ1026" s="5">
        <f t="shared" si="1266"/>
        <v>1.2056260511871519E-4</v>
      </c>
      <c r="AR1026" s="5">
        <f t="shared" si="1267"/>
        <v>4.8761838353967515E-5</v>
      </c>
      <c r="AS1026" s="5">
        <f t="shared" si="1268"/>
        <v>9.9908766627422656E-5</v>
      </c>
      <c r="AT1026" s="5">
        <f t="shared" si="1269"/>
        <v>1.0235218755037603E-4</v>
      </c>
      <c r="AU1026" s="5">
        <f t="shared" si="1270"/>
        <v>6.9903577366832957E-5</v>
      </c>
      <c r="AV1026" s="5">
        <f t="shared" si="1271"/>
        <v>3.5806587863173975E-5</v>
      </c>
      <c r="AW1026" s="5">
        <f t="shared" si="1272"/>
        <v>5.0817269726083429E-7</v>
      </c>
      <c r="AX1026" s="5">
        <f t="shared" si="1273"/>
        <v>7.206108185404749E-3</v>
      </c>
      <c r="AY1026" s="5">
        <f t="shared" si="1274"/>
        <v>4.3850506992317191E-3</v>
      </c>
      <c r="AZ1026" s="5">
        <f t="shared" si="1275"/>
        <v>1.3341924059493266E-3</v>
      </c>
      <c r="BA1026" s="5">
        <f t="shared" si="1276"/>
        <v>2.7062695480422889E-4</v>
      </c>
      <c r="BB1026" s="5">
        <f t="shared" si="1277"/>
        <v>4.1170382363909111E-5</v>
      </c>
      <c r="BC1026" s="5">
        <f t="shared" si="1278"/>
        <v>5.0105884987447439E-6</v>
      </c>
      <c r="BD1026" s="5">
        <f t="shared" si="1279"/>
        <v>4.9454140817870468E-6</v>
      </c>
      <c r="BE1026" s="5">
        <f t="shared" si="1280"/>
        <v>1.0132723417574554E-5</v>
      </c>
      <c r="BF1026" s="5">
        <f t="shared" si="1281"/>
        <v>1.0380534588113074E-5</v>
      </c>
      <c r="BG1026" s="5">
        <f t="shared" si="1282"/>
        <v>7.0896042386207093E-6</v>
      </c>
      <c r="BH1026" s="5">
        <f t="shared" si="1283"/>
        <v>3.6314956494021874E-6</v>
      </c>
      <c r="BI1026" s="5">
        <f t="shared" si="1284"/>
        <v>1.4881237606789409E-6</v>
      </c>
      <c r="BJ1026" s="8">
        <f t="shared" si="1285"/>
        <v>0.70709133107931232</v>
      </c>
      <c r="BK1026" s="8">
        <f t="shared" si="1286"/>
        <v>0.19328722939366261</v>
      </c>
      <c r="BL1026" s="8">
        <f t="shared" si="1287"/>
        <v>9.6217127686594753E-2</v>
      </c>
      <c r="BM1026" s="8">
        <f t="shared" si="1288"/>
        <v>0.4907357306089819</v>
      </c>
      <c r="BN1026" s="8">
        <f t="shared" si="1289"/>
        <v>0.5041090912534415</v>
      </c>
    </row>
    <row r="1027" spans="1:66" x14ac:dyDescent="0.25">
      <c r="A1027" t="s">
        <v>136</v>
      </c>
      <c r="B1027" t="s">
        <v>328</v>
      </c>
      <c r="C1027" t="s">
        <v>359</v>
      </c>
      <c r="D1027" s="7" t="s">
        <v>558</v>
      </c>
      <c r="E1027">
        <f>VLOOKUP(A1027,home!$A$2:$E$405,3,FALSE)</f>
        <v>1.4901185770751</v>
      </c>
      <c r="F1027">
        <f>VLOOKUP(B1027,home!$B$2:$E$405,3,FALSE)</f>
        <v>1.4</v>
      </c>
      <c r="G1027">
        <f>VLOOKUP(C1027,away!$B$2:$E$405,4,FALSE)</f>
        <v>0.92</v>
      </c>
      <c r="H1027">
        <f>VLOOKUP(A1027,away!$A$2:$E$405,3,FALSE)</f>
        <v>1.24901185770751</v>
      </c>
      <c r="I1027">
        <f>VLOOKUP(C1027,away!$B$2:$E$405,3,FALSE)</f>
        <v>1.04</v>
      </c>
      <c r="J1027">
        <f>VLOOKUP(B1027,home!$B$2:$E$405,4,FALSE)</f>
        <v>1.06</v>
      </c>
      <c r="K1027" s="3">
        <f t="shared" si="1234"/>
        <v>1.919272727272729</v>
      </c>
      <c r="L1027" s="3">
        <f t="shared" si="1235"/>
        <v>1.3769106719367592</v>
      </c>
      <c r="M1027" s="5">
        <f t="shared" si="1236"/>
        <v>3.7024204697427295E-2</v>
      </c>
      <c r="N1027" s="5">
        <f t="shared" si="1237"/>
        <v>7.1059546324735073E-2</v>
      </c>
      <c r="O1027" s="5">
        <f t="shared" si="1238"/>
        <v>5.0979022567858731E-2</v>
      </c>
      <c r="P1027" s="5">
        <f t="shared" si="1239"/>
        <v>9.7842647677512232E-2</v>
      </c>
      <c r="Q1027" s="5">
        <f t="shared" si="1240"/>
        <v>6.8191324636718564E-2</v>
      </c>
      <c r="R1027" s="5">
        <f t="shared" si="1241"/>
        <v>3.5096780109294796E-2</v>
      </c>
      <c r="S1027" s="5">
        <f t="shared" si="1242"/>
        <v>6.464138651174732E-2</v>
      </c>
      <c r="T1027" s="5">
        <f t="shared" si="1243"/>
        <v>9.3893362625801849E-2</v>
      </c>
      <c r="U1027" s="5">
        <f t="shared" si="1244"/>
        <v>6.7360292878857489E-2</v>
      </c>
      <c r="V1027" s="5">
        <f t="shared" si="1245"/>
        <v>1.8980629496424394E-2</v>
      </c>
      <c r="W1027" s="5">
        <f t="shared" si="1246"/>
        <v>4.362591653728496E-2</v>
      </c>
      <c r="X1027" s="5">
        <f t="shared" si="1247"/>
        <v>6.0068990053210009E-2</v>
      </c>
      <c r="Y1027" s="5">
        <f t="shared" si="1248"/>
        <v>4.1354816728363962E-2</v>
      </c>
      <c r="Z1027" s="5">
        <f t="shared" si="1249"/>
        <v>1.6108377027701935E-2</v>
      </c>
      <c r="AA1027" s="5">
        <f t="shared" si="1250"/>
        <v>3.0916368709894872E-2</v>
      </c>
      <c r="AB1027" s="5">
        <f t="shared" si="1251"/>
        <v>2.9668471645604603E-2</v>
      </c>
      <c r="AC1027" s="5">
        <f t="shared" si="1252"/>
        <v>3.1349678198575406E-3</v>
      </c>
      <c r="AD1027" s="5">
        <f t="shared" si="1253"/>
        <v>2.0932507953071843E-2</v>
      </c>
      <c r="AE1027" s="5">
        <f t="shared" si="1254"/>
        <v>2.8822193590985708E-2</v>
      </c>
      <c r="AF1027" s="5">
        <f t="shared" si="1255"/>
        <v>1.9842792972027744E-2</v>
      </c>
      <c r="AG1027" s="5">
        <f t="shared" si="1256"/>
        <v>9.107251134738913E-3</v>
      </c>
      <c r="AH1027" s="5">
        <f t="shared" si="1257"/>
        <v>5.5449490592559287E-3</v>
      </c>
      <c r="AI1027" s="5">
        <f t="shared" si="1258"/>
        <v>1.064226950354648E-2</v>
      </c>
      <c r="AJ1027" s="5">
        <f t="shared" si="1259"/>
        <v>1.0212708807221523E-2</v>
      </c>
      <c r="AK1027" s="5">
        <f t="shared" si="1260"/>
        <v>6.5336578284260916E-3</v>
      </c>
      <c r="AL1027" s="5">
        <f t="shared" si="1261"/>
        <v>3.3138705275143846E-4</v>
      </c>
      <c r="AM1027" s="5">
        <f t="shared" si="1262"/>
        <v>8.0350383255500517E-3</v>
      </c>
      <c r="AN1027" s="5">
        <f t="shared" si="1263"/>
        <v>1.1063530019870736E-2</v>
      </c>
      <c r="AO1027" s="5">
        <f t="shared" si="1264"/>
        <v>7.6167462768263619E-3</v>
      </c>
      <c r="AP1027" s="5">
        <f t="shared" si="1265"/>
        <v>3.4958597446656E-3</v>
      </c>
      <c r="AQ1027" s="5">
        <f t="shared" si="1266"/>
        <v>1.203371647506044E-3</v>
      </c>
      <c r="AR1027" s="5">
        <f t="shared" si="1267"/>
        <v>1.5269799070070365E-3</v>
      </c>
      <c r="AS1027" s="5">
        <f t="shared" si="1268"/>
        <v>2.9306908906120534E-3</v>
      </c>
      <c r="AT1027" s="5">
        <f t="shared" si="1269"/>
        <v>2.8123975492091698E-3</v>
      </c>
      <c r="AU1027" s="5">
        <f t="shared" si="1270"/>
        <v>1.7992526381486076E-3</v>
      </c>
      <c r="AV1027" s="5">
        <f t="shared" si="1271"/>
        <v>8.6331412946803277E-4</v>
      </c>
      <c r="AW1027" s="5">
        <f t="shared" si="1272"/>
        <v>2.4326268384744611E-5</v>
      </c>
      <c r="AX1027" s="5">
        <f t="shared" si="1273"/>
        <v>2.5702383201365591E-3</v>
      </c>
      <c r="AY1027" s="5">
        <f t="shared" si="1274"/>
        <v>3.5389885724168369E-3</v>
      </c>
      <c r="AZ1027" s="5">
        <f t="shared" si="1275"/>
        <v>2.4364355666114902E-3</v>
      </c>
      <c r="BA1027" s="5">
        <f t="shared" si="1276"/>
        <v>1.1182513777178824E-3</v>
      </c>
      <c r="BB1027" s="5">
        <f t="shared" si="1277"/>
        <v>3.8493306397193377E-4</v>
      </c>
      <c r="BC1027" s="5">
        <f t="shared" si="1278"/>
        <v>1.060036887528542E-4</v>
      </c>
      <c r="BD1027" s="5">
        <f t="shared" si="1279"/>
        <v>3.5041915496516508E-4</v>
      </c>
      <c r="BE1027" s="5">
        <f t="shared" si="1280"/>
        <v>6.7254992723859747E-4</v>
      </c>
      <c r="BF1027" s="5">
        <f t="shared" si="1281"/>
        <v>6.4540336653914942E-4</v>
      </c>
      <c r="BG1027" s="5">
        <f t="shared" si="1282"/>
        <v>4.1290169316286464E-4</v>
      </c>
      <c r="BH1027" s="5">
        <f t="shared" si="1283"/>
        <v>1.9811773968305473E-4</v>
      </c>
      <c r="BI1027" s="5">
        <f t="shared" si="1284"/>
        <v>7.6048394912520953E-5</v>
      </c>
      <c r="BJ1027" s="8">
        <f t="shared" si="1285"/>
        <v>0.49846809916096502</v>
      </c>
      <c r="BK1027" s="8">
        <f t="shared" si="1286"/>
        <v>0.22549421182813703</v>
      </c>
      <c r="BL1027" s="8">
        <f t="shared" si="1287"/>
        <v>0.25924259650090681</v>
      </c>
      <c r="BM1027" s="8">
        <f t="shared" si="1288"/>
        <v>0.63560509620013217</v>
      </c>
      <c r="BN1027" s="8">
        <f t="shared" si="1289"/>
        <v>0.36019352601354665</v>
      </c>
    </row>
    <row r="1028" spans="1:66" x14ac:dyDescent="0.25">
      <c r="A1028" t="s">
        <v>136</v>
      </c>
      <c r="B1028" t="s">
        <v>515</v>
      </c>
      <c r="C1028" t="s">
        <v>138</v>
      </c>
      <c r="D1028" s="7" t="s">
        <v>558</v>
      </c>
      <c r="E1028">
        <f>VLOOKUP(A1028,home!$A$2:$E$405,3,FALSE)</f>
        <v>1.4901185770751</v>
      </c>
      <c r="F1028" t="e">
        <f>VLOOKUP(B1028,home!$B$2:$E$405,3,FALSE)</f>
        <v>#N/A</v>
      </c>
      <c r="G1028">
        <f>VLOOKUP(C1028,away!$B$2:$E$405,4,FALSE)</f>
        <v>0.85</v>
      </c>
      <c r="H1028">
        <f>VLOOKUP(A1028,away!$A$2:$E$405,3,FALSE)</f>
        <v>1.24901185770751</v>
      </c>
      <c r="I1028">
        <f>VLOOKUP(C1028,away!$B$2:$E$405,3,FALSE)</f>
        <v>1.34</v>
      </c>
      <c r="J1028" t="e">
        <f>VLOOKUP(B1028,home!$B$2:$E$405,4,FALSE)</f>
        <v>#N/A</v>
      </c>
      <c r="K1028" s="3" t="e">
        <f t="shared" si="1234"/>
        <v>#N/A</v>
      </c>
      <c r="L1028" s="3" t="e">
        <f t="shared" si="1235"/>
        <v>#N/A</v>
      </c>
      <c r="M1028" s="5" t="e">
        <f t="shared" si="1236"/>
        <v>#N/A</v>
      </c>
      <c r="N1028" s="5" t="e">
        <f t="shared" si="1237"/>
        <v>#N/A</v>
      </c>
      <c r="O1028" s="5" t="e">
        <f t="shared" si="1238"/>
        <v>#N/A</v>
      </c>
      <c r="P1028" s="5" t="e">
        <f t="shared" si="1239"/>
        <v>#N/A</v>
      </c>
      <c r="Q1028" s="5" t="e">
        <f t="shared" si="1240"/>
        <v>#N/A</v>
      </c>
      <c r="R1028" s="5" t="e">
        <f t="shared" si="1241"/>
        <v>#N/A</v>
      </c>
      <c r="S1028" s="5" t="e">
        <f t="shared" si="1242"/>
        <v>#N/A</v>
      </c>
      <c r="T1028" s="5" t="e">
        <f t="shared" si="1243"/>
        <v>#N/A</v>
      </c>
      <c r="U1028" s="5" t="e">
        <f t="shared" si="1244"/>
        <v>#N/A</v>
      </c>
      <c r="V1028" s="5" t="e">
        <f t="shared" si="1245"/>
        <v>#N/A</v>
      </c>
      <c r="W1028" s="5" t="e">
        <f t="shared" si="1246"/>
        <v>#N/A</v>
      </c>
      <c r="X1028" s="5" t="e">
        <f t="shared" si="1247"/>
        <v>#N/A</v>
      </c>
      <c r="Y1028" s="5" t="e">
        <f t="shared" si="1248"/>
        <v>#N/A</v>
      </c>
      <c r="Z1028" s="5" t="e">
        <f t="shared" si="1249"/>
        <v>#N/A</v>
      </c>
      <c r="AA1028" s="5" t="e">
        <f t="shared" si="1250"/>
        <v>#N/A</v>
      </c>
      <c r="AB1028" s="5" t="e">
        <f t="shared" si="1251"/>
        <v>#N/A</v>
      </c>
      <c r="AC1028" s="5" t="e">
        <f t="shared" si="1252"/>
        <v>#N/A</v>
      </c>
      <c r="AD1028" s="5" t="e">
        <f t="shared" si="1253"/>
        <v>#N/A</v>
      </c>
      <c r="AE1028" s="5" t="e">
        <f t="shared" si="1254"/>
        <v>#N/A</v>
      </c>
      <c r="AF1028" s="5" t="e">
        <f t="shared" si="1255"/>
        <v>#N/A</v>
      </c>
      <c r="AG1028" s="5" t="e">
        <f t="shared" si="1256"/>
        <v>#N/A</v>
      </c>
      <c r="AH1028" s="5" t="e">
        <f t="shared" si="1257"/>
        <v>#N/A</v>
      </c>
      <c r="AI1028" s="5" t="e">
        <f t="shared" si="1258"/>
        <v>#N/A</v>
      </c>
      <c r="AJ1028" s="5" t="e">
        <f t="shared" si="1259"/>
        <v>#N/A</v>
      </c>
      <c r="AK1028" s="5" t="e">
        <f t="shared" si="1260"/>
        <v>#N/A</v>
      </c>
      <c r="AL1028" s="5" t="e">
        <f t="shared" si="1261"/>
        <v>#N/A</v>
      </c>
      <c r="AM1028" s="5" t="e">
        <f t="shared" si="1262"/>
        <v>#N/A</v>
      </c>
      <c r="AN1028" s="5" t="e">
        <f t="shared" si="1263"/>
        <v>#N/A</v>
      </c>
      <c r="AO1028" s="5" t="e">
        <f t="shared" si="1264"/>
        <v>#N/A</v>
      </c>
      <c r="AP1028" s="5" t="e">
        <f t="shared" si="1265"/>
        <v>#N/A</v>
      </c>
      <c r="AQ1028" s="5" t="e">
        <f t="shared" si="1266"/>
        <v>#N/A</v>
      </c>
      <c r="AR1028" s="5" t="e">
        <f t="shared" si="1267"/>
        <v>#N/A</v>
      </c>
      <c r="AS1028" s="5" t="e">
        <f t="shared" si="1268"/>
        <v>#N/A</v>
      </c>
      <c r="AT1028" s="5" t="e">
        <f t="shared" si="1269"/>
        <v>#N/A</v>
      </c>
      <c r="AU1028" s="5" t="e">
        <f t="shared" si="1270"/>
        <v>#N/A</v>
      </c>
      <c r="AV1028" s="5" t="e">
        <f t="shared" si="1271"/>
        <v>#N/A</v>
      </c>
      <c r="AW1028" s="5" t="e">
        <f t="shared" si="1272"/>
        <v>#N/A</v>
      </c>
      <c r="AX1028" s="5" t="e">
        <f t="shared" si="1273"/>
        <v>#N/A</v>
      </c>
      <c r="AY1028" s="5" t="e">
        <f t="shared" si="1274"/>
        <v>#N/A</v>
      </c>
      <c r="AZ1028" s="5" t="e">
        <f t="shared" si="1275"/>
        <v>#N/A</v>
      </c>
      <c r="BA1028" s="5" t="e">
        <f t="shared" si="1276"/>
        <v>#N/A</v>
      </c>
      <c r="BB1028" s="5" t="e">
        <f t="shared" si="1277"/>
        <v>#N/A</v>
      </c>
      <c r="BC1028" s="5" t="e">
        <f t="shared" si="1278"/>
        <v>#N/A</v>
      </c>
      <c r="BD1028" s="5" t="e">
        <f t="shared" si="1279"/>
        <v>#N/A</v>
      </c>
      <c r="BE1028" s="5" t="e">
        <f t="shared" si="1280"/>
        <v>#N/A</v>
      </c>
      <c r="BF1028" s="5" t="e">
        <f t="shared" si="1281"/>
        <v>#N/A</v>
      </c>
      <c r="BG1028" s="5" t="e">
        <f t="shared" si="1282"/>
        <v>#N/A</v>
      </c>
      <c r="BH1028" s="5" t="e">
        <f t="shared" si="1283"/>
        <v>#N/A</v>
      </c>
      <c r="BI1028" s="5" t="e">
        <f t="shared" si="1284"/>
        <v>#N/A</v>
      </c>
      <c r="BJ1028" s="8" t="e">
        <f t="shared" si="1285"/>
        <v>#N/A</v>
      </c>
      <c r="BK1028" s="8" t="e">
        <f t="shared" si="1286"/>
        <v>#N/A</v>
      </c>
      <c r="BL1028" s="8" t="e">
        <f t="shared" si="1287"/>
        <v>#N/A</v>
      </c>
      <c r="BM1028" s="8" t="e">
        <f t="shared" si="1288"/>
        <v>#N/A</v>
      </c>
      <c r="BN1028" s="8" t="e">
        <f t="shared" si="1289"/>
        <v>#N/A</v>
      </c>
    </row>
    <row r="1029" spans="1:66" x14ac:dyDescent="0.25">
      <c r="A1029" t="s">
        <v>136</v>
      </c>
      <c r="B1029" t="s">
        <v>514</v>
      </c>
      <c r="C1029" t="s">
        <v>513</v>
      </c>
      <c r="D1029" s="7" t="s">
        <v>558</v>
      </c>
      <c r="E1029">
        <f>VLOOKUP(A1029,home!$A$2:$E$405,3,FALSE)</f>
        <v>1.4901185770751</v>
      </c>
      <c r="F1029" t="e">
        <f>VLOOKUP(B1029,home!$B$2:$E$405,3,FALSE)</f>
        <v>#N/A</v>
      </c>
      <c r="G1029" t="e">
        <f>VLOOKUP(C1029,away!$B$2:$E$405,4,FALSE)</f>
        <v>#N/A</v>
      </c>
      <c r="H1029">
        <f>VLOOKUP(A1029,away!$A$2:$E$405,3,FALSE)</f>
        <v>1.24901185770751</v>
      </c>
      <c r="I1029" t="e">
        <f>VLOOKUP(C1029,away!$B$2:$E$405,3,FALSE)</f>
        <v>#N/A</v>
      </c>
      <c r="J1029" t="e">
        <f>VLOOKUP(B1029,home!$B$2:$E$405,4,FALSE)</f>
        <v>#N/A</v>
      </c>
      <c r="K1029" s="3" t="e">
        <f t="shared" si="1234"/>
        <v>#N/A</v>
      </c>
      <c r="L1029" s="3" t="e">
        <f t="shared" si="1235"/>
        <v>#N/A</v>
      </c>
      <c r="M1029" s="5" t="e">
        <f t="shared" si="1236"/>
        <v>#N/A</v>
      </c>
      <c r="N1029" s="5" t="e">
        <f t="shared" si="1237"/>
        <v>#N/A</v>
      </c>
      <c r="O1029" s="5" t="e">
        <f t="shared" si="1238"/>
        <v>#N/A</v>
      </c>
      <c r="P1029" s="5" t="e">
        <f t="shared" si="1239"/>
        <v>#N/A</v>
      </c>
      <c r="Q1029" s="5" t="e">
        <f t="shared" si="1240"/>
        <v>#N/A</v>
      </c>
      <c r="R1029" s="5" t="e">
        <f t="shared" si="1241"/>
        <v>#N/A</v>
      </c>
      <c r="S1029" s="5" t="e">
        <f t="shared" si="1242"/>
        <v>#N/A</v>
      </c>
      <c r="T1029" s="5" t="e">
        <f t="shared" si="1243"/>
        <v>#N/A</v>
      </c>
      <c r="U1029" s="5" t="e">
        <f t="shared" si="1244"/>
        <v>#N/A</v>
      </c>
      <c r="V1029" s="5" t="e">
        <f t="shared" si="1245"/>
        <v>#N/A</v>
      </c>
      <c r="W1029" s="5" t="e">
        <f t="shared" si="1246"/>
        <v>#N/A</v>
      </c>
      <c r="X1029" s="5" t="e">
        <f t="shared" si="1247"/>
        <v>#N/A</v>
      </c>
      <c r="Y1029" s="5" t="e">
        <f t="shared" si="1248"/>
        <v>#N/A</v>
      </c>
      <c r="Z1029" s="5" t="e">
        <f t="shared" si="1249"/>
        <v>#N/A</v>
      </c>
      <c r="AA1029" s="5" t="e">
        <f t="shared" si="1250"/>
        <v>#N/A</v>
      </c>
      <c r="AB1029" s="5" t="e">
        <f t="shared" si="1251"/>
        <v>#N/A</v>
      </c>
      <c r="AC1029" s="5" t="e">
        <f t="shared" si="1252"/>
        <v>#N/A</v>
      </c>
      <c r="AD1029" s="5" t="e">
        <f t="shared" si="1253"/>
        <v>#N/A</v>
      </c>
      <c r="AE1029" s="5" t="e">
        <f t="shared" si="1254"/>
        <v>#N/A</v>
      </c>
      <c r="AF1029" s="5" t="e">
        <f t="shared" si="1255"/>
        <v>#N/A</v>
      </c>
      <c r="AG1029" s="5" t="e">
        <f t="shared" si="1256"/>
        <v>#N/A</v>
      </c>
      <c r="AH1029" s="5" t="e">
        <f t="shared" si="1257"/>
        <v>#N/A</v>
      </c>
      <c r="AI1029" s="5" t="e">
        <f t="shared" si="1258"/>
        <v>#N/A</v>
      </c>
      <c r="AJ1029" s="5" t="e">
        <f t="shared" si="1259"/>
        <v>#N/A</v>
      </c>
      <c r="AK1029" s="5" t="e">
        <f t="shared" si="1260"/>
        <v>#N/A</v>
      </c>
      <c r="AL1029" s="5" t="e">
        <f t="shared" si="1261"/>
        <v>#N/A</v>
      </c>
      <c r="AM1029" s="5" t="e">
        <f t="shared" si="1262"/>
        <v>#N/A</v>
      </c>
      <c r="AN1029" s="5" t="e">
        <f t="shared" si="1263"/>
        <v>#N/A</v>
      </c>
      <c r="AO1029" s="5" t="e">
        <f t="shared" si="1264"/>
        <v>#N/A</v>
      </c>
      <c r="AP1029" s="5" t="e">
        <f t="shared" si="1265"/>
        <v>#N/A</v>
      </c>
      <c r="AQ1029" s="5" t="e">
        <f t="shared" si="1266"/>
        <v>#N/A</v>
      </c>
      <c r="AR1029" s="5" t="e">
        <f t="shared" si="1267"/>
        <v>#N/A</v>
      </c>
      <c r="AS1029" s="5" t="e">
        <f t="shared" si="1268"/>
        <v>#N/A</v>
      </c>
      <c r="AT1029" s="5" t="e">
        <f t="shared" si="1269"/>
        <v>#N/A</v>
      </c>
      <c r="AU1029" s="5" t="e">
        <f t="shared" si="1270"/>
        <v>#N/A</v>
      </c>
      <c r="AV1029" s="5" t="e">
        <f t="shared" si="1271"/>
        <v>#N/A</v>
      </c>
      <c r="AW1029" s="5" t="e">
        <f t="shared" si="1272"/>
        <v>#N/A</v>
      </c>
      <c r="AX1029" s="5" t="e">
        <f t="shared" si="1273"/>
        <v>#N/A</v>
      </c>
      <c r="AY1029" s="5" t="e">
        <f t="shared" si="1274"/>
        <v>#N/A</v>
      </c>
      <c r="AZ1029" s="5" t="e">
        <f t="shared" si="1275"/>
        <v>#N/A</v>
      </c>
      <c r="BA1029" s="5" t="e">
        <f t="shared" si="1276"/>
        <v>#N/A</v>
      </c>
      <c r="BB1029" s="5" t="e">
        <f t="shared" si="1277"/>
        <v>#N/A</v>
      </c>
      <c r="BC1029" s="5" t="e">
        <f t="shared" si="1278"/>
        <v>#N/A</v>
      </c>
      <c r="BD1029" s="5" t="e">
        <f t="shared" si="1279"/>
        <v>#N/A</v>
      </c>
      <c r="BE1029" s="5" t="e">
        <f t="shared" si="1280"/>
        <v>#N/A</v>
      </c>
      <c r="BF1029" s="5" t="e">
        <f t="shared" si="1281"/>
        <v>#N/A</v>
      </c>
      <c r="BG1029" s="5" t="e">
        <f t="shared" si="1282"/>
        <v>#N/A</v>
      </c>
      <c r="BH1029" s="5" t="e">
        <f t="shared" si="1283"/>
        <v>#N/A</v>
      </c>
      <c r="BI1029" s="5" t="e">
        <f t="shared" si="1284"/>
        <v>#N/A</v>
      </c>
      <c r="BJ1029" s="8" t="e">
        <f t="shared" si="1285"/>
        <v>#N/A</v>
      </c>
      <c r="BK1029" s="8" t="e">
        <f t="shared" si="1286"/>
        <v>#N/A</v>
      </c>
      <c r="BL1029" s="8" t="e">
        <f t="shared" si="1287"/>
        <v>#N/A</v>
      </c>
      <c r="BM1029" s="8" t="e">
        <f t="shared" si="1288"/>
        <v>#N/A</v>
      </c>
      <c r="BN1029" s="8" t="e">
        <f t="shared" si="1289"/>
        <v>#N/A</v>
      </c>
    </row>
    <row r="1030" spans="1:66" x14ac:dyDescent="0.25">
      <c r="A1030" t="s">
        <v>136</v>
      </c>
      <c r="B1030" t="s">
        <v>137</v>
      </c>
      <c r="C1030" t="s">
        <v>344</v>
      </c>
      <c r="D1030" s="7" t="s">
        <v>558</v>
      </c>
      <c r="E1030">
        <f>VLOOKUP(A1030,home!$A$2:$E$405,3,FALSE)</f>
        <v>1.4901185770751</v>
      </c>
      <c r="F1030">
        <f>VLOOKUP(B1030,home!$B$2:$E$405,3,FALSE)</f>
        <v>0.98</v>
      </c>
      <c r="G1030">
        <f>VLOOKUP(C1030,away!$B$2:$E$405,4,FALSE)</f>
        <v>0.73</v>
      </c>
      <c r="H1030">
        <f>VLOOKUP(A1030,away!$A$2:$E$405,3,FALSE)</f>
        <v>1.24901185770751</v>
      </c>
      <c r="I1030">
        <f>VLOOKUP(C1030,away!$B$2:$E$405,3,FALSE)</f>
        <v>0.76</v>
      </c>
      <c r="J1030">
        <f>VLOOKUP(B1030,home!$B$2:$E$405,4,FALSE)</f>
        <v>1.27</v>
      </c>
      <c r="K1030" s="3">
        <f t="shared" si="1234"/>
        <v>1.0660308300395265</v>
      </c>
      <c r="L1030" s="3">
        <f t="shared" si="1235"/>
        <v>1.2055462450592886</v>
      </c>
      <c r="M1030" s="5">
        <f t="shared" si="1236"/>
        <v>0.10314937742623802</v>
      </c>
      <c r="N1030" s="5">
        <f t="shared" si="1237"/>
        <v>0.1099604164357529</v>
      </c>
      <c r="O1030" s="5">
        <f t="shared" si="1238"/>
        <v>0.1243513446364046</v>
      </c>
      <c r="P1030" s="5">
        <f t="shared" si="1239"/>
        <v>0.1325623671392776</v>
      </c>
      <c r="Q1030" s="5">
        <f t="shared" si="1240"/>
        <v>5.861059700224882E-2</v>
      </c>
      <c r="R1030" s="5">
        <f t="shared" si="1241"/>
        <v>7.4955648297245561E-2</v>
      </c>
      <c r="S1030" s="5">
        <f t="shared" si="1242"/>
        <v>4.2590613777904046E-2</v>
      </c>
      <c r="T1030" s="5">
        <f t="shared" si="1243"/>
        <v>7.0657785136744256E-2</v>
      </c>
      <c r="U1030" s="5">
        <f t="shared" si="1244"/>
        <v>7.9905031970463503E-2</v>
      </c>
      <c r="V1030" s="5">
        <f t="shared" si="1245"/>
        <v>6.0817004977412751E-3</v>
      </c>
      <c r="W1030" s="5">
        <f t="shared" si="1246"/>
        <v>2.0826901123806502E-2</v>
      </c>
      <c r="X1030" s="5">
        <f t="shared" si="1247"/>
        <v>2.5107792446026008E-2</v>
      </c>
      <c r="Y1030" s="5">
        <f t="shared" si="1248"/>
        <v>1.5134302452517318E-2</v>
      </c>
      <c r="Z1030" s="5">
        <f t="shared" si="1249"/>
        <v>3.0120833450243002E-2</v>
      </c>
      <c r="AA1030" s="5">
        <f t="shared" si="1250"/>
        <v>3.2109737084444881E-2</v>
      </c>
      <c r="AB1030" s="5">
        <f t="shared" si="1251"/>
        <v>1.7114984838240865E-2</v>
      </c>
      <c r="AC1030" s="5">
        <f t="shared" si="1252"/>
        <v>4.8849338353327816E-4</v>
      </c>
      <c r="AD1030" s="5">
        <f t="shared" si="1253"/>
        <v>5.5505296730406469E-3</v>
      </c>
      <c r="AE1030" s="5">
        <f t="shared" si="1254"/>
        <v>6.691420205424313E-3</v>
      </c>
      <c r="AF1030" s="5">
        <f t="shared" si="1255"/>
        <v>4.0334082513815688E-3</v>
      </c>
      <c r="AG1030" s="5">
        <f t="shared" si="1256"/>
        <v>1.6208200574147329E-3</v>
      </c>
      <c r="AH1030" s="5">
        <f t="shared" si="1257"/>
        <v>9.0780144159991714E-3</v>
      </c>
      <c r="AI1030" s="5">
        <f t="shared" si="1258"/>
        <v>9.6774432429983827E-3</v>
      </c>
      <c r="AJ1030" s="5">
        <f t="shared" si="1259"/>
        <v>5.1582264264969854E-3</v>
      </c>
      <c r="AK1030" s="5">
        <f t="shared" si="1260"/>
        <v>1.832942799656801E-3</v>
      </c>
      <c r="AL1030" s="5">
        <f t="shared" si="1261"/>
        <v>2.511148040592031E-5</v>
      </c>
      <c r="AM1030" s="5">
        <f t="shared" si="1262"/>
        <v>1.183407150902109E-3</v>
      </c>
      <c r="AN1030" s="5">
        <f t="shared" si="1263"/>
        <v>1.4266520471463483E-3</v>
      </c>
      <c r="AO1030" s="5">
        <f t="shared" si="1264"/>
        <v>8.5994750922171407E-4</v>
      </c>
      <c r="AP1030" s="5">
        <f t="shared" si="1265"/>
        <v>3.4556883023010828E-4</v>
      </c>
      <c r="AQ1030" s="5">
        <f t="shared" si="1266"/>
        <v>1.041498014233595E-4</v>
      </c>
      <c r="AR1030" s="5">
        <f t="shared" si="1267"/>
        <v>2.1887932383603775E-3</v>
      </c>
      <c r="AS1030" s="5">
        <f t="shared" si="1268"/>
        <v>2.3333210726742162E-3</v>
      </c>
      <c r="AT1030" s="5">
        <f t="shared" si="1269"/>
        <v>1.2436960999258062E-3</v>
      </c>
      <c r="AU1030" s="5">
        <f t="shared" si="1270"/>
        <v>4.4193946190694317E-4</v>
      </c>
      <c r="AV1030" s="5">
        <f t="shared" si="1271"/>
        <v>1.1778027285097005E-4</v>
      </c>
      <c r="AW1030" s="5">
        <f t="shared" si="1272"/>
        <v>8.9644459974263646E-7</v>
      </c>
      <c r="AX1030" s="5">
        <f t="shared" si="1273"/>
        <v>2.1025808455848099E-4</v>
      </c>
      <c r="AY1030" s="5">
        <f t="shared" si="1274"/>
        <v>2.5347584433283517E-4</v>
      </c>
      <c r="AZ1030" s="5">
        <f t="shared" si="1275"/>
        <v>1.5278842617434115E-4</v>
      </c>
      <c r="BA1030" s="5">
        <f t="shared" si="1276"/>
        <v>6.1397837820998405E-5</v>
      </c>
      <c r="BB1030" s="5">
        <f t="shared" si="1277"/>
        <v>1.8504483209965958E-5</v>
      </c>
      <c r="BC1030" s="5">
        <f t="shared" si="1278"/>
        <v>4.4616020501074209E-6</v>
      </c>
      <c r="BD1030" s="5">
        <f t="shared" si="1279"/>
        <v>4.3978191161941839E-4</v>
      </c>
      <c r="BE1030" s="5">
        <f t="shared" si="1280"/>
        <v>4.6882107628001823E-4</v>
      </c>
      <c r="BF1030" s="5">
        <f t="shared" si="1281"/>
        <v>2.4988886054340593E-4</v>
      </c>
      <c r="BG1030" s="5">
        <f t="shared" si="1282"/>
        <v>8.8796409807572867E-5</v>
      </c>
      <c r="BH1030" s="5">
        <f t="shared" si="1283"/>
        <v>2.366492761292421E-5</v>
      </c>
      <c r="BI1030" s="5">
        <f t="shared" si="1284"/>
        <v>5.0455084852061826E-6</v>
      </c>
      <c r="BJ1030" s="8">
        <f t="shared" si="1285"/>
        <v>0.32281458440142735</v>
      </c>
      <c r="BK1030" s="8">
        <f t="shared" si="1286"/>
        <v>0.28515113954943294</v>
      </c>
      <c r="BL1030" s="8">
        <f t="shared" si="1287"/>
        <v>0.36178490255201756</v>
      </c>
      <c r="BM1030" s="8">
        <f t="shared" si="1288"/>
        <v>0.39602912961622028</v>
      </c>
      <c r="BN1030" s="8">
        <f t="shared" si="1289"/>
        <v>0.60358975093716749</v>
      </c>
    </row>
    <row r="1031" spans="1:66" x14ac:dyDescent="0.25">
      <c r="A1031" t="s">
        <v>136</v>
      </c>
      <c r="B1031" t="s">
        <v>135</v>
      </c>
      <c r="C1031" t="s">
        <v>323</v>
      </c>
      <c r="D1031" s="7" t="s">
        <v>558</v>
      </c>
      <c r="E1031">
        <f>VLOOKUP(A1031,home!$A$2:$E$405,3,FALSE)</f>
        <v>1.4901185770751</v>
      </c>
      <c r="F1031">
        <f>VLOOKUP(B1031,home!$B$2:$E$405,3,FALSE)</f>
        <v>0.93</v>
      </c>
      <c r="G1031">
        <f>VLOOKUP(C1031,away!$B$2:$E$405,4,FALSE)</f>
        <v>0.76</v>
      </c>
      <c r="H1031">
        <f>VLOOKUP(A1031,away!$A$2:$E$405,3,FALSE)</f>
        <v>1.24901185770751</v>
      </c>
      <c r="I1031">
        <f>VLOOKUP(C1031,away!$B$2:$E$405,3,FALSE)</f>
        <v>1.01</v>
      </c>
      <c r="J1031">
        <f>VLOOKUP(B1031,home!$B$2:$E$405,4,FALSE)</f>
        <v>1.65</v>
      </c>
      <c r="K1031" s="3">
        <f t="shared" si="1234"/>
        <v>1.0532158102766807</v>
      </c>
      <c r="L1031" s="3">
        <f t="shared" si="1235"/>
        <v>2.0814782608695652</v>
      </c>
      <c r="M1031" s="5">
        <f t="shared" si="1236"/>
        <v>4.3513063694962495E-2</v>
      </c>
      <c r="N1031" s="5">
        <f t="shared" si="1237"/>
        <v>4.582864663711074E-2</v>
      </c>
      <c r="O1031" s="5">
        <f t="shared" si="1238"/>
        <v>9.0571496144897151E-2</v>
      </c>
      <c r="P1031" s="5">
        <f t="shared" si="1239"/>
        <v>9.5391331700219115E-2</v>
      </c>
      <c r="Q1031" s="5">
        <f t="shared" si="1240"/>
        <v>2.4133727600894134E-2</v>
      </c>
      <c r="R1031" s="5">
        <f t="shared" si="1241"/>
        <v>9.4261300140017545E-2</v>
      </c>
      <c r="S1031" s="5">
        <f t="shared" si="1242"/>
        <v>5.2280311881341274E-2</v>
      </c>
      <c r="T1031" s="5">
        <f t="shared" si="1243"/>
        <v>5.0233829355008947E-2</v>
      </c>
      <c r="U1031" s="5">
        <f t="shared" si="1244"/>
        <v>9.9277491604701965E-2</v>
      </c>
      <c r="V1031" s="5">
        <f t="shared" si="1245"/>
        <v>1.2734588314352558E-2</v>
      </c>
      <c r="W1031" s="5">
        <f t="shared" si="1246"/>
        <v>8.4726744900574698E-3</v>
      </c>
      <c r="X1031" s="5">
        <f t="shared" si="1247"/>
        <v>1.7635687762478751E-2</v>
      </c>
      <c r="Y1031" s="5">
        <f t="shared" si="1248"/>
        <v>1.8354150346541476E-2</v>
      </c>
      <c r="Z1031" s="5">
        <f t="shared" si="1249"/>
        <v>6.5400949027582589E-2</v>
      </c>
      <c r="AA1031" s="5">
        <f t="shared" si="1250"/>
        <v>6.8881313522949295E-2</v>
      </c>
      <c r="AB1031" s="5">
        <f t="shared" si="1251"/>
        <v>3.6273444217497564E-2</v>
      </c>
      <c r="AC1031" s="5">
        <f t="shared" si="1252"/>
        <v>1.7448342446017724E-3</v>
      </c>
      <c r="AD1031" s="5">
        <f t="shared" si="1253"/>
        <v>2.2308886820641091E-3</v>
      </c>
      <c r="AE1031" s="5">
        <f t="shared" si="1254"/>
        <v>4.6435462941363985E-3</v>
      </c>
      <c r="AF1031" s="5">
        <f t="shared" si="1255"/>
        <v>4.8327203322931734E-3</v>
      </c>
      <c r="AG1031" s="5">
        <f t="shared" si="1256"/>
        <v>3.3530674375101934E-3</v>
      </c>
      <c r="AH1031" s="5">
        <f t="shared" si="1257"/>
        <v>3.403266341028794E-2</v>
      </c>
      <c r="AI1031" s="5">
        <f t="shared" si="1258"/>
        <v>3.5843739169539958E-2</v>
      </c>
      <c r="AJ1031" s="5">
        <f t="shared" si="1259"/>
        <v>1.8875596396396511E-2</v>
      </c>
      <c r="AK1031" s="5">
        <f t="shared" si="1260"/>
        <v>6.626692184362115E-3</v>
      </c>
      <c r="AL1031" s="5">
        <f t="shared" si="1261"/>
        <v>1.5300422269092301E-4</v>
      </c>
      <c r="AM1031" s="5">
        <f t="shared" si="1262"/>
        <v>4.6992144618344559E-4</v>
      </c>
      <c r="AN1031" s="5">
        <f t="shared" si="1263"/>
        <v>9.7813127454722927E-4</v>
      </c>
      <c r="AO1031" s="5">
        <f t="shared" si="1264"/>
        <v>1.0179794921233493E-3</v>
      </c>
      <c r="AP1031" s="5">
        <f t="shared" si="1265"/>
        <v>7.0630072762193068E-4</v>
      </c>
      <c r="AQ1031" s="5">
        <f t="shared" si="1266"/>
        <v>3.675374025453513E-4</v>
      </c>
      <c r="AR1031" s="5">
        <f t="shared" si="1267"/>
        <v>1.4167649809601082E-2</v>
      </c>
      <c r="AS1031" s="5">
        <f t="shared" si="1268"/>
        <v>1.4921592773935264E-2</v>
      </c>
      <c r="AT1031" s="5">
        <f t="shared" si="1269"/>
        <v>7.8578287120094469E-3</v>
      </c>
      <c r="AU1031" s="5">
        <f t="shared" si="1270"/>
        <v>2.7586631446447985E-3</v>
      </c>
      <c r="AV1031" s="5">
        <f t="shared" si="1271"/>
        <v>7.263669097918716E-4</v>
      </c>
      <c r="AW1031" s="5">
        <f t="shared" si="1272"/>
        <v>9.317301849445452E-6</v>
      </c>
      <c r="AX1031" s="5">
        <f t="shared" si="1273"/>
        <v>8.2488116118081188E-5</v>
      </c>
      <c r="AY1031" s="5">
        <f t="shared" si="1274"/>
        <v>1.716972204798704E-4</v>
      </c>
      <c r="AZ1031" s="5">
        <f t="shared" si="1275"/>
        <v>1.786920159402895E-4</v>
      </c>
      <c r="BA1031" s="5">
        <f t="shared" si="1276"/>
        <v>1.2398118219022344E-4</v>
      </c>
      <c r="BB1031" s="5">
        <f t="shared" si="1277"/>
        <v>6.4516033871464773E-5</v>
      </c>
      <c r="BC1031" s="5">
        <f t="shared" si="1278"/>
        <v>2.6857744396195689E-5</v>
      </c>
      <c r="BD1031" s="5">
        <f t="shared" si="1279"/>
        <v>4.914942514382915E-3</v>
      </c>
      <c r="BE1031" s="5">
        <f t="shared" si="1280"/>
        <v>5.1764951627491082E-3</v>
      </c>
      <c r="BF1031" s="5">
        <f t="shared" si="1281"/>
        <v>2.7259832736140598E-3</v>
      </c>
      <c r="BG1031" s="5">
        <f t="shared" si="1282"/>
        <v>9.5701622744003695E-4</v>
      </c>
      <c r="BH1031" s="5">
        <f t="shared" si="1283"/>
        <v>2.5198615535779759E-4</v>
      </c>
      <c r="BI1031" s="5">
        <f t="shared" si="1284"/>
        <v>5.3079160558733685E-5</v>
      </c>
      <c r="BJ1031" s="8">
        <f t="shared" si="1285"/>
        <v>0.18390704159411286</v>
      </c>
      <c r="BK1031" s="8">
        <f t="shared" si="1286"/>
        <v>0.20598883127864806</v>
      </c>
      <c r="BL1031" s="8">
        <f t="shared" si="1287"/>
        <v>0.53915534063473525</v>
      </c>
      <c r="BM1031" s="8">
        <f t="shared" si="1288"/>
        <v>0.60059021669834689</v>
      </c>
      <c r="BN1031" s="8">
        <f t="shared" si="1289"/>
        <v>0.39369956591810118</v>
      </c>
    </row>
    <row r="1032" spans="1:66" x14ac:dyDescent="0.25">
      <c r="A1032" t="s">
        <v>136</v>
      </c>
      <c r="B1032" t="s">
        <v>116</v>
      </c>
      <c r="C1032" t="s">
        <v>317</v>
      </c>
      <c r="D1032" s="7" t="s">
        <v>558</v>
      </c>
      <c r="E1032">
        <f>VLOOKUP(A1032,home!$A$2:$E$405,3,FALSE)</f>
        <v>1.4901185770751</v>
      </c>
      <c r="F1032">
        <f>VLOOKUP(B1032,home!$B$2:$E$405,3,FALSE)</f>
        <v>0.48</v>
      </c>
      <c r="G1032">
        <f>VLOOKUP(C1032,away!$B$2:$E$405,4,FALSE)</f>
        <v>0.79</v>
      </c>
      <c r="H1032">
        <f>VLOOKUP(A1032,away!$A$2:$E$405,3,FALSE)</f>
        <v>1.24901185770751</v>
      </c>
      <c r="I1032">
        <f>VLOOKUP(C1032,away!$B$2:$E$405,3,FALSE)</f>
        <v>0.64</v>
      </c>
      <c r="J1032">
        <f>VLOOKUP(B1032,home!$B$2:$E$405,4,FALSE)</f>
        <v>1.41</v>
      </c>
      <c r="K1032" s="3">
        <f t="shared" si="1234"/>
        <v>0.56505296442687791</v>
      </c>
      <c r="L1032" s="3">
        <f t="shared" si="1235"/>
        <v>1.1271083003952571</v>
      </c>
      <c r="M1032" s="5">
        <f t="shared" si="1236"/>
        <v>0.18412115907789051</v>
      </c>
      <c r="N1032" s="5">
        <f t="shared" si="1237"/>
        <v>0.10403820675067479</v>
      </c>
      <c r="O1032" s="5">
        <f t="shared" si="1238"/>
        <v>0.20752448667508591</v>
      </c>
      <c r="P1032" s="5">
        <f t="shared" si="1239"/>
        <v>0.11726232638692342</v>
      </c>
      <c r="Q1032" s="5">
        <f t="shared" si="1240"/>
        <v>2.9393548569062605E-2</v>
      </c>
      <c r="R1032" s="5">
        <f t="shared" si="1241"/>
        <v>0.11695128573337715</v>
      </c>
      <c r="S1032" s="5">
        <f t="shared" si="1242"/>
        <v>1.8670387013825469E-2</v>
      </c>
      <c r="T1032" s="5">
        <f t="shared" si="1243"/>
        <v>3.3129712570261594E-2</v>
      </c>
      <c r="U1032" s="5">
        <f t="shared" si="1244"/>
        <v>6.6083670697179603E-2</v>
      </c>
      <c r="V1032" s="5">
        <f t="shared" si="1245"/>
        <v>1.3211910309191839E-3</v>
      </c>
      <c r="W1032" s="5">
        <f t="shared" si="1246"/>
        <v>5.536303917991414E-3</v>
      </c>
      <c r="X1032" s="5">
        <f t="shared" si="1247"/>
        <v>6.2400140994789055E-3</v>
      </c>
      <c r="Y1032" s="5">
        <f t="shared" si="1248"/>
        <v>3.5165858430530558E-3</v>
      </c>
      <c r="Z1032" s="5">
        <f t="shared" si="1249"/>
        <v>4.3938921630662264E-2</v>
      </c>
      <c r="AA1032" s="5">
        <f t="shared" si="1250"/>
        <v>2.4827817921125983E-2</v>
      </c>
      <c r="AB1032" s="5">
        <f t="shared" si="1251"/>
        <v>7.0145160582915003E-3</v>
      </c>
      <c r="AC1032" s="5">
        <f t="shared" si="1252"/>
        <v>5.2589669304921335E-5</v>
      </c>
      <c r="AD1032" s="5">
        <f t="shared" si="1253"/>
        <v>7.8207623520729671E-4</v>
      </c>
      <c r="AE1032" s="5">
        <f t="shared" si="1254"/>
        <v>8.8148461624401749E-4</v>
      </c>
      <c r="AF1032" s="5">
        <f t="shared" si="1255"/>
        <v>4.9676431381968011E-4</v>
      </c>
      <c r="AG1032" s="5">
        <f t="shared" si="1256"/>
        <v>1.866357271487719E-4</v>
      </c>
      <c r="AH1032" s="5">
        <f t="shared" si="1257"/>
        <v>1.238098082008404E-2</v>
      </c>
      <c r="AI1032" s="5">
        <f t="shared" si="1258"/>
        <v>6.995909914900806E-3</v>
      </c>
      <c r="AJ1032" s="5">
        <f t="shared" si="1259"/>
        <v>1.9765298181390434E-3</v>
      </c>
      <c r="AK1032" s="5">
        <f t="shared" si="1260"/>
        <v>3.7228134433919488E-4</v>
      </c>
      <c r="AL1032" s="5">
        <f t="shared" si="1261"/>
        <v>1.3397236900958801E-6</v>
      </c>
      <c r="AM1032" s="5">
        <f t="shared" si="1262"/>
        <v>8.8382899022339058E-5</v>
      </c>
      <c r="AN1032" s="5">
        <f t="shared" si="1263"/>
        <v>9.9617099101074208E-5</v>
      </c>
      <c r="AO1032" s="5">
        <f t="shared" si="1264"/>
        <v>5.613962962905883E-5</v>
      </c>
      <c r="AP1032" s="5">
        <f t="shared" si="1265"/>
        <v>2.1091814178675907E-5</v>
      </c>
      <c r="AQ1032" s="5">
        <f t="shared" si="1266"/>
        <v>5.9431897077949982E-6</v>
      </c>
      <c r="AR1032" s="5">
        <f t="shared" si="1267"/>
        <v>2.7909412498702381E-3</v>
      </c>
      <c r="AS1032" s="5">
        <f t="shared" si="1268"/>
        <v>1.577029626780434E-3</v>
      </c>
      <c r="AT1032" s="5">
        <f t="shared" si="1269"/>
        <v>4.4555263280064852E-4</v>
      </c>
      <c r="AU1032" s="5">
        <f t="shared" si="1270"/>
        <v>8.392027865740223E-5</v>
      </c>
      <c r="AV1032" s="5">
        <f t="shared" si="1271"/>
        <v>1.1854850557723693E-5</v>
      </c>
      <c r="AW1032" s="5">
        <f t="shared" si="1272"/>
        <v>2.3701047572740667E-8</v>
      </c>
      <c r="AX1032" s="5">
        <f t="shared" si="1273"/>
        <v>8.3235031828690167E-6</v>
      </c>
      <c r="AY1032" s="5">
        <f t="shared" si="1274"/>
        <v>9.381489525778009E-6</v>
      </c>
      <c r="AZ1032" s="5">
        <f t="shared" si="1275"/>
        <v>5.2869773572877806E-6</v>
      </c>
      <c r="BA1032" s="5">
        <f t="shared" si="1276"/>
        <v>1.9863320211336126E-6</v>
      </c>
      <c r="BB1032" s="5">
        <f t="shared" si="1277"/>
        <v>5.5970282709014569E-7</v>
      </c>
      <c r="BC1032" s="5">
        <f t="shared" si="1278"/>
        <v>1.2616914043359884E-7</v>
      </c>
      <c r="BD1032" s="5">
        <f t="shared" si="1279"/>
        <v>5.2428217477404283E-4</v>
      </c>
      <c r="BE1032" s="5">
        <f t="shared" si="1280"/>
        <v>2.9624719705224342E-4</v>
      </c>
      <c r="BF1032" s="5">
        <f t="shared" si="1281"/>
        <v>8.3697678448761792E-5</v>
      </c>
      <c r="BG1032" s="5">
        <f t="shared" si="1282"/>
        <v>1.5764540441040156E-5</v>
      </c>
      <c r="BH1032" s="5">
        <f t="shared" si="1283"/>
        <v>2.2269500772592849E-6</v>
      </c>
      <c r="BI1032" s="5">
        <f t="shared" si="1284"/>
        <v>2.5166894855720482E-7</v>
      </c>
      <c r="BJ1032" s="8">
        <f t="shared" si="1285"/>
        <v>0.18449817144863567</v>
      </c>
      <c r="BK1032" s="8">
        <f t="shared" si="1286"/>
        <v>0.3214383743920794</v>
      </c>
      <c r="BL1032" s="8">
        <f t="shared" si="1287"/>
        <v>0.44995924783093144</v>
      </c>
      <c r="BM1032" s="8">
        <f t="shared" si="1288"/>
        <v>0.24053434432081627</v>
      </c>
      <c r="BN1032" s="8">
        <f t="shared" si="1289"/>
        <v>0.7592910131930144</v>
      </c>
    </row>
    <row r="1033" spans="1:66" x14ac:dyDescent="0.25">
      <c r="A1033" t="s">
        <v>136</v>
      </c>
      <c r="B1033" t="s">
        <v>373</v>
      </c>
      <c r="C1033" t="s">
        <v>309</v>
      </c>
      <c r="D1033" s="7" t="s">
        <v>558</v>
      </c>
      <c r="E1033">
        <f>VLOOKUP(A1033,home!$A$2:$E$405,3,FALSE)</f>
        <v>1.4901185770751</v>
      </c>
      <c r="F1033">
        <f>VLOOKUP(B1033,home!$B$2:$E$405,3,FALSE)</f>
        <v>1.56</v>
      </c>
      <c r="G1033">
        <f>VLOOKUP(C1033,away!$B$2:$E$405,4,FALSE)</f>
        <v>1.28</v>
      </c>
      <c r="H1033">
        <f>VLOOKUP(A1033,away!$A$2:$E$405,3,FALSE)</f>
        <v>1.24901185770751</v>
      </c>
      <c r="I1033">
        <f>VLOOKUP(C1033,away!$B$2:$E$405,3,FALSE)</f>
        <v>0.7</v>
      </c>
      <c r="J1033">
        <f>VLOOKUP(B1033,home!$B$2:$E$405,4,FALSE)</f>
        <v>0.87</v>
      </c>
      <c r="K1033" s="3">
        <f t="shared" si="1234"/>
        <v>2.9754687747035597</v>
      </c>
      <c r="L1033" s="3">
        <f t="shared" si="1235"/>
        <v>0.76064822134387355</v>
      </c>
      <c r="M1033" s="5">
        <f t="shared" si="1236"/>
        <v>2.3846519718521E-2</v>
      </c>
      <c r="N1033" s="5">
        <f t="shared" si="1237"/>
        <v>7.0954574807811976E-2</v>
      </c>
      <c r="O1033" s="5">
        <f t="shared" si="1238"/>
        <v>1.8138812809134611E-2</v>
      </c>
      <c r="P1033" s="5">
        <f t="shared" si="1239"/>
        <v>5.3971471123772999E-2</v>
      </c>
      <c r="Q1033" s="5">
        <f t="shared" si="1240"/>
        <v>0.10556156088150619</v>
      </c>
      <c r="R1033" s="5">
        <f t="shared" si="1241"/>
        <v>6.8986278502788535E-3</v>
      </c>
      <c r="S1033" s="5">
        <f t="shared" si="1242"/>
        <v>3.0538205675793739E-2</v>
      </c>
      <c r="T1033" s="5">
        <f t="shared" si="1243"/>
        <v>8.0295213526800704E-2</v>
      </c>
      <c r="U1033" s="5">
        <f t="shared" si="1244"/>
        <v>2.0526651756805077E-2</v>
      </c>
      <c r="V1033" s="5">
        <f t="shared" si="1245"/>
        <v>7.6796293093305381E-3</v>
      </c>
      <c r="W1033" s="5">
        <f t="shared" si="1246"/>
        <v>0.10469837607063015</v>
      </c>
      <c r="X1033" s="5">
        <f t="shared" si="1247"/>
        <v>7.9638633535716805E-2</v>
      </c>
      <c r="Y1033" s="5">
        <f t="shared" si="1248"/>
        <v>3.0288492474599766E-2</v>
      </c>
      <c r="Z1033" s="5">
        <f t="shared" si="1249"/>
        <v>1.7491430013426403E-3</v>
      </c>
      <c r="AA1033" s="5">
        <f t="shared" si="1250"/>
        <v>5.2045203829862935E-3</v>
      </c>
      <c r="AB1033" s="5">
        <f t="shared" si="1251"/>
        <v>7.7429439434419656E-3</v>
      </c>
      <c r="AC1033" s="5">
        <f t="shared" si="1252"/>
        <v>1.0863243787831876E-3</v>
      </c>
      <c r="AD1033" s="5">
        <f t="shared" si="1253"/>
        <v>7.7881687190082594E-2</v>
      </c>
      <c r="AE1033" s="5">
        <f t="shared" si="1254"/>
        <v>5.9240566836396273E-2</v>
      </c>
      <c r="AF1033" s="5">
        <f t="shared" si="1255"/>
        <v>2.2530615897753837E-2</v>
      </c>
      <c r="AG1033" s="5">
        <f t="shared" si="1256"/>
        <v>5.7126243028028205E-3</v>
      </c>
      <c r="AH1033" s="5">
        <f t="shared" si="1257"/>
        <v>3.32620628211841E-4</v>
      </c>
      <c r="AI1033" s="5">
        <f t="shared" si="1258"/>
        <v>9.8970229306661489E-4</v>
      </c>
      <c r="AJ1033" s="5">
        <f t="shared" si="1259"/>
        <v>1.4724141346361122E-3</v>
      </c>
      <c r="AK1033" s="5">
        <f t="shared" si="1260"/>
        <v>1.4603740936806383E-3</v>
      </c>
      <c r="AL1033" s="5">
        <f t="shared" si="1261"/>
        <v>9.8346468218606488E-5</v>
      </c>
      <c r="AM1033" s="5">
        <f t="shared" si="1262"/>
        <v>4.6346905671064212E-2</v>
      </c>
      <c r="AN1033" s="5">
        <f t="shared" si="1263"/>
        <v>3.5253691363487279E-2</v>
      </c>
      <c r="AO1033" s="5">
        <f t="shared" si="1264"/>
        <v>1.3407828815721235E-2</v>
      </c>
      <c r="AP1033" s="5">
        <f t="shared" si="1265"/>
        <v>3.399547046920498E-3</v>
      </c>
      <c r="AQ1033" s="5">
        <f t="shared" si="1266"/>
        <v>6.4646485365372358E-4</v>
      </c>
      <c r="AR1033" s="5">
        <f t="shared" si="1267"/>
        <v>5.0601457846323746E-5</v>
      </c>
      <c r="AS1033" s="5">
        <f t="shared" si="1268"/>
        <v>1.5056305777621476E-4</v>
      </c>
      <c r="AT1033" s="5">
        <f t="shared" si="1269"/>
        <v>2.2399783851850753E-4</v>
      </c>
      <c r="AU1033" s="5">
        <f t="shared" si="1270"/>
        <v>2.2216619137096981E-4</v>
      </c>
      <c r="AV1033" s="5">
        <f t="shared" si="1271"/>
        <v>1.6526214130478404E-4</v>
      </c>
      <c r="AW1033" s="5">
        <f t="shared" si="1272"/>
        <v>6.1829469273584256E-6</v>
      </c>
      <c r="AX1033" s="5">
        <f t="shared" si="1273"/>
        <v>2.2983961771397145E-2</v>
      </c>
      <c r="AY1033" s="5">
        <f t="shared" si="1274"/>
        <v>1.7482709640848828E-2</v>
      </c>
      <c r="AZ1033" s="5">
        <f t="shared" si="1275"/>
        <v>6.6490959962915231E-3</v>
      </c>
      <c r="BA1033" s="5">
        <f t="shared" si="1276"/>
        <v>1.6858743477079397E-3</v>
      </c>
      <c r="BB1033" s="5">
        <f t="shared" si="1277"/>
        <v>3.2058933099832681E-4</v>
      </c>
      <c r="BC1033" s="5">
        <f t="shared" si="1278"/>
        <v>4.8771140881139936E-5</v>
      </c>
      <c r="BD1033" s="5">
        <f t="shared" si="1279"/>
        <v>6.4149848180355231E-6</v>
      </c>
      <c r="BE1033" s="5">
        <f t="shared" si="1280"/>
        <v>1.9087587016262099E-5</v>
      </c>
      <c r="BF1033" s="5">
        <f t="shared" si="1281"/>
        <v>2.8397259575662484E-5</v>
      </c>
      <c r="BG1033" s="5">
        <f t="shared" si="1282"/>
        <v>2.8165053051511794E-5</v>
      </c>
      <c r="BH1033" s="5">
        <f t="shared" si="1283"/>
        <v>2.0951058973160641E-5</v>
      </c>
      <c r="BI1033" s="5">
        <f t="shared" si="1284"/>
        <v>1.2467844354322465E-5</v>
      </c>
      <c r="BJ1033" s="8">
        <f t="shared" si="1285"/>
        <v>0.78502778550307295</v>
      </c>
      <c r="BK1033" s="8">
        <f t="shared" si="1286"/>
        <v>0.13470320631526889</v>
      </c>
      <c r="BL1033" s="8">
        <f t="shared" si="1287"/>
        <v>6.3694742366847773E-2</v>
      </c>
      <c r="BM1033" s="8">
        <f t="shared" si="1288"/>
        <v>0.68832678330158481</v>
      </c>
      <c r="BN1033" s="8">
        <f t="shared" si="1289"/>
        <v>0.27937156719102563</v>
      </c>
    </row>
    <row r="1034" spans="1:66" x14ac:dyDescent="0.25">
      <c r="A1034" t="s">
        <v>136</v>
      </c>
      <c r="B1034" t="s">
        <v>125</v>
      </c>
      <c r="C1034" t="s">
        <v>381</v>
      </c>
      <c r="D1034" s="7" t="s">
        <v>558</v>
      </c>
      <c r="E1034">
        <f>VLOOKUP(A1034,home!$A$2:$E$405,3,FALSE)</f>
        <v>1.4901185770751</v>
      </c>
      <c r="F1034">
        <f>VLOOKUP(B1034,home!$B$2:$E$405,3,FALSE)</f>
        <v>0.79</v>
      </c>
      <c r="G1034">
        <f>VLOOKUP(C1034,away!$B$2:$E$405,4,FALSE)</f>
        <v>0.95</v>
      </c>
      <c r="H1034">
        <f>VLOOKUP(A1034,away!$A$2:$E$405,3,FALSE)</f>
        <v>1.24901185770751</v>
      </c>
      <c r="I1034">
        <f>VLOOKUP(C1034,away!$B$2:$E$405,3,FALSE)</f>
        <v>0.82</v>
      </c>
      <c r="J1034">
        <f>VLOOKUP(B1034,home!$B$2:$E$405,4,FALSE)</f>
        <v>0.98</v>
      </c>
      <c r="K1034" s="3">
        <f t="shared" si="1234"/>
        <v>1.1183339920948625</v>
      </c>
      <c r="L1034" s="3">
        <f t="shared" si="1235"/>
        <v>1.0037059288537551</v>
      </c>
      <c r="M1034" s="5">
        <f t="shared" si="1236"/>
        <v>0.11978702305068392</v>
      </c>
      <c r="N1034" s="5">
        <f t="shared" si="1237"/>
        <v>0.13396189968943065</v>
      </c>
      <c r="O1034" s="5">
        <f t="shared" si="1238"/>
        <v>0.12023094523571287</v>
      </c>
      <c r="P1034" s="5">
        <f t="shared" si="1239"/>
        <v>0.13445835295879355</v>
      </c>
      <c r="Q1034" s="5">
        <f t="shared" si="1240"/>
        <v>7.4907073034146274E-2</v>
      </c>
      <c r="R1034" s="5">
        <f t="shared" si="1241"/>
        <v>6.0338256282388064E-2</v>
      </c>
      <c r="S1034" s="5">
        <f t="shared" si="1242"/>
        <v>3.7731651183830574E-2</v>
      </c>
      <c r="T1034" s="5">
        <f t="shared" si="1243"/>
        <v>7.5184673317453848E-2</v>
      </c>
      <c r="U1034" s="5">
        <f t="shared" si="1244"/>
        <v>6.7478323024325951E-2</v>
      </c>
      <c r="V1034" s="5">
        <f t="shared" si="1245"/>
        <v>4.7058850722335385E-3</v>
      </c>
      <c r="W1034" s="5">
        <f t="shared" si="1246"/>
        <v>2.7923708674139413E-2</v>
      </c>
      <c r="X1034" s="5">
        <f t="shared" si="1247"/>
        <v>2.8027191951818756E-2</v>
      </c>
      <c r="Y1034" s="5">
        <f t="shared" si="1248"/>
        <v>1.4065529365581366E-2</v>
      </c>
      <c r="Z1034" s="5">
        <f t="shared" si="1249"/>
        <v>2.0187288522443416E-2</v>
      </c>
      <c r="AA1034" s="5">
        <f t="shared" si="1250"/>
        <v>2.2576130962874943E-2</v>
      </c>
      <c r="AB1034" s="5">
        <f t="shared" si="1251"/>
        <v>1.2623827332884186E-2</v>
      </c>
      <c r="AC1034" s="5">
        <f t="shared" si="1252"/>
        <v>3.3014091380237072E-4</v>
      </c>
      <c r="AD1034" s="5">
        <f t="shared" si="1253"/>
        <v>7.8070081489110699E-3</v>
      </c>
      <c r="AE1034" s="5">
        <f t="shared" si="1254"/>
        <v>7.835940365671621E-3</v>
      </c>
      <c r="AF1034" s="5">
        <f t="shared" si="1255"/>
        <v>3.9324899015845335E-3</v>
      </c>
      <c r="AG1034" s="5">
        <f t="shared" si="1256"/>
        <v>1.3156878097926388E-3</v>
      </c>
      <c r="AH1034" s="5">
        <f t="shared" si="1257"/>
        <v>5.0655252943644534E-3</v>
      </c>
      <c r="AI1034" s="5">
        <f t="shared" si="1258"/>
        <v>5.6649491245041022E-3</v>
      </c>
      <c r="AJ1034" s="5">
        <f t="shared" si="1259"/>
        <v>3.1676525847104853E-3</v>
      </c>
      <c r="AK1034" s="5">
        <f t="shared" si="1260"/>
        <v>1.1808311868762957E-3</v>
      </c>
      <c r="AL1034" s="5">
        <f t="shared" si="1261"/>
        <v>1.4823042557922332E-5</v>
      </c>
      <c r="AM1034" s="5">
        <f t="shared" si="1262"/>
        <v>1.7461685178977661E-3</v>
      </c>
      <c r="AN1034" s="5">
        <f t="shared" si="1263"/>
        <v>1.7526396941917621E-3</v>
      </c>
      <c r="AO1034" s="5">
        <f t="shared" si="1264"/>
        <v>8.795674261023518E-4</v>
      </c>
      <c r="AP1034" s="5">
        <f t="shared" si="1265"/>
        <v>2.9427568013518925E-4</v>
      </c>
      <c r="AQ1034" s="5">
        <f t="shared" si="1266"/>
        <v>7.3841561217290156E-5</v>
      </c>
      <c r="AR1034" s="5">
        <f t="shared" si="1267"/>
        <v>1.0168595541424534E-3</v>
      </c>
      <c r="AS1034" s="5">
        <f t="shared" si="1268"/>
        <v>1.1371886045839319E-3</v>
      </c>
      <c r="AT1034" s="5">
        <f t="shared" si="1269"/>
        <v>6.3587833596456746E-4</v>
      </c>
      <c r="AU1034" s="5">
        <f t="shared" si="1270"/>
        <v>2.3704145264863099E-4</v>
      </c>
      <c r="AV1034" s="5">
        <f t="shared" si="1271"/>
        <v>6.6272878508127225E-5</v>
      </c>
      <c r="AW1034" s="5">
        <f t="shared" si="1272"/>
        <v>4.6218183216099174E-7</v>
      </c>
      <c r="AX1034" s="5">
        <f t="shared" si="1273"/>
        <v>3.2546660158182955E-4</v>
      </c>
      <c r="AY1034" s="5">
        <f t="shared" si="1274"/>
        <v>3.2667275765156526E-4</v>
      </c>
      <c r="AZ1034" s="5">
        <f t="shared" si="1275"/>
        <v>1.6394169182494094E-4</v>
      </c>
      <c r="BA1034" s="5">
        <f t="shared" si="1276"/>
        <v>5.4849749357002817E-5</v>
      </c>
      <c r="BB1034" s="5">
        <f t="shared" si="1277"/>
        <v>1.3763254656441539E-5</v>
      </c>
      <c r="BC1034" s="5">
        <f t="shared" si="1278"/>
        <v>2.762852059798886E-6</v>
      </c>
      <c r="BD1034" s="5">
        <f t="shared" si="1279"/>
        <v>1.7010466055072769E-4</v>
      </c>
      <c r="BE1034" s="5">
        <f t="shared" si="1280"/>
        <v>1.9023382410763675E-4</v>
      </c>
      <c r="BF1034" s="5">
        <f t="shared" si="1281"/>
        <v>1.0637247597288268E-4</v>
      </c>
      <c r="BG1034" s="5">
        <f t="shared" si="1282"/>
        <v>3.9653318567922917E-5</v>
      </c>
      <c r="BH1034" s="5">
        <f t="shared" si="1283"/>
        <v>1.1086413513468647E-5</v>
      </c>
      <c r="BI1034" s="5">
        <f t="shared" si="1284"/>
        <v>2.4796626165063619E-6</v>
      </c>
      <c r="BJ1034" s="8">
        <f t="shared" si="1285"/>
        <v>0.38059515204520611</v>
      </c>
      <c r="BK1034" s="8">
        <f t="shared" si="1286"/>
        <v>0.29735454897955343</v>
      </c>
      <c r="BL1034" s="8">
        <f t="shared" si="1287"/>
        <v>0.30193961220981824</v>
      </c>
      <c r="BM1034" s="8">
        <f t="shared" si="1288"/>
        <v>0.35606684093004637</v>
      </c>
      <c r="BN1034" s="8">
        <f t="shared" si="1289"/>
        <v>0.64368355025115531</v>
      </c>
    </row>
    <row r="1035" spans="1:66" x14ac:dyDescent="0.25">
      <c r="A1035" t="s">
        <v>136</v>
      </c>
      <c r="B1035" t="s">
        <v>475</v>
      </c>
      <c r="C1035" t="s">
        <v>516</v>
      </c>
      <c r="D1035" s="7" t="s">
        <v>558</v>
      </c>
      <c r="E1035">
        <f>VLOOKUP(A1035,home!$A$2:$E$405,3,FALSE)</f>
        <v>1.4901185770751</v>
      </c>
      <c r="F1035">
        <f>VLOOKUP(B1035,home!$B$2:$E$405,3,FALSE)</f>
        <v>0.61</v>
      </c>
      <c r="G1035" t="e">
        <f>VLOOKUP(C1035,away!$B$2:$E$405,4,FALSE)</f>
        <v>#N/A</v>
      </c>
      <c r="H1035">
        <f>VLOOKUP(A1035,away!$A$2:$E$405,3,FALSE)</f>
        <v>1.24901185770751</v>
      </c>
      <c r="I1035" t="e">
        <f>VLOOKUP(C1035,away!$B$2:$E$405,3,FALSE)</f>
        <v>#N/A</v>
      </c>
      <c r="J1035">
        <f>VLOOKUP(B1035,home!$B$2:$E$405,4,FALSE)</f>
        <v>0.91</v>
      </c>
      <c r="K1035" s="3" t="e">
        <f t="shared" si="1234"/>
        <v>#N/A</v>
      </c>
      <c r="L1035" s="3" t="e">
        <f t="shared" si="1235"/>
        <v>#N/A</v>
      </c>
      <c r="M1035" s="5" t="e">
        <f t="shared" si="1236"/>
        <v>#N/A</v>
      </c>
      <c r="N1035" s="5" t="e">
        <f t="shared" si="1237"/>
        <v>#N/A</v>
      </c>
      <c r="O1035" s="5" t="e">
        <f t="shared" si="1238"/>
        <v>#N/A</v>
      </c>
      <c r="P1035" s="5" t="e">
        <f t="shared" si="1239"/>
        <v>#N/A</v>
      </c>
      <c r="Q1035" s="5" t="e">
        <f t="shared" si="1240"/>
        <v>#N/A</v>
      </c>
      <c r="R1035" s="5" t="e">
        <f t="shared" si="1241"/>
        <v>#N/A</v>
      </c>
      <c r="S1035" s="5" t="e">
        <f t="shared" si="1242"/>
        <v>#N/A</v>
      </c>
      <c r="T1035" s="5" t="e">
        <f t="shared" si="1243"/>
        <v>#N/A</v>
      </c>
      <c r="U1035" s="5" t="e">
        <f t="shared" si="1244"/>
        <v>#N/A</v>
      </c>
      <c r="V1035" s="5" t="e">
        <f t="shared" si="1245"/>
        <v>#N/A</v>
      </c>
      <c r="W1035" s="5" t="e">
        <f t="shared" si="1246"/>
        <v>#N/A</v>
      </c>
      <c r="X1035" s="5" t="e">
        <f t="shared" si="1247"/>
        <v>#N/A</v>
      </c>
      <c r="Y1035" s="5" t="e">
        <f t="shared" si="1248"/>
        <v>#N/A</v>
      </c>
      <c r="Z1035" s="5" t="e">
        <f t="shared" si="1249"/>
        <v>#N/A</v>
      </c>
      <c r="AA1035" s="5" t="e">
        <f t="shared" si="1250"/>
        <v>#N/A</v>
      </c>
      <c r="AB1035" s="5" t="e">
        <f t="shared" si="1251"/>
        <v>#N/A</v>
      </c>
      <c r="AC1035" s="5" t="e">
        <f t="shared" si="1252"/>
        <v>#N/A</v>
      </c>
      <c r="AD1035" s="5" t="e">
        <f t="shared" si="1253"/>
        <v>#N/A</v>
      </c>
      <c r="AE1035" s="5" t="e">
        <f t="shared" si="1254"/>
        <v>#N/A</v>
      </c>
      <c r="AF1035" s="5" t="e">
        <f t="shared" si="1255"/>
        <v>#N/A</v>
      </c>
      <c r="AG1035" s="5" t="e">
        <f t="shared" si="1256"/>
        <v>#N/A</v>
      </c>
      <c r="AH1035" s="5" t="e">
        <f t="shared" si="1257"/>
        <v>#N/A</v>
      </c>
      <c r="AI1035" s="5" t="e">
        <f t="shared" si="1258"/>
        <v>#N/A</v>
      </c>
      <c r="AJ1035" s="5" t="e">
        <f t="shared" si="1259"/>
        <v>#N/A</v>
      </c>
      <c r="AK1035" s="5" t="e">
        <f t="shared" si="1260"/>
        <v>#N/A</v>
      </c>
      <c r="AL1035" s="5" t="e">
        <f t="shared" si="1261"/>
        <v>#N/A</v>
      </c>
      <c r="AM1035" s="5" t="e">
        <f t="shared" si="1262"/>
        <v>#N/A</v>
      </c>
      <c r="AN1035" s="5" t="e">
        <f t="shared" si="1263"/>
        <v>#N/A</v>
      </c>
      <c r="AO1035" s="5" t="e">
        <f t="shared" si="1264"/>
        <v>#N/A</v>
      </c>
      <c r="AP1035" s="5" t="e">
        <f t="shared" si="1265"/>
        <v>#N/A</v>
      </c>
      <c r="AQ1035" s="5" t="e">
        <f t="shared" si="1266"/>
        <v>#N/A</v>
      </c>
      <c r="AR1035" s="5" t="e">
        <f t="shared" si="1267"/>
        <v>#N/A</v>
      </c>
      <c r="AS1035" s="5" t="e">
        <f t="shared" si="1268"/>
        <v>#N/A</v>
      </c>
      <c r="AT1035" s="5" t="e">
        <f t="shared" si="1269"/>
        <v>#N/A</v>
      </c>
      <c r="AU1035" s="5" t="e">
        <f t="shared" si="1270"/>
        <v>#N/A</v>
      </c>
      <c r="AV1035" s="5" t="e">
        <f t="shared" si="1271"/>
        <v>#N/A</v>
      </c>
      <c r="AW1035" s="5" t="e">
        <f t="shared" si="1272"/>
        <v>#N/A</v>
      </c>
      <c r="AX1035" s="5" t="e">
        <f t="shared" si="1273"/>
        <v>#N/A</v>
      </c>
      <c r="AY1035" s="5" t="e">
        <f t="shared" si="1274"/>
        <v>#N/A</v>
      </c>
      <c r="AZ1035" s="5" t="e">
        <f t="shared" si="1275"/>
        <v>#N/A</v>
      </c>
      <c r="BA1035" s="5" t="e">
        <f t="shared" si="1276"/>
        <v>#N/A</v>
      </c>
      <c r="BB1035" s="5" t="e">
        <f t="shared" si="1277"/>
        <v>#N/A</v>
      </c>
      <c r="BC1035" s="5" t="e">
        <f t="shared" si="1278"/>
        <v>#N/A</v>
      </c>
      <c r="BD1035" s="5" t="e">
        <f t="shared" si="1279"/>
        <v>#N/A</v>
      </c>
      <c r="BE1035" s="5" t="e">
        <f t="shared" si="1280"/>
        <v>#N/A</v>
      </c>
      <c r="BF1035" s="5" t="e">
        <f t="shared" si="1281"/>
        <v>#N/A</v>
      </c>
      <c r="BG1035" s="5" t="e">
        <f t="shared" si="1282"/>
        <v>#N/A</v>
      </c>
      <c r="BH1035" s="5" t="e">
        <f t="shared" si="1283"/>
        <v>#N/A</v>
      </c>
      <c r="BI1035" s="5" t="e">
        <f t="shared" si="1284"/>
        <v>#N/A</v>
      </c>
      <c r="BJ1035" s="8" t="e">
        <f t="shared" si="1285"/>
        <v>#N/A</v>
      </c>
      <c r="BK1035" s="8" t="e">
        <f t="shared" si="1286"/>
        <v>#N/A</v>
      </c>
      <c r="BL1035" s="8" t="e">
        <f t="shared" si="1287"/>
        <v>#N/A</v>
      </c>
      <c r="BM1035" s="8" t="e">
        <f t="shared" si="1288"/>
        <v>#N/A</v>
      </c>
      <c r="BN1035" s="8" t="e">
        <f t="shared" si="1289"/>
        <v>#N/A</v>
      </c>
    </row>
    <row r="1036" spans="1:66" x14ac:dyDescent="0.25">
      <c r="A1036" t="s">
        <v>19</v>
      </c>
      <c r="B1036" t="s">
        <v>152</v>
      </c>
      <c r="C1036" t="s">
        <v>139</v>
      </c>
      <c r="D1036" s="7" t="s">
        <v>558</v>
      </c>
      <c r="E1036">
        <f>VLOOKUP(A1036,home!$A$2:$E$405,3,FALSE)</f>
        <v>1.5815789473684201</v>
      </c>
      <c r="F1036">
        <f>VLOOKUP(B1036,home!$B$2:$E$405,3,FALSE)</f>
        <v>1.38</v>
      </c>
      <c r="G1036">
        <f>VLOOKUP(C1036,away!$B$2:$E$405,4,FALSE)</f>
        <v>0.53</v>
      </c>
      <c r="H1036">
        <f>VLOOKUP(A1036,away!$A$2:$E$405,3,FALSE)</f>
        <v>1.22631578947368</v>
      </c>
      <c r="I1036">
        <f>VLOOKUP(C1036,away!$B$2:$E$405,3,FALSE)</f>
        <v>1</v>
      </c>
      <c r="J1036">
        <f>VLOOKUP(B1036,home!$B$2:$E$405,4,FALSE)</f>
        <v>0.97</v>
      </c>
      <c r="K1036" s="3">
        <f t="shared" si="1234"/>
        <v>1.1567668421052624</v>
      </c>
      <c r="L1036" s="3">
        <f t="shared" si="1235"/>
        <v>1.1895263157894695</v>
      </c>
      <c r="M1036" s="5">
        <f t="shared" si="1236"/>
        <v>9.5723336670435671E-2</v>
      </c>
      <c r="N1036" s="5">
        <f t="shared" si="1237"/>
        <v>0.11072958187603872</v>
      </c>
      <c r="O1036" s="5">
        <f t="shared" si="1238"/>
        <v>0.11386542800465836</v>
      </c>
      <c r="P1036" s="5">
        <f t="shared" si="1239"/>
        <v>0.13171575157791274</v>
      </c>
      <c r="Q1036" s="5">
        <f t="shared" si="1240"/>
        <v>6.4044154377190715E-2</v>
      </c>
      <c r="R1036" s="5">
        <f t="shared" si="1241"/>
        <v>6.7722961535086196E-2</v>
      </c>
      <c r="S1036" s="5">
        <f t="shared" si="1242"/>
        <v>4.5310370013179654E-2</v>
      </c>
      <c r="T1036" s="5">
        <f t="shared" si="1243"/>
        <v>7.6182207004151695E-2</v>
      </c>
      <c r="U1036" s="5">
        <f t="shared" si="1244"/>
        <v>7.8339676352957799E-2</v>
      </c>
      <c r="V1036" s="5">
        <f t="shared" si="1245"/>
        <v>6.9274752846746213E-3</v>
      </c>
      <c r="W1036" s="5">
        <f t="shared" si="1246"/>
        <v>2.4694718071401608E-2</v>
      </c>
      <c r="X1036" s="5">
        <f t="shared" si="1247"/>
        <v>2.9375017006933984E-2</v>
      </c>
      <c r="Y1036" s="5">
        <f t="shared" si="1248"/>
        <v>1.7471177878255605E-2</v>
      </c>
      <c r="Z1036" s="5">
        <f t="shared" si="1249"/>
        <v>2.6852748309727673E-2</v>
      </c>
      <c r="AA1036" s="5">
        <f t="shared" si="1250"/>
        <v>3.1062368864091101E-2</v>
      </c>
      <c r="AB1036" s="5">
        <f t="shared" si="1251"/>
        <v>1.7965959169611748E-2</v>
      </c>
      <c r="AC1036" s="5">
        <f t="shared" si="1252"/>
        <v>5.9576486609517901E-4</v>
      </c>
      <c r="AD1036" s="5">
        <f t="shared" si="1253"/>
        <v>7.1415077600337513E-3</v>
      </c>
      <c r="AE1036" s="5">
        <f t="shared" si="1254"/>
        <v>8.4950114149748551E-3</v>
      </c>
      <c r="AF1036" s="5">
        <f t="shared" si="1255"/>
        <v>5.0525198155222653E-3</v>
      </c>
      <c r="AG1036" s="5">
        <f t="shared" si="1256"/>
        <v>2.0033684272038298E-3</v>
      </c>
      <c r="AH1036" s="5">
        <f t="shared" si="1257"/>
        <v>7.9855126914230683E-3</v>
      </c>
      <c r="AI1036" s="5">
        <f t="shared" si="1258"/>
        <v>9.2373762986489565E-3</v>
      </c>
      <c r="AJ1036" s="5">
        <f t="shared" si="1259"/>
        <v>5.3427453051630765E-3</v>
      </c>
      <c r="AK1036" s="5">
        <f t="shared" si="1260"/>
        <v>2.0601035382754027E-3</v>
      </c>
      <c r="AL1036" s="5">
        <f t="shared" si="1261"/>
        <v>3.2791007848633471E-5</v>
      </c>
      <c r="AM1036" s="5">
        <f t="shared" si="1262"/>
        <v>1.6522118758888927E-3</v>
      </c>
      <c r="AN1036" s="5">
        <f t="shared" si="1263"/>
        <v>1.9653495056297225E-3</v>
      </c>
      <c r="AO1036" s="5">
        <f t="shared" si="1264"/>
        <v>1.16891747833519E-3</v>
      </c>
      <c r="AP1036" s="5">
        <f t="shared" si="1265"/>
        <v>4.6348603382199174E-4</v>
      </c>
      <c r="AQ1036" s="5">
        <f t="shared" si="1266"/>
        <v>1.3783220855803687E-4</v>
      </c>
      <c r="AR1036" s="5">
        <f t="shared" si="1267"/>
        <v>1.8997954983037064E-3</v>
      </c>
      <c r="AS1036" s="5">
        <f t="shared" si="1268"/>
        <v>2.1976204392185716E-3</v>
      </c>
      <c r="AT1036" s="5">
        <f t="shared" si="1269"/>
        <v>1.2710672278104236E-3</v>
      </c>
      <c r="AU1036" s="5">
        <f t="shared" si="1270"/>
        <v>4.9010947440591794E-4</v>
      </c>
      <c r="AV1036" s="5">
        <f t="shared" si="1271"/>
        <v>1.4173559724860096E-4</v>
      </c>
      <c r="AW1036" s="5">
        <f t="shared" si="1272"/>
        <v>1.2533493787675151E-6</v>
      </c>
      <c r="AX1036" s="5">
        <f t="shared" si="1273"/>
        <v>3.1853731902680088E-4</v>
      </c>
      <c r="AY1036" s="5">
        <f t="shared" si="1274"/>
        <v>3.7890852354340531E-4</v>
      </c>
      <c r="AZ1036" s="5">
        <f t="shared" si="1275"/>
        <v>2.2536083001590727E-4</v>
      </c>
      <c r="BA1036" s="5">
        <f t="shared" si="1276"/>
        <v>8.9357545950693011E-5</v>
      </c>
      <c r="BB1036" s="5">
        <f t="shared" si="1277"/>
        <v>2.6573288105679028E-5</v>
      </c>
      <c r="BC1036" s="5">
        <f t="shared" si="1278"/>
        <v>6.3219250997520993E-6</v>
      </c>
      <c r="BD1036" s="5">
        <f t="shared" si="1279"/>
        <v>3.7664278997510454E-4</v>
      </c>
      <c r="BE1036" s="5">
        <f t="shared" si="1280"/>
        <v>4.3568789076121721E-4</v>
      </c>
      <c r="BF1036" s="5">
        <f t="shared" si="1281"/>
        <v>2.519946527696779E-4</v>
      </c>
      <c r="BG1036" s="5">
        <f t="shared" si="1282"/>
        <v>9.7166352903930821E-5</v>
      </c>
      <c r="BH1036" s="5">
        <f t="shared" si="1283"/>
        <v>2.8099703801891397E-5</v>
      </c>
      <c r="BI1036" s="5">
        <f t="shared" si="1284"/>
        <v>6.5009611262014252E-6</v>
      </c>
      <c r="BJ1036" s="8">
        <f t="shared" si="1285"/>
        <v>0.35162212016568301</v>
      </c>
      <c r="BK1036" s="8">
        <f t="shared" si="1286"/>
        <v>0.28068439794368993</v>
      </c>
      <c r="BL1036" s="8">
        <f t="shared" si="1287"/>
        <v>0.34077855234824095</v>
      </c>
      <c r="BM1036" s="8">
        <f t="shared" si="1288"/>
        <v>0.41575894955185461</v>
      </c>
      <c r="BN1036" s="8">
        <f t="shared" si="1289"/>
        <v>0.58380121404132235</v>
      </c>
    </row>
    <row r="1037" spans="1:66" x14ac:dyDescent="0.25">
      <c r="A1037" t="s">
        <v>19</v>
      </c>
      <c r="B1037" t="s">
        <v>253</v>
      </c>
      <c r="C1037" t="s">
        <v>141</v>
      </c>
      <c r="D1037" s="7" t="s">
        <v>558</v>
      </c>
      <c r="E1037">
        <f>VLOOKUP(A1037,home!$A$2:$E$405,3,FALSE)</f>
        <v>1.5815789473684201</v>
      </c>
      <c r="F1037">
        <f>VLOOKUP(B1037,home!$B$2:$E$405,3,FALSE)</f>
        <v>1.4</v>
      </c>
      <c r="G1037">
        <f>VLOOKUP(C1037,away!$B$2:$E$405,4,FALSE)</f>
        <v>1.06</v>
      </c>
      <c r="H1037">
        <f>VLOOKUP(A1037,away!$A$2:$E$405,3,FALSE)</f>
        <v>1.22631578947368</v>
      </c>
      <c r="I1037">
        <f>VLOOKUP(C1037,away!$B$2:$E$405,3,FALSE)</f>
        <v>0.7</v>
      </c>
      <c r="J1037">
        <f>VLOOKUP(B1037,home!$B$2:$E$405,4,FALSE)</f>
        <v>1.07</v>
      </c>
      <c r="K1037" s="3">
        <f t="shared" si="1234"/>
        <v>2.3470631578947354</v>
      </c>
      <c r="L1037" s="3">
        <f t="shared" si="1235"/>
        <v>0.91851052631578634</v>
      </c>
      <c r="M1037" s="5">
        <f t="shared" si="1236"/>
        <v>3.8175028389495193E-2</v>
      </c>
      <c r="N1037" s="5">
        <f t="shared" si="1237"/>
        <v>8.9599202684569751E-2</v>
      </c>
      <c r="O1037" s="5">
        <f t="shared" si="1238"/>
        <v>3.5064165418155317E-2</v>
      </c>
      <c r="P1037" s="5">
        <f t="shared" si="1239"/>
        <v>8.2297810815278982E-2</v>
      </c>
      <c r="Q1037" s="5">
        <f t="shared" si="1240"/>
        <v>0.10514749379884841</v>
      </c>
      <c r="R1037" s="5">
        <f t="shared" si="1241"/>
        <v>1.6103402516526814E-2</v>
      </c>
      <c r="S1037" s="5">
        <f t="shared" si="1242"/>
        <v>4.4354450741228471E-2</v>
      </c>
      <c r="T1037" s="5">
        <f t="shared" si="1243"/>
        <v>9.6579079869966139E-2</v>
      </c>
      <c r="U1037" s="5">
        <f t="shared" si="1244"/>
        <v>3.7795702763289453E-2</v>
      </c>
      <c r="V1037" s="5">
        <f t="shared" si="1245"/>
        <v>1.0624380357505861E-2</v>
      </c>
      <c r="W1037" s="5">
        <f t="shared" si="1246"/>
        <v>8.2262602946747407E-2</v>
      </c>
      <c r="X1037" s="5">
        <f t="shared" si="1247"/>
        <v>7.555906672872352E-2</v>
      </c>
      <c r="Y1037" s="5">
        <f t="shared" si="1248"/>
        <v>3.4700899074464726E-2</v>
      </c>
      <c r="Z1037" s="5">
        <f t="shared" si="1249"/>
        <v>4.9303815736433344E-3</v>
      </c>
      <c r="AA1037" s="5">
        <f t="shared" si="1250"/>
        <v>1.1571916945861339E-2</v>
      </c>
      <c r="AB1037" s="5">
        <f t="shared" si="1251"/>
        <v>1.3580009964924464E-2</v>
      </c>
      <c r="AC1037" s="5">
        <f t="shared" si="1252"/>
        <v>1.4315039201977812E-3</v>
      </c>
      <c r="AD1037" s="5">
        <f t="shared" si="1253"/>
        <v>4.8268881162208441E-2</v>
      </c>
      <c r="AE1037" s="5">
        <f t="shared" si="1254"/>
        <v>4.4335475440974222E-2</v>
      </c>
      <c r="AF1037" s="5">
        <f t="shared" si="1255"/>
        <v>2.0361300440874922E-2</v>
      </c>
      <c r="AG1037" s="5">
        <f t="shared" si="1256"/>
        <v>6.2340229281406265E-3</v>
      </c>
      <c r="AH1037" s="5">
        <f t="shared" si="1257"/>
        <v>1.1321518435361984E-3</v>
      </c>
      <c r="AI1037" s="5">
        <f t="shared" si="1258"/>
        <v>2.657231881106416E-3</v>
      </c>
      <c r="AJ1037" s="5">
        <f t="shared" si="1259"/>
        <v>3.1183455250640975E-3</v>
      </c>
      <c r="AK1037" s="5">
        <f t="shared" si="1260"/>
        <v>2.4396512984879524E-3</v>
      </c>
      <c r="AL1037" s="5">
        <f t="shared" si="1261"/>
        <v>1.2344157296101504E-4</v>
      </c>
      <c r="AM1037" s="5">
        <f t="shared" si="1262"/>
        <v>2.2658022529723734E-2</v>
      </c>
      <c r="AN1037" s="5">
        <f t="shared" si="1263"/>
        <v>2.0811632199051494E-2</v>
      </c>
      <c r="AO1037" s="5">
        <f t="shared" si="1264"/>
        <v>9.557851622320675E-3</v>
      </c>
      <c r="AP1037" s="5">
        <f t="shared" si="1265"/>
        <v>2.9263291080219855E-3</v>
      </c>
      <c r="AQ1037" s="5">
        <f t="shared" si="1266"/>
        <v>6.7196602229561975E-4</v>
      </c>
      <c r="AR1037" s="5">
        <f t="shared" si="1267"/>
        <v>2.0797867713516434E-4</v>
      </c>
      <c r="AS1037" s="5">
        <f t="shared" si="1268"/>
        <v>4.8813909073162833E-4</v>
      </c>
      <c r="AT1037" s="5">
        <f t="shared" si="1269"/>
        <v>5.7284663789222039E-4</v>
      </c>
      <c r="AU1037" s="5">
        <f t="shared" si="1270"/>
        <v>4.4816907964023223E-4</v>
      </c>
      <c r="AV1037" s="5">
        <f t="shared" si="1271"/>
        <v>2.6297028383279517E-4</v>
      </c>
      <c r="AW1037" s="5">
        <f t="shared" si="1272"/>
        <v>7.3921004608877637E-6</v>
      </c>
      <c r="AX1037" s="5">
        <f t="shared" si="1273"/>
        <v>8.8633016517105732E-3</v>
      </c>
      <c r="AY1037" s="5">
        <f t="shared" si="1274"/>
        <v>8.1410358650082573E-3</v>
      </c>
      <c r="AZ1037" s="5">
        <f t="shared" si="1275"/>
        <v>3.7388135685622131E-3</v>
      </c>
      <c r="BA1037" s="5">
        <f t="shared" si="1276"/>
        <v>1.1447132062188941E-3</v>
      </c>
      <c r="BB1037" s="5">
        <f t="shared" si="1277"/>
        <v>2.6285778238118688E-4</v>
      </c>
      <c r="BC1037" s="5">
        <f t="shared" si="1278"/>
        <v>4.8287528008228889E-5</v>
      </c>
      <c r="BD1037" s="5">
        <f t="shared" si="1279"/>
        <v>3.1838434032980125E-5</v>
      </c>
      <c r="BE1037" s="5">
        <f t="shared" si="1280"/>
        <v>7.4726815523869548E-5</v>
      </c>
      <c r="BF1037" s="5">
        <f t="shared" si="1281"/>
        <v>8.7694277811435319E-5</v>
      </c>
      <c r="BG1037" s="5">
        <f t="shared" si="1282"/>
        <v>6.8608002869801867E-5</v>
      </c>
      <c r="BH1037" s="5">
        <f t="shared" si="1283"/>
        <v>4.0256828968112059E-5</v>
      </c>
      <c r="BI1037" s="5">
        <f t="shared" si="1284"/>
        <v>1.8897064024945077E-5</v>
      </c>
      <c r="BJ1037" s="8">
        <f t="shared" si="1285"/>
        <v>0.68187283615882111</v>
      </c>
      <c r="BK1037" s="8">
        <f t="shared" si="1286"/>
        <v>0.18514765166167554</v>
      </c>
      <c r="BL1037" s="8">
        <f t="shared" si="1287"/>
        <v>0.12576470334941525</v>
      </c>
      <c r="BM1037" s="8">
        <f t="shared" si="1288"/>
        <v>0.62319482535613357</v>
      </c>
      <c r="BN1037" s="8">
        <f t="shared" si="1289"/>
        <v>0.36638710362287447</v>
      </c>
    </row>
    <row r="1038" spans="1:66" x14ac:dyDescent="0.25">
      <c r="A1038" t="s">
        <v>19</v>
      </c>
      <c r="B1038" t="s">
        <v>245</v>
      </c>
      <c r="C1038" t="s">
        <v>142</v>
      </c>
      <c r="D1038" s="7" t="s">
        <v>558</v>
      </c>
      <c r="E1038">
        <f>VLOOKUP(A1038,home!$A$2:$E$405,3,FALSE)</f>
        <v>1.5815789473684201</v>
      </c>
      <c r="F1038">
        <f>VLOOKUP(B1038,home!$B$2:$E$405,3,FALSE)</f>
        <v>1.1000000000000001</v>
      </c>
      <c r="G1038">
        <f>VLOOKUP(C1038,away!$B$2:$E$405,4,FALSE)</f>
        <v>0.8</v>
      </c>
      <c r="H1038">
        <f>VLOOKUP(A1038,away!$A$2:$E$405,3,FALSE)</f>
        <v>1.22631578947368</v>
      </c>
      <c r="I1038">
        <f>VLOOKUP(C1038,away!$B$2:$E$405,3,FALSE)</f>
        <v>1.36</v>
      </c>
      <c r="J1038">
        <f>VLOOKUP(B1038,home!$B$2:$E$405,4,FALSE)</f>
        <v>0.86</v>
      </c>
      <c r="K1038" s="3">
        <f t="shared" si="1234"/>
        <v>1.3917894736842098</v>
      </c>
      <c r="L1038" s="3">
        <f t="shared" si="1235"/>
        <v>1.4342989473684162</v>
      </c>
      <c r="M1038" s="5">
        <f t="shared" si="1236"/>
        <v>5.9244139156308745E-2</v>
      </c>
      <c r="N1038" s="5">
        <f t="shared" si="1237"/>
        <v>8.245536925523303E-2</v>
      </c>
      <c r="O1038" s="5">
        <f t="shared" si="1238"/>
        <v>8.4973806429641599E-2</v>
      </c>
      <c r="P1038" s="5">
        <f t="shared" si="1239"/>
        <v>0.11826564932765478</v>
      </c>
      <c r="Q1038" s="5">
        <f t="shared" si="1240"/>
        <v>5.7380257489088989E-2</v>
      </c>
      <c r="R1038" s="5">
        <f t="shared" si="1241"/>
        <v>6.0938920557961268E-2</v>
      </c>
      <c r="S1038" s="5">
        <f t="shared" si="1242"/>
        <v>5.9021719321422583E-2</v>
      </c>
      <c r="T1038" s="5">
        <f t="shared" si="1243"/>
        <v>8.2300442916329014E-2</v>
      </c>
      <c r="U1038" s="5">
        <f t="shared" si="1244"/>
        <v>8.4814148170248779E-2</v>
      </c>
      <c r="V1038" s="5">
        <f t="shared" si="1245"/>
        <v>1.3091293941359942E-2</v>
      </c>
      <c r="W1038" s="5">
        <f t="shared" si="1246"/>
        <v>2.6620412790201192E-2</v>
      </c>
      <c r="X1038" s="5">
        <f t="shared" si="1247"/>
        <v>3.8181630043498289E-2</v>
      </c>
      <c r="Y1038" s="5">
        <f t="shared" si="1248"/>
        <v>2.7381935890099955E-2</v>
      </c>
      <c r="Z1038" s="5">
        <f t="shared" si="1249"/>
        <v>2.9134876536683799E-2</v>
      </c>
      <c r="AA1038" s="5">
        <f t="shared" si="1250"/>
        <v>4.0549614480845569E-2</v>
      </c>
      <c r="AB1038" s="5">
        <f t="shared" si="1251"/>
        <v>2.8218263298196843E-2</v>
      </c>
      <c r="AC1038" s="5">
        <f t="shared" si="1252"/>
        <v>1.6333370698800791E-3</v>
      </c>
      <c r="AD1038" s="5">
        <f t="shared" si="1253"/>
        <v>9.2625025766326329E-3</v>
      </c>
      <c r="AE1038" s="5">
        <f t="shared" si="1254"/>
        <v>1.3285197695661428E-2</v>
      </c>
      <c r="AF1038" s="5">
        <f t="shared" si="1255"/>
        <v>9.5274725352342497E-3</v>
      </c>
      <c r="AG1038" s="5">
        <f t="shared" si="1256"/>
        <v>4.5550812761226602E-3</v>
      </c>
      <c r="AH1038" s="5">
        <f t="shared" si="1257"/>
        <v>1.0447030687068587E-2</v>
      </c>
      <c r="AI1038" s="5">
        <f t="shared" si="1258"/>
        <v>1.4540067341517976E-2</v>
      </c>
      <c r="AJ1038" s="5">
        <f t="shared" si="1259"/>
        <v>1.0118356336292138E-2</v>
      </c>
      <c r="AK1038" s="5">
        <f t="shared" si="1260"/>
        <v>4.6942072799457737E-3</v>
      </c>
      <c r="AL1038" s="5">
        <f t="shared" si="1261"/>
        <v>1.3042145393025027E-4</v>
      </c>
      <c r="AM1038" s="5">
        <f t="shared" si="1262"/>
        <v>2.5782907172260342E-3</v>
      </c>
      <c r="AN1038" s="5">
        <f t="shared" si="1263"/>
        <v>3.6980396617270592E-3</v>
      </c>
      <c r="AO1038" s="5">
        <f t="shared" si="1264"/>
        <v>2.6520471970708881E-3</v>
      </c>
      <c r="AP1038" s="5">
        <f t="shared" si="1265"/>
        <v>1.2679428343767114E-3</v>
      </c>
      <c r="AQ1038" s="5">
        <f t="shared" si="1266"/>
        <v>4.5465226816746089E-4</v>
      </c>
      <c r="AR1038" s="5">
        <f t="shared" si="1267"/>
        <v>2.9968330235176006E-3</v>
      </c>
      <c r="AS1038" s="5">
        <f t="shared" si="1268"/>
        <v>4.1709606565210194E-3</v>
      </c>
      <c r="AT1038" s="5">
        <f t="shared" si="1269"/>
        <v>2.9025495684484688E-3</v>
      </c>
      <c r="AU1038" s="5">
        <f t="shared" si="1270"/>
        <v>1.3465793120710746E-3</v>
      </c>
      <c r="AV1038" s="5">
        <f t="shared" si="1271"/>
        <v>4.6853872800536167E-4</v>
      </c>
      <c r="AW1038" s="5">
        <f t="shared" si="1272"/>
        <v>7.2320224202649028E-6</v>
      </c>
      <c r="AX1038" s="5">
        <f t="shared" si="1273"/>
        <v>5.9807298005548409E-4</v>
      </c>
      <c r="AY1038" s="5">
        <f t="shared" si="1274"/>
        <v>8.578154457430725E-4</v>
      </c>
      <c r="AZ1038" s="5">
        <f t="shared" si="1275"/>
        <v>6.1518189543282903E-4</v>
      </c>
      <c r="BA1038" s="5">
        <f t="shared" si="1276"/>
        <v>2.9411824835313792E-4</v>
      </c>
      <c r="BB1038" s="5">
        <f t="shared" si="1277"/>
        <v>1.0546337350368707E-4</v>
      </c>
      <c r="BC1038" s="5">
        <f t="shared" si="1278"/>
        <v>3.0253201120452066E-5</v>
      </c>
      <c r="BD1038" s="5">
        <f t="shared" si="1279"/>
        <v>7.1639240851170086E-4</v>
      </c>
      <c r="BE1038" s="5">
        <f t="shared" si="1280"/>
        <v>9.9706741319386337E-4</v>
      </c>
      <c r="BF1038" s="5">
        <f t="shared" si="1281"/>
        <v>6.9385396511838205E-4</v>
      </c>
      <c r="BG1038" s="5">
        <f t="shared" si="1282"/>
        <v>3.218995483086049E-4</v>
      </c>
      <c r="BH1038" s="5">
        <f t="shared" si="1283"/>
        <v>1.1200410072990455E-4</v>
      </c>
      <c r="BI1038" s="5">
        <f t="shared" si="1284"/>
        <v>3.117722568106941E-5</v>
      </c>
      <c r="BJ1038" s="8">
        <f t="shared" si="1285"/>
        <v>0.36410218029087826</v>
      </c>
      <c r="BK1038" s="8">
        <f t="shared" si="1286"/>
        <v>0.25224437571629948</v>
      </c>
      <c r="BL1038" s="8">
        <f t="shared" si="1287"/>
        <v>0.35405227053182559</v>
      </c>
      <c r="BM1038" s="8">
        <f t="shared" si="1288"/>
        <v>0.53542497743647566</v>
      </c>
      <c r="BN1038" s="8">
        <f t="shared" si="1289"/>
        <v>0.46325814221588835</v>
      </c>
    </row>
    <row r="1039" spans="1:66" x14ac:dyDescent="0.25">
      <c r="A1039" t="s">
        <v>143</v>
      </c>
      <c r="B1039" t="s">
        <v>161</v>
      </c>
      <c r="C1039" t="s">
        <v>248</v>
      </c>
      <c r="D1039" s="7" t="s">
        <v>558</v>
      </c>
      <c r="E1039">
        <f>VLOOKUP(A1039,home!$A$2:$E$405,3,FALSE)</f>
        <v>1.2578947368421101</v>
      </c>
      <c r="F1039">
        <f>VLOOKUP(B1039,home!$B$2:$E$405,3,FALSE)</f>
        <v>1.26</v>
      </c>
      <c r="G1039">
        <f>VLOOKUP(C1039,away!$B$2:$E$405,4,FALSE)</f>
        <v>1.93</v>
      </c>
      <c r="H1039">
        <f>VLOOKUP(A1039,away!$A$2:$E$405,3,FALSE)</f>
        <v>1.0263157894736801</v>
      </c>
      <c r="I1039">
        <f>VLOOKUP(C1039,away!$B$2:$E$405,3,FALSE)</f>
        <v>0.9</v>
      </c>
      <c r="J1039">
        <f>VLOOKUP(B1039,home!$B$2:$E$405,4,FALSE)</f>
        <v>0.67</v>
      </c>
      <c r="K1039" s="3">
        <f t="shared" si="1234"/>
        <v>3.058948421052643</v>
      </c>
      <c r="L1039" s="3">
        <f t="shared" si="1235"/>
        <v>0.61886842105262918</v>
      </c>
      <c r="M1039" s="5">
        <f t="shared" si="1236"/>
        <v>2.5278100724232172E-2</v>
      </c>
      <c r="N1039" s="5">
        <f t="shared" si="1237"/>
        <v>7.7324406297599665E-2</v>
      </c>
      <c r="O1039" s="5">
        <f t="shared" si="1238"/>
        <v>1.5643818282414887E-2</v>
      </c>
      <c r="P1039" s="5">
        <f t="shared" si="1239"/>
        <v>4.7853633234227477E-2</v>
      </c>
      <c r="Q1039" s="5">
        <f t="shared" si="1240"/>
        <v>0.1182656852764378</v>
      </c>
      <c r="R1039" s="5">
        <f t="shared" si="1241"/>
        <v>4.840732559836176E-3</v>
      </c>
      <c r="S1039" s="5">
        <f t="shared" si="1242"/>
        <v>2.2647767713030186E-2</v>
      </c>
      <c r="T1039" s="5">
        <f t="shared" si="1243"/>
        <v>7.3190897911736233E-2</v>
      </c>
      <c r="U1039" s="5">
        <f t="shared" si="1244"/>
        <v>1.4807551220648989E-2</v>
      </c>
      <c r="V1039" s="5">
        <f t="shared" si="1245"/>
        <v>4.7637983457022373E-3</v>
      </c>
      <c r="W1039" s="5">
        <f t="shared" si="1246"/>
        <v>0.12058954374702273</v>
      </c>
      <c r="X1039" s="5">
        <f t="shared" si="1247"/>
        <v>7.4629060534176908E-2</v>
      </c>
      <c r="Y1039" s="5">
        <f t="shared" si="1248"/>
        <v>2.309278442871357E-2</v>
      </c>
      <c r="Z1039" s="5">
        <f t="shared" si="1249"/>
        <v>9.9859217201462235E-4</v>
      </c>
      <c r="AA1039" s="5">
        <f t="shared" si="1250"/>
        <v>3.0546419478596578E-3</v>
      </c>
      <c r="AB1039" s="5">
        <f t="shared" si="1251"/>
        <v>4.6719960816432359E-3</v>
      </c>
      <c r="AC1039" s="5">
        <f t="shared" si="1252"/>
        <v>5.6364266970649495E-4</v>
      </c>
      <c r="AD1039" s="5">
        <f t="shared" si="1253"/>
        <v>9.2219298610103459E-2</v>
      </c>
      <c r="AE1039" s="5">
        <f t="shared" si="1254"/>
        <v>5.7071611721415644E-2</v>
      </c>
      <c r="AF1039" s="5">
        <f t="shared" si="1255"/>
        <v>1.7659909116480608E-2</v>
      </c>
      <c r="AG1039" s="5">
        <f t="shared" si="1256"/>
        <v>3.643053356949763E-3</v>
      </c>
      <c r="AH1039" s="5">
        <f t="shared" si="1257"/>
        <v>1.5449929019255117E-4</v>
      </c>
      <c r="AI1039" s="5">
        <f t="shared" si="1258"/>
        <v>4.7260535978825845E-4</v>
      </c>
      <c r="AJ1039" s="5">
        <f t="shared" si="1259"/>
        <v>7.2283770955265485E-4</v>
      </c>
      <c r="AK1039" s="5">
        <f t="shared" si="1260"/>
        <v>7.3704109010446753E-4</v>
      </c>
      <c r="AL1039" s="5">
        <f t="shared" si="1261"/>
        <v>4.2680974944354298E-5</v>
      </c>
      <c r="AM1039" s="5">
        <f t="shared" si="1262"/>
        <v>5.6418815574791614E-2</v>
      </c>
      <c r="AN1039" s="5">
        <f t="shared" si="1263"/>
        <v>3.4915823312430767E-2</v>
      </c>
      <c r="AO1039" s="5">
        <f t="shared" si="1264"/>
        <v>1.0804150221558305E-2</v>
      </c>
      <c r="AP1039" s="5">
        <f t="shared" si="1265"/>
        <v>2.228782462810401E-3</v>
      </c>
      <c r="AQ1039" s="5">
        <f t="shared" si="1266"/>
        <v>3.448307709073157E-4</v>
      </c>
      <c r="AR1039" s="5">
        <f t="shared" si="1267"/>
        <v>1.912294635504323E-5</v>
      </c>
      <c r="AS1039" s="5">
        <f t="shared" si="1268"/>
        <v>5.8496106558633882E-5</v>
      </c>
      <c r="AT1039" s="5">
        <f t="shared" si="1269"/>
        <v>8.9468286397630144E-5</v>
      </c>
      <c r="AU1039" s="5">
        <f t="shared" si="1270"/>
        <v>9.1226291136772131E-5</v>
      </c>
      <c r="AV1039" s="5">
        <f t="shared" si="1271"/>
        <v>6.9764129807829462E-5</v>
      </c>
      <c r="AW1039" s="5">
        <f t="shared" si="1272"/>
        <v>2.2444105795456976E-6</v>
      </c>
      <c r="AX1039" s="5">
        <f t="shared" si="1273"/>
        <v>2.8763707803361533E-2</v>
      </c>
      <c r="AY1039" s="5">
        <f t="shared" si="1274"/>
        <v>1.7800950431885541E-2</v>
      </c>
      <c r="AZ1039" s="5">
        <f t="shared" si="1275"/>
        <v>5.5082230435085601E-3</v>
      </c>
      <c r="BA1039" s="5">
        <f t="shared" si="1276"/>
        <v>1.136288432580617E-3</v>
      </c>
      <c r="BB1039" s="5">
        <f t="shared" si="1277"/>
        <v>1.758032570328833E-4</v>
      </c>
      <c r="BC1039" s="5">
        <f t="shared" si="1278"/>
        <v>2.1759816819170017E-5</v>
      </c>
      <c r="BD1039" s="5">
        <f t="shared" si="1279"/>
        <v>1.9724312694366215E-6</v>
      </c>
      <c r="BE1039" s="5">
        <f t="shared" si="1280"/>
        <v>6.0335655172780126E-6</v>
      </c>
      <c r="BF1039" s="5">
        <f t="shared" si="1281"/>
        <v>9.2281828561976268E-6</v>
      </c>
      <c r="BG1039" s="5">
        <f t="shared" si="1282"/>
        <v>9.4095117923835999E-6</v>
      </c>
      <c r="BH1039" s="5">
        <f t="shared" si="1283"/>
        <v>7.1958028100470099E-6</v>
      </c>
      <c r="BI1039" s="5">
        <f t="shared" si="1284"/>
        <v>4.402317928799893E-6</v>
      </c>
      <c r="BJ1039" s="8">
        <f t="shared" si="1285"/>
        <v>0.81580538612832332</v>
      </c>
      <c r="BK1039" s="8">
        <f t="shared" si="1286"/>
        <v>0.11895057409372847</v>
      </c>
      <c r="BL1039" s="8">
        <f t="shared" si="1287"/>
        <v>4.5472043114470943E-2</v>
      </c>
      <c r="BM1039" s="8">
        <f t="shared" si="1288"/>
        <v>0.67422151311248313</v>
      </c>
      <c r="BN1039" s="8">
        <f t="shared" si="1289"/>
        <v>0.28920637637474822</v>
      </c>
    </row>
    <row r="1040" spans="1:66" x14ac:dyDescent="0.25">
      <c r="A1040" t="s">
        <v>477</v>
      </c>
      <c r="B1040" t="s">
        <v>483</v>
      </c>
      <c r="C1040" t="s">
        <v>479</v>
      </c>
      <c r="D1040" s="7" t="s">
        <v>558</v>
      </c>
      <c r="E1040">
        <f>VLOOKUP(A1040,home!$A$2:$E$405,3,FALSE)</f>
        <v>1.30833333333333</v>
      </c>
      <c r="F1040">
        <f>VLOOKUP(B1040,home!$B$2:$E$405,3,FALSE)</f>
        <v>0.67</v>
      </c>
      <c r="G1040">
        <f>VLOOKUP(C1040,away!$B$2:$E$405,4,FALSE)</f>
        <v>0.86</v>
      </c>
      <c r="H1040">
        <f>VLOOKUP(A1040,away!$A$2:$E$405,3,FALSE)</f>
        <v>1.06666666666667</v>
      </c>
      <c r="I1040">
        <f>VLOOKUP(C1040,away!$B$2:$E$405,3,FALSE)</f>
        <v>0.62</v>
      </c>
      <c r="J1040">
        <f>VLOOKUP(B1040,home!$B$2:$E$405,4,FALSE)</f>
        <v>1.52</v>
      </c>
      <c r="K1040" s="3">
        <f t="shared" si="1234"/>
        <v>0.75386166666666476</v>
      </c>
      <c r="L1040" s="3">
        <f t="shared" si="1235"/>
        <v>1.0052266666666698</v>
      </c>
      <c r="M1040" s="5">
        <f t="shared" si="1236"/>
        <v>0.1722017829086504</v>
      </c>
      <c r="N1040" s="5">
        <f t="shared" si="1237"/>
        <v>0.12981632306648638</v>
      </c>
      <c r="O1040" s="5">
        <f t="shared" si="1238"/>
        <v>0.17310182422732015</v>
      </c>
      <c r="P1040" s="5">
        <f t="shared" si="1239"/>
        <v>0.13049482971504761</v>
      </c>
      <c r="Q1040" s="5">
        <f t="shared" si="1240"/>
        <v>4.8931774833719806E-2</v>
      </c>
      <c r="R1040" s="5">
        <f t="shared" si="1241"/>
        <v>8.7003284880974419E-2</v>
      </c>
      <c r="S1040" s="5">
        <f t="shared" si="1242"/>
        <v>2.4722305853524126E-2</v>
      </c>
      <c r="T1040" s="5">
        <f t="shared" si="1243"/>
        <v>4.9187524910184202E-2</v>
      </c>
      <c r="U1040" s="5">
        <f t="shared" si="1244"/>
        <v>6.5588441345846002E-2</v>
      </c>
      <c r="V1040" s="5">
        <f t="shared" si="1245"/>
        <v>2.0816232355286455E-3</v>
      </c>
      <c r="W1040" s="5">
        <f t="shared" si="1246"/>
        <v>1.2295929776368661E-2</v>
      </c>
      <c r="X1040" s="5">
        <f t="shared" si="1247"/>
        <v>1.2360196502666518E-2</v>
      </c>
      <c r="Y1040" s="5">
        <f t="shared" si="1248"/>
        <v>6.2123995648602466E-3</v>
      </c>
      <c r="Z1040" s="5">
        <f t="shared" si="1249"/>
        <v>2.9152674016650865E-2</v>
      </c>
      <c r="AA1040" s="5">
        <f t="shared" si="1250"/>
        <v>2.1977083421982391E-2</v>
      </c>
      <c r="AB1040" s="5">
        <f t="shared" si="1251"/>
        <v>8.283840368483987E-3</v>
      </c>
      <c r="AC1040" s="5">
        <f t="shared" si="1252"/>
        <v>9.8591121220888123E-5</v>
      </c>
      <c r="AD1040" s="5">
        <f t="shared" si="1253"/>
        <v>2.317357528607387E-3</v>
      </c>
      <c r="AE1040" s="5">
        <f t="shared" si="1254"/>
        <v>2.3294695839569156E-3</v>
      </c>
      <c r="AF1040" s="5">
        <f t="shared" si="1255"/>
        <v>1.1708224724912022E-3</v>
      </c>
      <c r="AG1040" s="5">
        <f t="shared" si="1256"/>
        <v>3.9231399042691999E-4</v>
      </c>
      <c r="AH1040" s="5">
        <f t="shared" si="1257"/>
        <v>7.3262613315444938E-3</v>
      </c>
      <c r="AI1040" s="5">
        <f t="shared" si="1258"/>
        <v>5.5229875778336707E-3</v>
      </c>
      <c r="AJ1040" s="5">
        <f t="shared" si="1259"/>
        <v>2.0817843102024884E-3</v>
      </c>
      <c r="AK1040" s="5">
        <f t="shared" si="1260"/>
        <v>5.2312579657658696E-4</v>
      </c>
      <c r="AL1040" s="5">
        <f t="shared" si="1261"/>
        <v>2.9885013634174473E-6</v>
      </c>
      <c r="AM1040" s="5">
        <f t="shared" si="1262"/>
        <v>3.4939340175570177E-4</v>
      </c>
      <c r="AN1040" s="5">
        <f t="shared" si="1263"/>
        <v>3.5121956460221264E-4</v>
      </c>
      <c r="AO1040" s="5">
        <f t="shared" si="1264"/>
        <v>1.7652763609660066E-4</v>
      </c>
      <c r="AP1040" s="5">
        <f t="shared" si="1265"/>
        <v>5.9150095735977605E-5</v>
      </c>
      <c r="AQ1040" s="5">
        <f t="shared" si="1266"/>
        <v>1.4864813392422788E-5</v>
      </c>
      <c r="AR1040" s="5">
        <f t="shared" si="1267"/>
        <v>1.4729106514874783E-3</v>
      </c>
      <c r="AS1040" s="5">
        <f t="shared" si="1268"/>
        <v>1.1103708785814334E-3</v>
      </c>
      <c r="AT1040" s="5">
        <f t="shared" si="1269"/>
        <v>4.185330205727641E-4</v>
      </c>
      <c r="AU1040" s="5">
        <f t="shared" si="1270"/>
        <v>1.0517200014800582E-4</v>
      </c>
      <c r="AV1040" s="5">
        <f t="shared" si="1271"/>
        <v>1.9821284829560595E-5</v>
      </c>
      <c r="AW1040" s="5">
        <f t="shared" si="1272"/>
        <v>6.2908107301528311E-8</v>
      </c>
      <c r="AX1040" s="5">
        <f t="shared" si="1273"/>
        <v>4.3899048694981466E-5</v>
      </c>
      <c r="AY1040" s="5">
        <f t="shared" si="1274"/>
        <v>4.4128494389494033E-5</v>
      </c>
      <c r="AZ1040" s="5">
        <f t="shared" si="1275"/>
        <v>2.2179569660084965E-5</v>
      </c>
      <c r="BA1040" s="5">
        <f t="shared" si="1276"/>
        <v>7.431831625836138E-6</v>
      </c>
      <c r="BB1040" s="5">
        <f t="shared" si="1277"/>
        <v>1.8676688331167991E-6</v>
      </c>
      <c r="BC1040" s="5">
        <f t="shared" si="1278"/>
        <v>3.7548610311024587E-7</v>
      </c>
      <c r="BD1040" s="5">
        <f t="shared" si="1279"/>
        <v>2.4676817741543176E-4</v>
      </c>
      <c r="BE1040" s="5">
        <f t="shared" si="1280"/>
        <v>1.860290695066926E-4</v>
      </c>
      <c r="BF1040" s="5">
        <f t="shared" si="1281"/>
        <v>7.0120092193382051E-5</v>
      </c>
      <c r="BG1040" s="5">
        <f t="shared" si="1282"/>
        <v>1.7620283189241063E-5</v>
      </c>
      <c r="BH1040" s="5">
        <f t="shared" si="1283"/>
        <v>3.3208140130449706E-6</v>
      </c>
      <c r="BI1040" s="5">
        <f t="shared" si="1284"/>
        <v>5.0068687731281961E-7</v>
      </c>
      <c r="BJ1040" s="8">
        <f t="shared" si="1285"/>
        <v>0.2660851498406579</v>
      </c>
      <c r="BK1040" s="8">
        <f t="shared" si="1286"/>
        <v>0.32964624982972462</v>
      </c>
      <c r="BL1040" s="8">
        <f t="shared" si="1287"/>
        <v>0.37505980021957858</v>
      </c>
      <c r="BM1040" s="8">
        <f t="shared" si="1288"/>
        <v>0.25834998868813086</v>
      </c>
      <c r="BN1040" s="8">
        <f t="shared" si="1289"/>
        <v>0.74154981963219879</v>
      </c>
    </row>
    <row r="1041" spans="1:66" x14ac:dyDescent="0.25">
      <c r="A1041" t="s">
        <v>477</v>
      </c>
      <c r="B1041" t="s">
        <v>488</v>
      </c>
      <c r="C1041" t="s">
        <v>487</v>
      </c>
      <c r="D1041" s="7" t="s">
        <v>558</v>
      </c>
      <c r="E1041">
        <f>VLOOKUP(A1041,home!$A$2:$E$405,3,FALSE)</f>
        <v>1.30833333333333</v>
      </c>
      <c r="F1041">
        <f>VLOOKUP(B1041,home!$B$2:$E$405,3,FALSE)</f>
        <v>1.36</v>
      </c>
      <c r="G1041">
        <f>VLOOKUP(C1041,away!$B$2:$E$405,4,FALSE)</f>
        <v>1.08</v>
      </c>
      <c r="H1041">
        <f>VLOOKUP(A1041,away!$A$2:$E$405,3,FALSE)</f>
        <v>1.06666666666667</v>
      </c>
      <c r="I1041">
        <f>VLOOKUP(C1041,away!$B$2:$E$405,3,FALSE)</f>
        <v>0.9</v>
      </c>
      <c r="J1041">
        <f>VLOOKUP(B1041,home!$B$2:$E$405,4,FALSE)</f>
        <v>0.63</v>
      </c>
      <c r="K1041" s="3">
        <f t="shared" si="1234"/>
        <v>1.9216799999999954</v>
      </c>
      <c r="L1041" s="3">
        <f t="shared" si="1235"/>
        <v>0.60480000000000189</v>
      </c>
      <c r="M1041" s="5">
        <f t="shared" si="1236"/>
        <v>7.9939914120421174E-2</v>
      </c>
      <c r="N1041" s="5">
        <f t="shared" si="1237"/>
        <v>0.15361893416693059</v>
      </c>
      <c r="O1041" s="5">
        <f t="shared" si="1238"/>
        <v>4.834766006003087E-2</v>
      </c>
      <c r="P1041" s="5">
        <f t="shared" si="1239"/>
        <v>9.2908731384159893E-2</v>
      </c>
      <c r="Q1041" s="5">
        <f t="shared" si="1240"/>
        <v>0.14760321670495324</v>
      </c>
      <c r="R1041" s="5">
        <f t="shared" si="1241"/>
        <v>1.4620332402153382E-2</v>
      </c>
      <c r="S1041" s="5">
        <f t="shared" si="1242"/>
        <v>2.6995376660058457E-2</v>
      </c>
      <c r="T1041" s="5">
        <f t="shared" si="1243"/>
        <v>8.9270425463155986E-2</v>
      </c>
      <c r="U1041" s="5">
        <f t="shared" si="1244"/>
        <v>2.8095600370570042E-2</v>
      </c>
      <c r="V1041" s="5">
        <f t="shared" si="1245"/>
        <v>3.4860991482307995E-3</v>
      </c>
      <c r="W1041" s="5">
        <f t="shared" si="1246"/>
        <v>9.4548716492524637E-2</v>
      </c>
      <c r="X1041" s="5">
        <f t="shared" si="1247"/>
        <v>5.7183063734679067E-2</v>
      </c>
      <c r="Y1041" s="5">
        <f t="shared" si="1248"/>
        <v>1.7292158473367007E-2</v>
      </c>
      <c r="Z1041" s="5">
        <f t="shared" si="1249"/>
        <v>2.9474590122741309E-3</v>
      </c>
      <c r="AA1041" s="5">
        <f t="shared" si="1250"/>
        <v>5.6640730347069382E-3</v>
      </c>
      <c r="AB1041" s="5">
        <f t="shared" si="1251"/>
        <v>5.4422679346678021E-3</v>
      </c>
      <c r="AC1041" s="5">
        <f t="shared" si="1252"/>
        <v>2.5322851302230789E-4</v>
      </c>
      <c r="AD1041" s="5">
        <f t="shared" si="1253"/>
        <v>4.5423094377338574E-2</v>
      </c>
      <c r="AE1041" s="5">
        <f t="shared" si="1254"/>
        <v>2.7471887479414453E-2</v>
      </c>
      <c r="AF1041" s="5">
        <f t="shared" si="1255"/>
        <v>8.3074987737749573E-3</v>
      </c>
      <c r="AG1041" s="5">
        <f t="shared" si="1256"/>
        <v>1.6747917527930366E-3</v>
      </c>
      <c r="AH1041" s="5">
        <f t="shared" si="1257"/>
        <v>4.4565580265584992E-4</v>
      </c>
      <c r="AI1041" s="5">
        <f t="shared" si="1258"/>
        <v>8.564078428476916E-4</v>
      </c>
      <c r="AJ1041" s="5">
        <f t="shared" si="1259"/>
        <v>8.228709117217741E-4</v>
      </c>
      <c r="AK1041" s="5">
        <f t="shared" si="1260"/>
        <v>5.2709819121249846E-4</v>
      </c>
      <c r="AL1041" s="5">
        <f t="shared" si="1261"/>
        <v>1.1772411894142717E-5</v>
      </c>
      <c r="AM1041" s="5">
        <f t="shared" si="1262"/>
        <v>1.7457730400608745E-2</v>
      </c>
      <c r="AN1041" s="5">
        <f t="shared" si="1263"/>
        <v>1.0558435346288199E-2</v>
      </c>
      <c r="AO1041" s="5">
        <f t="shared" si="1264"/>
        <v>3.1928708487175619E-3</v>
      </c>
      <c r="AP1041" s="5">
        <f t="shared" si="1265"/>
        <v>6.4368276310146247E-4</v>
      </c>
      <c r="AQ1041" s="5">
        <f t="shared" si="1266"/>
        <v>9.7324833780941417E-5</v>
      </c>
      <c r="AR1041" s="5">
        <f t="shared" si="1267"/>
        <v>5.3906525889251805E-5</v>
      </c>
      <c r="AS1041" s="5">
        <f t="shared" si="1268"/>
        <v>1.0359109267085716E-4</v>
      </c>
      <c r="AT1041" s="5">
        <f t="shared" si="1269"/>
        <v>9.9534465481866159E-5</v>
      </c>
      <c r="AU1041" s="5">
        <f t="shared" si="1270"/>
        <v>6.3757797209064042E-5</v>
      </c>
      <c r="AV1041" s="5">
        <f t="shared" si="1271"/>
        <v>3.0630520935178474E-5</v>
      </c>
      <c r="AW1041" s="5">
        <f t="shared" si="1272"/>
        <v>3.8006318261076838E-7</v>
      </c>
      <c r="AX1041" s="5">
        <f t="shared" si="1273"/>
        <v>5.5913618927069635E-3</v>
      </c>
      <c r="AY1041" s="5">
        <f t="shared" si="1274"/>
        <v>3.3816556727091817E-3</v>
      </c>
      <c r="AZ1041" s="5">
        <f t="shared" si="1275"/>
        <v>1.0226126754272597E-3</v>
      </c>
      <c r="BA1041" s="5">
        <f t="shared" si="1276"/>
        <v>2.0615871536613622E-4</v>
      </c>
      <c r="BB1041" s="5">
        <f t="shared" si="1277"/>
        <v>3.1171197763359891E-5</v>
      </c>
      <c r="BC1041" s="5">
        <f t="shared" si="1278"/>
        <v>3.7704680814560259E-6</v>
      </c>
      <c r="BD1041" s="5">
        <f t="shared" si="1279"/>
        <v>5.4337778096365951E-6</v>
      </c>
      <c r="BE1041" s="5">
        <f t="shared" si="1280"/>
        <v>1.0441982141222427E-5</v>
      </c>
      <c r="BF1041" s="5">
        <f t="shared" si="1281"/>
        <v>1.0033074120572134E-5</v>
      </c>
      <c r="BG1041" s="5">
        <f t="shared" si="1282"/>
        <v>6.4267859586736717E-6</v>
      </c>
      <c r="BH1041" s="5">
        <f t="shared" si="1283"/>
        <v>3.0875565102659979E-6</v>
      </c>
      <c r="BI1041" s="5">
        <f t="shared" si="1284"/>
        <v>1.1866591189295887E-6</v>
      </c>
      <c r="BJ1041" s="8">
        <f t="shared" si="1285"/>
        <v>0.68458056223348274</v>
      </c>
      <c r="BK1041" s="8">
        <f t="shared" si="1286"/>
        <v>0.20697677791049598</v>
      </c>
      <c r="BL1041" s="8">
        <f t="shared" si="1287"/>
        <v>0.10520999678841235</v>
      </c>
      <c r="BM1041" s="8">
        <f t="shared" si="1288"/>
        <v>0.45929473149648947</v>
      </c>
      <c r="BN1041" s="8">
        <f t="shared" si="1289"/>
        <v>0.53703878883864919</v>
      </c>
    </row>
    <row r="1042" spans="1:66" x14ac:dyDescent="0.25">
      <c r="A1042" t="s">
        <v>477</v>
      </c>
      <c r="B1042" t="s">
        <v>480</v>
      </c>
      <c r="C1042" t="s">
        <v>545</v>
      </c>
      <c r="D1042" s="7" t="s">
        <v>558</v>
      </c>
      <c r="E1042">
        <f>VLOOKUP(A1042,home!$A$2:$E$405,3,FALSE)</f>
        <v>1.30833333333333</v>
      </c>
      <c r="F1042">
        <f>VLOOKUP(B1042,home!$B$2:$E$405,3,FALSE)</f>
        <v>1.53</v>
      </c>
      <c r="G1042" t="e">
        <f>VLOOKUP(C1042,away!$B$2:$E$405,4,FALSE)</f>
        <v>#N/A</v>
      </c>
      <c r="H1042">
        <f>VLOOKUP(A1042,away!$A$2:$E$405,3,FALSE)</f>
        <v>1.06666666666667</v>
      </c>
      <c r="I1042" t="e">
        <f>VLOOKUP(C1042,away!$B$2:$E$405,3,FALSE)</f>
        <v>#N/A</v>
      </c>
      <c r="J1042">
        <f>VLOOKUP(B1042,home!$B$2:$E$405,4,FALSE)</f>
        <v>0.42</v>
      </c>
      <c r="K1042" s="3" t="e">
        <f t="shared" si="1234"/>
        <v>#N/A</v>
      </c>
      <c r="L1042" s="3" t="e">
        <f t="shared" si="1235"/>
        <v>#N/A</v>
      </c>
      <c r="M1042" s="5" t="e">
        <f t="shared" si="1236"/>
        <v>#N/A</v>
      </c>
      <c r="N1042" s="5" t="e">
        <f t="shared" si="1237"/>
        <v>#N/A</v>
      </c>
      <c r="O1042" s="5" t="e">
        <f t="shared" si="1238"/>
        <v>#N/A</v>
      </c>
      <c r="P1042" s="5" t="e">
        <f t="shared" si="1239"/>
        <v>#N/A</v>
      </c>
      <c r="Q1042" s="5" t="e">
        <f t="shared" si="1240"/>
        <v>#N/A</v>
      </c>
      <c r="R1042" s="5" t="e">
        <f t="shared" si="1241"/>
        <v>#N/A</v>
      </c>
      <c r="S1042" s="5" t="e">
        <f t="shared" si="1242"/>
        <v>#N/A</v>
      </c>
      <c r="T1042" s="5" t="e">
        <f t="shared" si="1243"/>
        <v>#N/A</v>
      </c>
      <c r="U1042" s="5" t="e">
        <f t="shared" si="1244"/>
        <v>#N/A</v>
      </c>
      <c r="V1042" s="5" t="e">
        <f t="shared" si="1245"/>
        <v>#N/A</v>
      </c>
      <c r="W1042" s="5" t="e">
        <f t="shared" si="1246"/>
        <v>#N/A</v>
      </c>
      <c r="X1042" s="5" t="e">
        <f t="shared" si="1247"/>
        <v>#N/A</v>
      </c>
      <c r="Y1042" s="5" t="e">
        <f t="shared" si="1248"/>
        <v>#N/A</v>
      </c>
      <c r="Z1042" s="5" t="e">
        <f t="shared" si="1249"/>
        <v>#N/A</v>
      </c>
      <c r="AA1042" s="5" t="e">
        <f t="shared" si="1250"/>
        <v>#N/A</v>
      </c>
      <c r="AB1042" s="5" t="e">
        <f t="shared" si="1251"/>
        <v>#N/A</v>
      </c>
      <c r="AC1042" s="5" t="e">
        <f t="shared" si="1252"/>
        <v>#N/A</v>
      </c>
      <c r="AD1042" s="5" t="e">
        <f t="shared" si="1253"/>
        <v>#N/A</v>
      </c>
      <c r="AE1042" s="5" t="e">
        <f t="shared" si="1254"/>
        <v>#N/A</v>
      </c>
      <c r="AF1042" s="5" t="e">
        <f t="shared" si="1255"/>
        <v>#N/A</v>
      </c>
      <c r="AG1042" s="5" t="e">
        <f t="shared" si="1256"/>
        <v>#N/A</v>
      </c>
      <c r="AH1042" s="5" t="e">
        <f t="shared" si="1257"/>
        <v>#N/A</v>
      </c>
      <c r="AI1042" s="5" t="e">
        <f t="shared" si="1258"/>
        <v>#N/A</v>
      </c>
      <c r="AJ1042" s="5" t="e">
        <f t="shared" si="1259"/>
        <v>#N/A</v>
      </c>
      <c r="AK1042" s="5" t="e">
        <f t="shared" si="1260"/>
        <v>#N/A</v>
      </c>
      <c r="AL1042" s="5" t="e">
        <f t="shared" si="1261"/>
        <v>#N/A</v>
      </c>
      <c r="AM1042" s="5" t="e">
        <f t="shared" si="1262"/>
        <v>#N/A</v>
      </c>
      <c r="AN1042" s="5" t="e">
        <f t="shared" si="1263"/>
        <v>#N/A</v>
      </c>
      <c r="AO1042" s="5" t="e">
        <f t="shared" si="1264"/>
        <v>#N/A</v>
      </c>
      <c r="AP1042" s="5" t="e">
        <f t="shared" si="1265"/>
        <v>#N/A</v>
      </c>
      <c r="AQ1042" s="5" t="e">
        <f t="shared" si="1266"/>
        <v>#N/A</v>
      </c>
      <c r="AR1042" s="5" t="e">
        <f t="shared" si="1267"/>
        <v>#N/A</v>
      </c>
      <c r="AS1042" s="5" t="e">
        <f t="shared" si="1268"/>
        <v>#N/A</v>
      </c>
      <c r="AT1042" s="5" t="e">
        <f t="shared" si="1269"/>
        <v>#N/A</v>
      </c>
      <c r="AU1042" s="5" t="e">
        <f t="shared" si="1270"/>
        <v>#N/A</v>
      </c>
      <c r="AV1042" s="5" t="e">
        <f t="shared" si="1271"/>
        <v>#N/A</v>
      </c>
      <c r="AW1042" s="5" t="e">
        <f t="shared" si="1272"/>
        <v>#N/A</v>
      </c>
      <c r="AX1042" s="5" t="e">
        <f t="shared" si="1273"/>
        <v>#N/A</v>
      </c>
      <c r="AY1042" s="5" t="e">
        <f t="shared" si="1274"/>
        <v>#N/A</v>
      </c>
      <c r="AZ1042" s="5" t="e">
        <f t="shared" si="1275"/>
        <v>#N/A</v>
      </c>
      <c r="BA1042" s="5" t="e">
        <f t="shared" si="1276"/>
        <v>#N/A</v>
      </c>
      <c r="BB1042" s="5" t="e">
        <f t="shared" si="1277"/>
        <v>#N/A</v>
      </c>
      <c r="BC1042" s="5" t="e">
        <f t="shared" si="1278"/>
        <v>#N/A</v>
      </c>
      <c r="BD1042" s="5" t="e">
        <f t="shared" si="1279"/>
        <v>#N/A</v>
      </c>
      <c r="BE1042" s="5" t="e">
        <f t="shared" si="1280"/>
        <v>#N/A</v>
      </c>
      <c r="BF1042" s="5" t="e">
        <f t="shared" si="1281"/>
        <v>#N/A</v>
      </c>
      <c r="BG1042" s="5" t="e">
        <f t="shared" si="1282"/>
        <v>#N/A</v>
      </c>
      <c r="BH1042" s="5" t="e">
        <f t="shared" si="1283"/>
        <v>#N/A</v>
      </c>
      <c r="BI1042" s="5" t="e">
        <f t="shared" si="1284"/>
        <v>#N/A</v>
      </c>
      <c r="BJ1042" s="8" t="e">
        <f t="shared" si="1285"/>
        <v>#N/A</v>
      </c>
      <c r="BK1042" s="8" t="e">
        <f t="shared" si="1286"/>
        <v>#N/A</v>
      </c>
      <c r="BL1042" s="8" t="e">
        <f t="shared" si="1287"/>
        <v>#N/A</v>
      </c>
      <c r="BM1042" s="8" t="e">
        <f t="shared" si="1288"/>
        <v>#N/A</v>
      </c>
      <c r="BN1042" s="8" t="e">
        <f t="shared" si="1289"/>
        <v>#N/A</v>
      </c>
    </row>
    <row r="1043" spans="1:66" x14ac:dyDescent="0.25">
      <c r="A1043" t="s">
        <v>22</v>
      </c>
      <c r="B1043" t="s">
        <v>256</v>
      </c>
      <c r="C1043" t="s">
        <v>264</v>
      </c>
      <c r="D1043" s="7" t="s">
        <v>558</v>
      </c>
      <c r="E1043">
        <f>VLOOKUP(A1043,home!$A$2:$E$405,3,FALSE)</f>
        <v>1.5026315789473701</v>
      </c>
      <c r="F1043">
        <f>VLOOKUP(B1043,home!$B$2:$E$405,3,FALSE)</f>
        <v>1.33</v>
      </c>
      <c r="G1043">
        <f>VLOOKUP(C1043,away!$B$2:$E$405,4,FALSE)</f>
        <v>0.81</v>
      </c>
      <c r="H1043">
        <f>VLOOKUP(A1043,away!$A$2:$E$405,3,FALSE)</f>
        <v>1.3631578947368399</v>
      </c>
      <c r="I1043">
        <f>VLOOKUP(C1043,away!$B$2:$E$405,3,FALSE)</f>
        <v>1.1200000000000001</v>
      </c>
      <c r="J1043">
        <f>VLOOKUP(B1043,home!$B$2:$E$405,4,FALSE)</f>
        <v>0.77</v>
      </c>
      <c r="K1043" s="3">
        <f t="shared" si="1234"/>
        <v>1.6187850000000021</v>
      </c>
      <c r="L1043" s="3">
        <f t="shared" si="1235"/>
        <v>1.1755873684210507</v>
      </c>
      <c r="M1043" s="5">
        <f t="shared" si="1236"/>
        <v>6.1153243997409977E-2</v>
      </c>
      <c r="N1043" s="5">
        <f t="shared" si="1237"/>
        <v>9.8993954084347441E-2</v>
      </c>
      <c r="O1043" s="5">
        <f t="shared" si="1238"/>
        <v>7.1890981181325614E-2</v>
      </c>
      <c r="P1043" s="5">
        <f t="shared" si="1239"/>
        <v>0.11637604197161235</v>
      </c>
      <c r="Q1043" s="5">
        <f t="shared" si="1240"/>
        <v>8.0124963981215297E-2</v>
      </c>
      <c r="R1043" s="5">
        <f t="shared" si="1241"/>
        <v>4.2257064690080934E-2</v>
      </c>
      <c r="S1043" s="5">
        <f t="shared" si="1242"/>
        <v>5.5366576896362533E-2</v>
      </c>
      <c r="T1043" s="5">
        <f t="shared" si="1243"/>
        <v>9.419389555150838E-2</v>
      </c>
      <c r="U1043" s="5">
        <f t="shared" si="1244"/>
        <v>6.8405102464332762E-2</v>
      </c>
      <c r="V1043" s="5">
        <f t="shared" si="1245"/>
        <v>1.1707097804235466E-2</v>
      </c>
      <c r="W1043" s="5">
        <f t="shared" si="1246"/>
        <v>4.3235029939443934E-2</v>
      </c>
      <c r="X1043" s="5">
        <f t="shared" si="1247"/>
        <v>5.0826555070116235E-2</v>
      </c>
      <c r="Y1043" s="5">
        <f t="shared" si="1248"/>
        <v>2.9875528060392786E-2</v>
      </c>
      <c r="Z1043" s="5">
        <f t="shared" si="1249"/>
        <v>1.6558957158736776E-2</v>
      </c>
      <c r="AA1043" s="5">
        <f t="shared" si="1250"/>
        <v>2.6805391464205752E-2</v>
      </c>
      <c r="AB1043" s="5">
        <f t="shared" si="1251"/>
        <v>2.1696082810692185E-2</v>
      </c>
      <c r="AC1043" s="5">
        <f t="shared" si="1252"/>
        <v>1.3924299190583218E-3</v>
      </c>
      <c r="AD1043" s="5">
        <f t="shared" si="1253"/>
        <v>1.7497054485130708E-2</v>
      </c>
      <c r="AE1043" s="5">
        <f t="shared" si="1254"/>
        <v>2.0569316237294553E-2</v>
      </c>
      <c r="AF1043" s="5">
        <f t="shared" si="1255"/>
        <v>1.2090514172810748E-2</v>
      </c>
      <c r="AG1043" s="5">
        <f t="shared" si="1256"/>
        <v>4.7378185797573337E-3</v>
      </c>
      <c r="AH1043" s="5">
        <f t="shared" si="1257"/>
        <v>4.8666252175090753E-3</v>
      </c>
      <c r="AI1043" s="5">
        <f t="shared" si="1258"/>
        <v>7.8780199027254395E-3</v>
      </c>
      <c r="AJ1043" s="5">
        <f t="shared" si="1259"/>
        <v>6.3764102241167095E-3</v>
      </c>
      <c r="AK1043" s="5">
        <f t="shared" si="1260"/>
        <v>3.4406790748822609E-3</v>
      </c>
      <c r="AL1043" s="5">
        <f t="shared" si="1261"/>
        <v>1.05993057512843E-4</v>
      </c>
      <c r="AM1043" s="5">
        <f t="shared" si="1262"/>
        <v>5.664793868942467E-3</v>
      </c>
      <c r="AN1043" s="5">
        <f t="shared" si="1263"/>
        <v>6.6594601170377778E-3</v>
      </c>
      <c r="AO1043" s="5">
        <f t="shared" si="1264"/>
        <v>3.9143885970466929E-3</v>
      </c>
      <c r="AP1043" s="5">
        <f t="shared" si="1265"/>
        <v>1.5339019299264961E-3</v>
      </c>
      <c r="AQ1043" s="5">
        <f t="shared" si="1266"/>
        <v>4.5080893330456544E-4</v>
      </c>
      <c r="AR1043" s="5">
        <f t="shared" si="1267"/>
        <v>1.1442286265086034E-3</v>
      </c>
      <c r="AS1043" s="5">
        <f t="shared" si="1268"/>
        <v>1.852260137162732E-3</v>
      </c>
      <c r="AT1043" s="5">
        <f t="shared" si="1269"/>
        <v>1.4992054630684887E-3</v>
      </c>
      <c r="AU1043" s="5">
        <f t="shared" si="1270"/>
        <v>8.0896377184444231E-4</v>
      </c>
      <c r="AV1043" s="5">
        <f t="shared" si="1271"/>
        <v>3.2738460485130181E-4</v>
      </c>
      <c r="AW1043" s="5">
        <f t="shared" si="1272"/>
        <v>5.602979091499193E-6</v>
      </c>
      <c r="AX1043" s="5">
        <f t="shared" si="1273"/>
        <v>1.5283472238560071E-3</v>
      </c>
      <c r="AY1043" s="5">
        <f t="shared" si="1274"/>
        <v>1.796705690926502E-3</v>
      </c>
      <c r="AZ1043" s="5">
        <f t="shared" si="1275"/>
        <v>1.0560922575117062E-3</v>
      </c>
      <c r="BA1043" s="5">
        <f t="shared" si="1276"/>
        <v>4.1384290593934431E-4</v>
      </c>
      <c r="BB1043" s="5">
        <f t="shared" si="1277"/>
        <v>1.2162712318323864E-4</v>
      </c>
      <c r="BC1043" s="5">
        <f t="shared" si="1278"/>
        <v>2.8596661934321292E-5</v>
      </c>
      <c r="BD1043" s="5">
        <f t="shared" si="1279"/>
        <v>2.2419011998488008E-4</v>
      </c>
      <c r="BE1043" s="5">
        <f t="shared" si="1280"/>
        <v>3.6291560337972466E-4</v>
      </c>
      <c r="BF1043" s="5">
        <f t="shared" si="1281"/>
        <v>2.9374116750852417E-4</v>
      </c>
      <c r="BG1043" s="5">
        <f t="shared" si="1282"/>
        <v>1.5850126528176234E-4</v>
      </c>
      <c r="BH1043" s="5">
        <f t="shared" si="1283"/>
        <v>6.4144867679784496E-5</v>
      </c>
      <c r="BI1043" s="5">
        <f t="shared" si="1284"/>
        <v>2.0767349925404004E-5</v>
      </c>
      <c r="BJ1043" s="8">
        <f t="shared" si="1285"/>
        <v>0.47531319547162659</v>
      </c>
      <c r="BK1043" s="8">
        <f t="shared" si="1286"/>
        <v>0.24789808933711799</v>
      </c>
      <c r="BL1043" s="8">
        <f t="shared" si="1287"/>
        <v>0.26037266000706633</v>
      </c>
      <c r="BM1043" s="8">
        <f t="shared" si="1288"/>
        <v>0.52755554935672122</v>
      </c>
      <c r="BN1043" s="8">
        <f t="shared" si="1289"/>
        <v>0.47079624990599167</v>
      </c>
    </row>
    <row r="1044" spans="1:66" x14ac:dyDescent="0.25">
      <c r="A1044" t="s">
        <v>22</v>
      </c>
      <c r="B1044" t="s">
        <v>291</v>
      </c>
      <c r="C1044" t="s">
        <v>263</v>
      </c>
      <c r="D1044" s="7" t="s">
        <v>558</v>
      </c>
      <c r="E1044">
        <f>VLOOKUP(A1044,home!$A$2:$E$405,3,FALSE)</f>
        <v>1.5026315789473701</v>
      </c>
      <c r="F1044">
        <f>VLOOKUP(B1044,home!$B$2:$E$405,3,FALSE)</f>
        <v>0.98</v>
      </c>
      <c r="G1044">
        <f>VLOOKUP(C1044,away!$B$2:$E$405,4,FALSE)</f>
        <v>0.56000000000000005</v>
      </c>
      <c r="H1044">
        <f>VLOOKUP(A1044,away!$A$2:$E$405,3,FALSE)</f>
        <v>1.3631578947368399</v>
      </c>
      <c r="I1044">
        <f>VLOOKUP(C1044,away!$B$2:$E$405,3,FALSE)</f>
        <v>1.26</v>
      </c>
      <c r="J1044">
        <f>VLOOKUP(B1044,home!$B$2:$E$405,4,FALSE)</f>
        <v>0.46</v>
      </c>
      <c r="K1044" s="3">
        <f t="shared" si="1234"/>
        <v>0.82464421052631687</v>
      </c>
      <c r="L1044" s="3">
        <f t="shared" si="1235"/>
        <v>0.79008631578947242</v>
      </c>
      <c r="M1044" s="5">
        <f t="shared" si="1236"/>
        <v>0.19894427346451624</v>
      </c>
      <c r="N1044" s="5">
        <f t="shared" si="1237"/>
        <v>0.16405824332987767</v>
      </c>
      <c r="O1044" s="5">
        <f t="shared" si="1238"/>
        <v>0.15718314806899292</v>
      </c>
      <c r="P1044" s="5">
        <f t="shared" si="1239"/>
        <v>0.12962017304739584</v>
      </c>
      <c r="Q1044" s="5">
        <f t="shared" si="1240"/>
        <v>6.7644840275550677E-2</v>
      </c>
      <c r="R1044" s="5">
        <f t="shared" si="1241"/>
        <v>6.2094127181010872E-2</v>
      </c>
      <c r="S1044" s="5">
        <f t="shared" si="1242"/>
        <v>2.1113185326032447E-2</v>
      </c>
      <c r="T1044" s="5">
        <f t="shared" si="1243"/>
        <v>5.344526263547715E-2</v>
      </c>
      <c r="U1044" s="5">
        <f t="shared" si="1244"/>
        <v>5.1205562487505428E-2</v>
      </c>
      <c r="V1044" s="5">
        <f t="shared" si="1245"/>
        <v>1.5284541120116355E-3</v>
      </c>
      <c r="W1044" s="5">
        <f t="shared" si="1246"/>
        <v>1.8594308635070098E-2</v>
      </c>
      <c r="X1044" s="5">
        <f t="shared" si="1247"/>
        <v>1.4691108804134906E-2</v>
      </c>
      <c r="Y1044" s="5">
        <f t="shared" si="1248"/>
        <v>5.8036220149606157E-3</v>
      </c>
      <c r="Z1044" s="5">
        <f t="shared" si="1249"/>
        <v>1.6353240058869272E-2</v>
      </c>
      <c r="AA1044" s="5">
        <f t="shared" si="1250"/>
        <v>1.3485604737893592E-2</v>
      </c>
      <c r="AB1044" s="5">
        <f t="shared" si="1251"/>
        <v>5.5604129362751085E-3</v>
      </c>
      <c r="AC1044" s="5">
        <f t="shared" si="1252"/>
        <v>6.2240572147358273E-5</v>
      </c>
      <c r="AD1044" s="5">
        <f t="shared" si="1253"/>
        <v>3.833422241162514E-3</v>
      </c>
      <c r="AE1044" s="5">
        <f t="shared" si="1254"/>
        <v>3.0287344553855131E-3</v>
      </c>
      <c r="AF1044" s="5">
        <f t="shared" si="1255"/>
        <v>1.1964808236800872E-3</v>
      </c>
      <c r="AG1044" s="5">
        <f t="shared" si="1256"/>
        <v>3.1510770863138444E-4</v>
      </c>
      <c r="AH1044" s="5">
        <f t="shared" si="1257"/>
        <v>3.2301177973332092E-3</v>
      </c>
      <c r="AI1044" s="5">
        <f t="shared" si="1258"/>
        <v>2.6636979408888504E-3</v>
      </c>
      <c r="AJ1044" s="5">
        <f t="shared" si="1259"/>
        <v>1.0983015427724306E-3</v>
      </c>
      <c r="AK1044" s="5">
        <f t="shared" si="1260"/>
        <v>3.0190266955313564E-4</v>
      </c>
      <c r="AL1044" s="5">
        <f t="shared" si="1261"/>
        <v>1.6220891593038903E-6</v>
      </c>
      <c r="AM1044" s="5">
        <f t="shared" si="1262"/>
        <v>6.322418915354973E-4</v>
      </c>
      <c r="AN1044" s="5">
        <f t="shared" si="1263"/>
        <v>4.9952566677104822E-4</v>
      </c>
      <c r="AO1044" s="5">
        <f t="shared" si="1264"/>
        <v>1.973341968507086E-4</v>
      </c>
      <c r="AP1044" s="5">
        <f t="shared" si="1265"/>
        <v>5.1970349523016953E-5</v>
      </c>
      <c r="AQ1044" s="5">
        <f t="shared" si="1266"/>
        <v>1.0265265496232908E-5</v>
      </c>
      <c r="AR1044" s="5">
        <f t="shared" si="1267"/>
        <v>5.1041437401220049E-4</v>
      </c>
      <c r="AS1044" s="5">
        <f t="shared" si="1268"/>
        <v>4.2091025849857528E-4</v>
      </c>
      <c r="AT1044" s="5">
        <f t="shared" si="1269"/>
        <v>1.7355060391099276E-4</v>
      </c>
      <c r="AU1044" s="5">
        <f t="shared" si="1270"/>
        <v>4.7705833582848714E-5</v>
      </c>
      <c r="AV1044" s="5">
        <f t="shared" si="1271"/>
        <v>9.8350848681070334E-6</v>
      </c>
      <c r="AW1044" s="5">
        <f t="shared" si="1272"/>
        <v>2.9357115083560786E-8</v>
      </c>
      <c r="AX1044" s="5">
        <f t="shared" si="1273"/>
        <v>8.6895769251159192E-5</v>
      </c>
      <c r="AY1044" s="5">
        <f t="shared" si="1274"/>
        <v>6.8655158185340477E-5</v>
      </c>
      <c r="AZ1044" s="5">
        <f t="shared" si="1275"/>
        <v>2.7121750495299553E-5</v>
      </c>
      <c r="BA1044" s="5">
        <f t="shared" si="1276"/>
        <v>7.1428413088641735E-6</v>
      </c>
      <c r="BB1044" s="5">
        <f t="shared" si="1277"/>
        <v>1.410865293497337E-6</v>
      </c>
      <c r="BC1044" s="5">
        <f t="shared" si="1278"/>
        <v>2.2294107236290881E-7</v>
      </c>
      <c r="BD1044" s="5">
        <f t="shared" si="1279"/>
        <v>6.7211902048214855E-5</v>
      </c>
      <c r="BE1044" s="5">
        <f t="shared" si="1280"/>
        <v>5.542590590252228E-5</v>
      </c>
      <c r="BF1044" s="5">
        <f t="shared" si="1281"/>
        <v>2.2853326207845702E-5</v>
      </c>
      <c r="BG1044" s="5">
        <f t="shared" si="1282"/>
        <v>6.2819543828564351E-6</v>
      </c>
      <c r="BH1044" s="5">
        <f t="shared" si="1283"/>
        <v>1.2950943281532453E-6</v>
      </c>
      <c r="BI1044" s="5">
        <f t="shared" si="1284"/>
        <v>2.1359840795940878E-7</v>
      </c>
      <c r="BJ1044" s="8">
        <f t="shared" si="1285"/>
        <v>0.33419391761971362</v>
      </c>
      <c r="BK1044" s="8">
        <f t="shared" si="1286"/>
        <v>0.3513386037694482</v>
      </c>
      <c r="BL1044" s="8">
        <f t="shared" si="1287"/>
        <v>0.29813857329837579</v>
      </c>
      <c r="BM1044" s="8">
        <f t="shared" si="1288"/>
        <v>0.2204109035779924</v>
      </c>
      <c r="BN1044" s="8">
        <f t="shared" si="1289"/>
        <v>0.77954480536734416</v>
      </c>
    </row>
    <row r="1045" spans="1:66" x14ac:dyDescent="0.25">
      <c r="A1045" t="s">
        <v>22</v>
      </c>
      <c r="B1045" t="s">
        <v>23</v>
      </c>
      <c r="C1045" t="s">
        <v>255</v>
      </c>
      <c r="D1045" s="7" t="s">
        <v>558</v>
      </c>
      <c r="E1045">
        <f>VLOOKUP(A1045,home!$A$2:$E$405,3,FALSE)</f>
        <v>1.5026315789473701</v>
      </c>
      <c r="F1045">
        <f>VLOOKUP(B1045,home!$B$2:$E$405,3,FALSE)</f>
        <v>1.47</v>
      </c>
      <c r="G1045">
        <f>VLOOKUP(C1045,away!$B$2:$E$405,4,FALSE)</f>
        <v>0.53</v>
      </c>
      <c r="H1045">
        <f>VLOOKUP(A1045,away!$A$2:$E$405,3,FALSE)</f>
        <v>1.3631578947368399</v>
      </c>
      <c r="I1045">
        <f>VLOOKUP(C1045,away!$B$2:$E$405,3,FALSE)</f>
        <v>1.3</v>
      </c>
      <c r="J1045">
        <f>VLOOKUP(B1045,home!$B$2:$E$405,4,FALSE)</f>
        <v>0.97</v>
      </c>
      <c r="K1045" s="3">
        <f t="shared" si="1234"/>
        <v>1.170700263157896</v>
      </c>
      <c r="L1045" s="3">
        <f t="shared" si="1235"/>
        <v>1.7189421052631551</v>
      </c>
      <c r="M1045" s="5">
        <f t="shared" si="1236"/>
        <v>5.5596091974683452E-2</v>
      </c>
      <c r="N1045" s="5">
        <f t="shared" si="1237"/>
        <v>6.508635950531251E-2</v>
      </c>
      <c r="O1045" s="5">
        <f t="shared" si="1238"/>
        <v>9.5566463383366371E-2</v>
      </c>
      <c r="P1045" s="5">
        <f t="shared" si="1239"/>
        <v>0.11187968383197644</v>
      </c>
      <c r="Q1045" s="5">
        <f t="shared" si="1240"/>
        <v>3.8098309100429398E-2</v>
      </c>
      <c r="R1045" s="5">
        <f t="shared" si="1241"/>
        <v>8.213660888037902E-2</v>
      </c>
      <c r="S1045" s="5">
        <f t="shared" si="1242"/>
        <v>5.628571725888061E-2</v>
      </c>
      <c r="T1045" s="5">
        <f t="shared" si="1243"/>
        <v>6.5488787652058525E-2</v>
      </c>
      <c r="U1045" s="5">
        <f t="shared" si="1244"/>
        <v>9.6157349631156894E-2</v>
      </c>
      <c r="V1045" s="5">
        <f t="shared" si="1245"/>
        <v>1.2585273587709332E-2</v>
      </c>
      <c r="W1045" s="5">
        <f t="shared" si="1246"/>
        <v>1.4867233496581183E-2</v>
      </c>
      <c r="X1045" s="5">
        <f t="shared" si="1247"/>
        <v>2.5555913646052156E-2</v>
      </c>
      <c r="Y1045" s="5">
        <f t="shared" si="1248"/>
        <v>2.1964568002334147E-2</v>
      </c>
      <c r="Z1045" s="5">
        <f t="shared" si="1249"/>
        <v>4.7062691796005029E-2</v>
      </c>
      <c r="AA1045" s="5">
        <f t="shared" si="1250"/>
        <v>5.5096305670502041E-2</v>
      </c>
      <c r="AB1045" s="5">
        <f t="shared" si="1251"/>
        <v>3.2250629773742316E-2</v>
      </c>
      <c r="AC1045" s="5">
        <f t="shared" si="1252"/>
        <v>1.5828860221112919E-3</v>
      </c>
      <c r="AD1045" s="5">
        <f t="shared" si="1253"/>
        <v>4.3512685417193692E-3</v>
      </c>
      <c r="AE1045" s="5">
        <f t="shared" si="1254"/>
        <v>7.4795787076684305E-3</v>
      </c>
      <c r="AF1045" s="5">
        <f t="shared" si="1255"/>
        <v>6.4284813851205212E-3</v>
      </c>
      <c r="AG1045" s="5">
        <f t="shared" si="1256"/>
        <v>3.6833957752613576E-3</v>
      </c>
      <c r="AH1045" s="5">
        <f t="shared" si="1257"/>
        <v>2.0224510628793969E-2</v>
      </c>
      <c r="AI1045" s="5">
        <f t="shared" si="1258"/>
        <v>2.3676839915368765E-2</v>
      </c>
      <c r="AJ1045" s="5">
        <f t="shared" si="1259"/>
        <v>1.3859241359834797E-2</v>
      </c>
      <c r="AK1045" s="5">
        <f t="shared" si="1260"/>
        <v>5.4083391690424639E-3</v>
      </c>
      <c r="AL1045" s="5">
        <f t="shared" si="1261"/>
        <v>1.2741383892702981E-4</v>
      </c>
      <c r="AM1045" s="5">
        <f t="shared" si="1262"/>
        <v>1.0188062453723081E-3</v>
      </c>
      <c r="AN1045" s="5">
        <f t="shared" si="1263"/>
        <v>1.7512689522755256E-3</v>
      </c>
      <c r="AO1045" s="5">
        <f t="shared" si="1264"/>
        <v>1.5051649698532463E-3</v>
      </c>
      <c r="AP1045" s="5">
        <f t="shared" si="1265"/>
        <v>8.6243048068263093E-4</v>
      </c>
      <c r="AQ1045" s="5">
        <f t="shared" si="1266"/>
        <v>3.7061701652692903E-4</v>
      </c>
      <c r="AR1045" s="5">
        <f t="shared" si="1267"/>
        <v>6.9529525756352349E-3</v>
      </c>
      <c r="AS1045" s="5">
        <f t="shared" si="1268"/>
        <v>8.1398234100205392E-3</v>
      </c>
      <c r="AT1045" s="5">
        <f t="shared" si="1269"/>
        <v>4.7646467040849249E-3</v>
      </c>
      <c r="AU1045" s="5">
        <f t="shared" si="1270"/>
        <v>1.8593243834422075E-3</v>
      </c>
      <c r="AV1045" s="5">
        <f t="shared" si="1271"/>
        <v>5.4417788624792126E-4</v>
      </c>
      <c r="AW1045" s="5">
        <f t="shared" si="1272"/>
        <v>7.1223131721928985E-6</v>
      </c>
      <c r="AX1045" s="5">
        <f t="shared" si="1273"/>
        <v>1.9878612326071178E-4</v>
      </c>
      <c r="AY1045" s="5">
        <f t="shared" si="1274"/>
        <v>3.4170183721486891E-4</v>
      </c>
      <c r="AZ1045" s="5">
        <f t="shared" si="1275"/>
        <v>2.9368283771720742E-4</v>
      </c>
      <c r="BA1045" s="5">
        <f t="shared" si="1276"/>
        <v>1.6827459844842468E-4</v>
      </c>
      <c r="BB1045" s="5">
        <f t="shared" si="1277"/>
        <v>7.2313573129811781E-5</v>
      </c>
      <c r="BC1045" s="5">
        <f t="shared" si="1278"/>
        <v>2.4860569126971962E-5</v>
      </c>
      <c r="BD1045" s="5">
        <f t="shared" si="1279"/>
        <v>1.9919538230262182E-3</v>
      </c>
      <c r="BE1045" s="5">
        <f t="shared" si="1280"/>
        <v>2.3319808648151709E-3</v>
      </c>
      <c r="BF1045" s="5">
        <f t="shared" si="1281"/>
        <v>1.3650253060591493E-3</v>
      </c>
      <c r="BG1045" s="5">
        <f t="shared" si="1282"/>
        <v>5.326784950068778E-4</v>
      </c>
      <c r="BH1045" s="5">
        <f t="shared" si="1283"/>
        <v>1.5590171357077594E-4</v>
      </c>
      <c r="BI1045" s="5">
        <f t="shared" si="1284"/>
        <v>3.6502835420814867E-5</v>
      </c>
      <c r="BJ1045" s="8">
        <f t="shared" si="1285"/>
        <v>0.25961180301614623</v>
      </c>
      <c r="BK1045" s="8">
        <f t="shared" si="1286"/>
        <v>0.23839876835150303</v>
      </c>
      <c r="BL1045" s="8">
        <f t="shared" si="1287"/>
        <v>0.4530512564095166</v>
      </c>
      <c r="BM1045" s="8">
        <f t="shared" si="1288"/>
        <v>0.54942642337298098</v>
      </c>
      <c r="BN1045" s="8">
        <f t="shared" si="1289"/>
        <v>0.44836351667614716</v>
      </c>
    </row>
    <row r="1046" spans="1:66" x14ac:dyDescent="0.25">
      <c r="A1046" t="s">
        <v>25</v>
      </c>
      <c r="B1046" t="s">
        <v>169</v>
      </c>
      <c r="C1046" t="s">
        <v>168</v>
      </c>
      <c r="D1046" s="7" t="s">
        <v>558</v>
      </c>
      <c r="E1046">
        <f>VLOOKUP(A1046,home!$A$2:$E$405,3,FALSE)</f>
        <v>1.37894736842105</v>
      </c>
      <c r="F1046">
        <f>VLOOKUP(B1046,home!$B$2:$E$405,3,FALSE)</f>
        <v>0.92</v>
      </c>
      <c r="G1046">
        <f>VLOOKUP(C1046,away!$B$2:$E$405,4,FALSE)</f>
        <v>0.69</v>
      </c>
      <c r="H1046">
        <f>VLOOKUP(A1046,away!$A$2:$E$405,3,FALSE)</f>
        <v>1.1000000000000001</v>
      </c>
      <c r="I1046">
        <f>VLOOKUP(C1046,away!$B$2:$E$405,3,FALSE)</f>
        <v>0.61</v>
      </c>
      <c r="J1046">
        <f>VLOOKUP(B1046,home!$B$2:$E$405,4,FALSE)</f>
        <v>0.86</v>
      </c>
      <c r="K1046" s="3">
        <f t="shared" si="1234"/>
        <v>0.87535578947368253</v>
      </c>
      <c r="L1046" s="3">
        <f t="shared" si="1235"/>
        <v>0.57706000000000002</v>
      </c>
      <c r="M1046" s="5">
        <f t="shared" si="1236"/>
        <v>0.23400429959077673</v>
      </c>
      <c r="N1046" s="5">
        <f t="shared" si="1237"/>
        <v>0.20483701840852048</v>
      </c>
      <c r="O1046" s="5">
        <f t="shared" si="1238"/>
        <v>0.13503452112185363</v>
      </c>
      <c r="P1046" s="5">
        <f t="shared" si="1239"/>
        <v>0.11820324984282084</v>
      </c>
      <c r="Q1046" s="5">
        <f t="shared" si="1240"/>
        <v>8.9652634981212842E-2</v>
      </c>
      <c r="R1046" s="5">
        <f t="shared" si="1241"/>
        <v>3.8961510379288432E-2</v>
      </c>
      <c r="S1046" s="5">
        <f t="shared" si="1242"/>
        <v>1.49270849914279E-2</v>
      </c>
      <c r="T1046" s="5">
        <f t="shared" si="1243"/>
        <v>5.1734949542258692E-2</v>
      </c>
      <c r="U1046" s="5">
        <f t="shared" si="1244"/>
        <v>3.4105183677149098E-2</v>
      </c>
      <c r="V1046" s="5">
        <f t="shared" si="1245"/>
        <v>8.377956016441592E-4</v>
      </c>
      <c r="W1046" s="5">
        <f t="shared" si="1246"/>
        <v>2.6159317690791817E-2</v>
      </c>
      <c r="X1046" s="5">
        <f t="shared" si="1247"/>
        <v>1.5095495866648328E-2</v>
      </c>
      <c r="Y1046" s="5">
        <f t="shared" si="1248"/>
        <v>4.3555034224040425E-3</v>
      </c>
      <c r="Z1046" s="5">
        <f t="shared" si="1249"/>
        <v>7.494376393157396E-3</v>
      </c>
      <c r="AA1046" s="5">
        <f t="shared" si="1250"/>
        <v>6.5602457642452219E-3</v>
      </c>
      <c r="AB1046" s="5">
        <f t="shared" si="1251"/>
        <v>2.8712745550511288E-3</v>
      </c>
      <c r="AC1046" s="5">
        <f t="shared" si="1252"/>
        <v>2.6449878002119885E-5</v>
      </c>
      <c r="AD1046" s="5">
        <f t="shared" si="1253"/>
        <v>5.7246775473289851E-3</v>
      </c>
      <c r="AE1046" s="5">
        <f t="shared" si="1254"/>
        <v>3.3034824254616645E-3</v>
      </c>
      <c r="AF1046" s="5">
        <f t="shared" si="1255"/>
        <v>9.5315378421845405E-4</v>
      </c>
      <c r="AG1046" s="5">
        <f t="shared" si="1256"/>
        <v>1.8334230757370042E-4</v>
      </c>
      <c r="AH1046" s="5">
        <f t="shared" si="1257"/>
        <v>1.0811762103588515E-3</v>
      </c>
      <c r="AI1046" s="5">
        <f t="shared" si="1258"/>
        <v>9.4641385517883661E-4</v>
      </c>
      <c r="AJ1046" s="5">
        <f t="shared" si="1259"/>
        <v>4.14224423684451E-4</v>
      </c>
      <c r="AK1046" s="5">
        <f t="shared" si="1260"/>
        <v>1.208645824711946E-4</v>
      </c>
      <c r="AL1046" s="5">
        <f t="shared" si="1261"/>
        <v>5.3442804995706826E-7</v>
      </c>
      <c r="AM1046" s="5">
        <f t="shared" si="1262"/>
        <v>1.0022259267848861E-3</v>
      </c>
      <c r="AN1046" s="5">
        <f t="shared" si="1263"/>
        <v>5.7834449331048638E-4</v>
      </c>
      <c r="AO1046" s="5">
        <f t="shared" si="1264"/>
        <v>1.6686973665487462E-4</v>
      </c>
      <c r="AP1046" s="5">
        <f t="shared" si="1265"/>
        <v>3.2097950078020665E-5</v>
      </c>
      <c r="AQ1046" s="5">
        <f t="shared" si="1266"/>
        <v>4.63061076800565E-6</v>
      </c>
      <c r="AR1046" s="5">
        <f t="shared" si="1267"/>
        <v>1.2478070878993582E-4</v>
      </c>
      <c r="AS1046" s="5">
        <f t="shared" si="1268"/>
        <v>1.0922751585389994E-4</v>
      </c>
      <c r="AT1046" s="5">
        <f t="shared" si="1269"/>
        <v>4.7806469186269876E-5</v>
      </c>
      <c r="AU1046" s="5">
        <f t="shared" si="1270"/>
        <v>1.3949223192165516E-5</v>
      </c>
      <c r="AV1046" s="5">
        <f t="shared" si="1271"/>
        <v>3.0526333199806613E-6</v>
      </c>
      <c r="AW1046" s="5">
        <f t="shared" si="1272"/>
        <v>7.4988095449717489E-9</v>
      </c>
      <c r="AX1046" s="5">
        <f t="shared" si="1273"/>
        <v>1.4621737789529611E-4</v>
      </c>
      <c r="AY1046" s="5">
        <f t="shared" si="1274"/>
        <v>8.4376200088259593E-5</v>
      </c>
      <c r="AZ1046" s="5">
        <f t="shared" si="1275"/>
        <v>2.4345065011465539E-5</v>
      </c>
      <c r="BA1046" s="5">
        <f t="shared" si="1276"/>
        <v>4.6828544051721029E-6</v>
      </c>
      <c r="BB1046" s="5">
        <f t="shared" si="1277"/>
        <v>6.7557199076215323E-7</v>
      </c>
      <c r="BC1046" s="5">
        <f t="shared" si="1278"/>
        <v>7.7969114597841656E-8</v>
      </c>
      <c r="BD1046" s="5">
        <f t="shared" si="1279"/>
        <v>1.2000992635720057E-5</v>
      </c>
      <c r="BE1046" s="5">
        <f t="shared" si="1280"/>
        <v>1.050513838310858E-5</v>
      </c>
      <c r="BF1046" s="5">
        <f t="shared" si="1281"/>
        <v>4.5978668514381479E-6</v>
      </c>
      <c r="BG1046" s="5">
        <f t="shared" si="1282"/>
        <v>1.3415897892118384E-6</v>
      </c>
      <c r="BH1046" s="5">
        <f t="shared" si="1283"/>
        <v>2.9359209727134002E-7</v>
      </c>
      <c r="BI1046" s="5">
        <f t="shared" si="1284"/>
        <v>5.1399508418037619E-8</v>
      </c>
      <c r="BJ1046" s="8">
        <f t="shared" si="1285"/>
        <v>0.40404411973252091</v>
      </c>
      <c r="BK1046" s="8">
        <f t="shared" si="1286"/>
        <v>0.36808379053280998</v>
      </c>
      <c r="BL1046" s="8">
        <f t="shared" si="1287"/>
        <v>0.22042302169888825</v>
      </c>
      <c r="BM1046" s="8">
        <f t="shared" si="1288"/>
        <v>0.17926770533162473</v>
      </c>
      <c r="BN1046" s="8">
        <f t="shared" si="1289"/>
        <v>0.82069323432447283</v>
      </c>
    </row>
    <row r="1047" spans="1:66" x14ac:dyDescent="0.25">
      <c r="A1047" t="s">
        <v>25</v>
      </c>
      <c r="B1047" t="s">
        <v>529</v>
      </c>
      <c r="C1047" t="s">
        <v>292</v>
      </c>
      <c r="D1047" s="7" t="s">
        <v>558</v>
      </c>
      <c r="E1047">
        <f>VLOOKUP(A1047,home!$A$2:$E$405,3,FALSE)</f>
        <v>1.37894736842105</v>
      </c>
      <c r="F1047" t="e">
        <f>VLOOKUP(B1047,home!$B$2:$E$405,3,FALSE)</f>
        <v>#N/A</v>
      </c>
      <c r="G1047">
        <f>VLOOKUP(C1047,away!$B$2:$E$405,4,FALSE)</f>
        <v>0.99</v>
      </c>
      <c r="H1047">
        <f>VLOOKUP(A1047,away!$A$2:$E$405,3,FALSE)</f>
        <v>1.1000000000000001</v>
      </c>
      <c r="I1047">
        <f>VLOOKUP(C1047,away!$B$2:$E$405,3,FALSE)</f>
        <v>0.61</v>
      </c>
      <c r="J1047" t="e">
        <f>VLOOKUP(B1047,home!$B$2:$E$405,4,FALSE)</f>
        <v>#N/A</v>
      </c>
      <c r="K1047" s="3" t="e">
        <f t="shared" si="1234"/>
        <v>#N/A</v>
      </c>
      <c r="L1047" s="3" t="e">
        <f t="shared" si="1235"/>
        <v>#N/A</v>
      </c>
      <c r="M1047" s="5" t="e">
        <f t="shared" si="1236"/>
        <v>#N/A</v>
      </c>
      <c r="N1047" s="5" t="e">
        <f t="shared" si="1237"/>
        <v>#N/A</v>
      </c>
      <c r="O1047" s="5" t="e">
        <f t="shared" si="1238"/>
        <v>#N/A</v>
      </c>
      <c r="P1047" s="5" t="e">
        <f t="shared" si="1239"/>
        <v>#N/A</v>
      </c>
      <c r="Q1047" s="5" t="e">
        <f t="shared" si="1240"/>
        <v>#N/A</v>
      </c>
      <c r="R1047" s="5" t="e">
        <f t="shared" si="1241"/>
        <v>#N/A</v>
      </c>
      <c r="S1047" s="5" t="e">
        <f t="shared" si="1242"/>
        <v>#N/A</v>
      </c>
      <c r="T1047" s="5" t="e">
        <f t="shared" si="1243"/>
        <v>#N/A</v>
      </c>
      <c r="U1047" s="5" t="e">
        <f t="shared" si="1244"/>
        <v>#N/A</v>
      </c>
      <c r="V1047" s="5" t="e">
        <f t="shared" si="1245"/>
        <v>#N/A</v>
      </c>
      <c r="W1047" s="5" t="e">
        <f t="shared" si="1246"/>
        <v>#N/A</v>
      </c>
      <c r="X1047" s="5" t="e">
        <f t="shared" si="1247"/>
        <v>#N/A</v>
      </c>
      <c r="Y1047" s="5" t="e">
        <f t="shared" si="1248"/>
        <v>#N/A</v>
      </c>
      <c r="Z1047" s="5" t="e">
        <f t="shared" si="1249"/>
        <v>#N/A</v>
      </c>
      <c r="AA1047" s="5" t="e">
        <f t="shared" si="1250"/>
        <v>#N/A</v>
      </c>
      <c r="AB1047" s="5" t="e">
        <f t="shared" si="1251"/>
        <v>#N/A</v>
      </c>
      <c r="AC1047" s="5" t="e">
        <f t="shared" si="1252"/>
        <v>#N/A</v>
      </c>
      <c r="AD1047" s="5" t="e">
        <f t="shared" si="1253"/>
        <v>#N/A</v>
      </c>
      <c r="AE1047" s="5" t="e">
        <f t="shared" si="1254"/>
        <v>#N/A</v>
      </c>
      <c r="AF1047" s="5" t="e">
        <f t="shared" si="1255"/>
        <v>#N/A</v>
      </c>
      <c r="AG1047" s="5" t="e">
        <f t="shared" si="1256"/>
        <v>#N/A</v>
      </c>
      <c r="AH1047" s="5" t="e">
        <f t="shared" si="1257"/>
        <v>#N/A</v>
      </c>
      <c r="AI1047" s="5" t="e">
        <f t="shared" si="1258"/>
        <v>#N/A</v>
      </c>
      <c r="AJ1047" s="5" t="e">
        <f t="shared" si="1259"/>
        <v>#N/A</v>
      </c>
      <c r="AK1047" s="5" t="e">
        <f t="shared" si="1260"/>
        <v>#N/A</v>
      </c>
      <c r="AL1047" s="5" t="e">
        <f t="shared" si="1261"/>
        <v>#N/A</v>
      </c>
      <c r="AM1047" s="5" t="e">
        <f t="shared" si="1262"/>
        <v>#N/A</v>
      </c>
      <c r="AN1047" s="5" t="e">
        <f t="shared" si="1263"/>
        <v>#N/A</v>
      </c>
      <c r="AO1047" s="5" t="e">
        <f t="shared" si="1264"/>
        <v>#N/A</v>
      </c>
      <c r="AP1047" s="5" t="e">
        <f t="shared" si="1265"/>
        <v>#N/A</v>
      </c>
      <c r="AQ1047" s="5" t="e">
        <f t="shared" si="1266"/>
        <v>#N/A</v>
      </c>
      <c r="AR1047" s="5" t="e">
        <f t="shared" si="1267"/>
        <v>#N/A</v>
      </c>
      <c r="AS1047" s="5" t="e">
        <f t="shared" si="1268"/>
        <v>#N/A</v>
      </c>
      <c r="AT1047" s="5" t="e">
        <f t="shared" si="1269"/>
        <v>#N/A</v>
      </c>
      <c r="AU1047" s="5" t="e">
        <f t="shared" si="1270"/>
        <v>#N/A</v>
      </c>
      <c r="AV1047" s="5" t="e">
        <f t="shared" si="1271"/>
        <v>#N/A</v>
      </c>
      <c r="AW1047" s="5" t="e">
        <f t="shared" si="1272"/>
        <v>#N/A</v>
      </c>
      <c r="AX1047" s="5" t="e">
        <f t="shared" si="1273"/>
        <v>#N/A</v>
      </c>
      <c r="AY1047" s="5" t="e">
        <f t="shared" si="1274"/>
        <v>#N/A</v>
      </c>
      <c r="AZ1047" s="5" t="e">
        <f t="shared" si="1275"/>
        <v>#N/A</v>
      </c>
      <c r="BA1047" s="5" t="e">
        <f t="shared" si="1276"/>
        <v>#N/A</v>
      </c>
      <c r="BB1047" s="5" t="e">
        <f t="shared" si="1277"/>
        <v>#N/A</v>
      </c>
      <c r="BC1047" s="5" t="e">
        <f t="shared" si="1278"/>
        <v>#N/A</v>
      </c>
      <c r="BD1047" s="5" t="e">
        <f t="shared" si="1279"/>
        <v>#N/A</v>
      </c>
      <c r="BE1047" s="5" t="e">
        <f t="shared" si="1280"/>
        <v>#N/A</v>
      </c>
      <c r="BF1047" s="5" t="e">
        <f t="shared" si="1281"/>
        <v>#N/A</v>
      </c>
      <c r="BG1047" s="5" t="e">
        <f t="shared" si="1282"/>
        <v>#N/A</v>
      </c>
      <c r="BH1047" s="5" t="e">
        <f t="shared" si="1283"/>
        <v>#N/A</v>
      </c>
      <c r="BI1047" s="5" t="e">
        <f t="shared" si="1284"/>
        <v>#N/A</v>
      </c>
      <c r="BJ1047" s="8" t="e">
        <f t="shared" si="1285"/>
        <v>#N/A</v>
      </c>
      <c r="BK1047" s="8" t="e">
        <f t="shared" si="1286"/>
        <v>#N/A</v>
      </c>
      <c r="BL1047" s="8" t="e">
        <f t="shared" si="1287"/>
        <v>#N/A</v>
      </c>
      <c r="BM1047" s="8" t="e">
        <f t="shared" si="1288"/>
        <v>#N/A</v>
      </c>
      <c r="BN1047" s="8" t="e">
        <f t="shared" si="1289"/>
        <v>#N/A</v>
      </c>
    </row>
    <row r="1048" spans="1:66" x14ac:dyDescent="0.25">
      <c r="A1048" t="s">
        <v>25</v>
      </c>
      <c r="B1048" t="s">
        <v>173</v>
      </c>
      <c r="C1048" t="s">
        <v>468</v>
      </c>
      <c r="D1048" s="7" t="s">
        <v>558</v>
      </c>
      <c r="E1048">
        <f>VLOOKUP(A1048,home!$A$2:$E$405,3,FALSE)</f>
        <v>1.37894736842105</v>
      </c>
      <c r="F1048">
        <f>VLOOKUP(B1048,home!$B$2:$E$405,3,FALSE)</f>
        <v>1.1499999999999999</v>
      </c>
      <c r="G1048">
        <f>VLOOKUP(C1048,away!$B$2:$E$405,4,FALSE)</f>
        <v>0.61</v>
      </c>
      <c r="H1048">
        <f>VLOOKUP(A1048,away!$A$2:$E$405,3,FALSE)</f>
        <v>1.1000000000000001</v>
      </c>
      <c r="I1048">
        <f>VLOOKUP(C1048,away!$B$2:$E$405,3,FALSE)</f>
        <v>0.8</v>
      </c>
      <c r="J1048">
        <f>VLOOKUP(B1048,home!$B$2:$E$405,4,FALSE)</f>
        <v>0.96</v>
      </c>
      <c r="K1048" s="3">
        <f t="shared" si="1234"/>
        <v>0.96733157894736643</v>
      </c>
      <c r="L1048" s="3">
        <f t="shared" si="1235"/>
        <v>0.84480000000000011</v>
      </c>
      <c r="M1048" s="5">
        <f t="shared" si="1236"/>
        <v>0.16330566661784415</v>
      </c>
      <c r="N1048" s="5">
        <f t="shared" si="1237"/>
        <v>0.15797072834049142</v>
      </c>
      <c r="O1048" s="5">
        <f t="shared" si="1238"/>
        <v>0.13796062715875476</v>
      </c>
      <c r="P1048" s="5">
        <f t="shared" si="1239"/>
        <v>0.13345367130204716</v>
      </c>
      <c r="Q1048" s="5">
        <f t="shared" si="1240"/>
        <v>7.6405037036536519E-2</v>
      </c>
      <c r="R1048" s="5">
        <f t="shared" si="1241"/>
        <v>5.8274568911857998E-2</v>
      </c>
      <c r="S1048" s="5">
        <f t="shared" si="1242"/>
        <v>2.7264642361848061E-2</v>
      </c>
      <c r="T1048" s="5">
        <f t="shared" si="1243"/>
        <v>6.4546975288466049E-2</v>
      </c>
      <c r="U1048" s="5">
        <f t="shared" si="1244"/>
        <v>5.6370830757984713E-2</v>
      </c>
      <c r="V1048" s="5">
        <f t="shared" si="1245"/>
        <v>2.4756347306542016E-3</v>
      </c>
      <c r="W1048" s="5">
        <f t="shared" si="1246"/>
        <v>2.4636335038694963E-2</v>
      </c>
      <c r="X1048" s="5">
        <f t="shared" si="1247"/>
        <v>2.0812775840689506E-2</v>
      </c>
      <c r="Y1048" s="5">
        <f t="shared" si="1248"/>
        <v>8.7913165151072472E-3</v>
      </c>
      <c r="Z1048" s="5">
        <f t="shared" si="1249"/>
        <v>1.6410118605579217E-2</v>
      </c>
      <c r="AA1048" s="5">
        <f t="shared" si="1250"/>
        <v>1.5874025941448502E-2</v>
      </c>
      <c r="AB1048" s="5">
        <f t="shared" si="1251"/>
        <v>7.6777232890964161E-3</v>
      </c>
      <c r="AC1048" s="5">
        <f t="shared" si="1252"/>
        <v>1.2644330967315521E-4</v>
      </c>
      <c r="AD1048" s="5">
        <f t="shared" si="1253"/>
        <v>5.9578762181142809E-3</v>
      </c>
      <c r="AE1048" s="5">
        <f t="shared" si="1254"/>
        <v>5.033213829062945E-3</v>
      </c>
      <c r="AF1048" s="5">
        <f t="shared" si="1255"/>
        <v>2.1260295213961877E-3</v>
      </c>
      <c r="AG1048" s="5">
        <f t="shared" si="1256"/>
        <v>5.9868991322516673E-4</v>
      </c>
      <c r="AH1048" s="5">
        <f t="shared" si="1257"/>
        <v>3.4658170494983312E-3</v>
      </c>
      <c r="AI1048" s="5">
        <f t="shared" si="1258"/>
        <v>3.3525942788339234E-3</v>
      </c>
      <c r="AJ1048" s="5">
        <f t="shared" si="1259"/>
        <v>1.621535158657163E-3</v>
      </c>
      <c r="AK1048" s="5">
        <f t="shared" si="1260"/>
        <v>5.2285405511416736E-4</v>
      </c>
      <c r="AL1048" s="5">
        <f t="shared" si="1261"/>
        <v>4.1331875952479398E-6</v>
      </c>
      <c r="AM1048" s="5">
        <f t="shared" si="1262"/>
        <v>1.1526483618482905E-3</v>
      </c>
      <c r="AN1048" s="5">
        <f t="shared" si="1263"/>
        <v>9.7375733608943591E-4</v>
      </c>
      <c r="AO1048" s="5">
        <f t="shared" si="1264"/>
        <v>4.1131509876417771E-4</v>
      </c>
      <c r="AP1048" s="5">
        <f t="shared" si="1265"/>
        <v>1.1582633181199247E-4</v>
      </c>
      <c r="AQ1048" s="5">
        <f t="shared" si="1266"/>
        <v>2.4462521278692812E-5</v>
      </c>
      <c r="AR1048" s="5">
        <f t="shared" si="1267"/>
        <v>5.8558444868323824E-4</v>
      </c>
      <c r="AS1048" s="5">
        <f t="shared" si="1268"/>
        <v>5.6645432935177999E-4</v>
      </c>
      <c r="AT1048" s="5">
        <f t="shared" si="1269"/>
        <v>2.7397458040671441E-4</v>
      </c>
      <c r="AU1048" s="5">
        <f t="shared" si="1270"/>
        <v>8.8341421152089765E-5</v>
      </c>
      <c r="AV1048" s="5">
        <f t="shared" si="1271"/>
        <v>2.1363861602376314E-5</v>
      </c>
      <c r="AW1048" s="5">
        <f t="shared" si="1272"/>
        <v>9.3823555644939522E-8</v>
      </c>
      <c r="AX1048" s="5">
        <f t="shared" si="1273"/>
        <v>1.8583219330630031E-4</v>
      </c>
      <c r="AY1048" s="5">
        <f t="shared" si="1274"/>
        <v>1.5699103690516251E-4</v>
      </c>
      <c r="AZ1048" s="5">
        <f t="shared" si="1275"/>
        <v>6.631301398874064E-5</v>
      </c>
      <c r="BA1048" s="5">
        <f t="shared" si="1276"/>
        <v>1.8673744739229371E-5</v>
      </c>
      <c r="BB1048" s="5">
        <f t="shared" si="1277"/>
        <v>3.9438948889252435E-6</v>
      </c>
      <c r="BC1048" s="5">
        <f t="shared" si="1278"/>
        <v>6.6636048043280936E-7</v>
      </c>
      <c r="BD1048" s="5">
        <f t="shared" si="1279"/>
        <v>8.2450290374599906E-5</v>
      </c>
      <c r="BE1048" s="5">
        <f t="shared" si="1280"/>
        <v>7.9756769572730587E-5</v>
      </c>
      <c r="BF1048" s="5">
        <f t="shared" si="1281"/>
        <v>3.8575620921265368E-5</v>
      </c>
      <c r="BG1048" s="5">
        <f t="shared" si="1282"/>
        <v>1.2438472098214232E-5</v>
      </c>
      <c r="BH1048" s="5">
        <f t="shared" si="1283"/>
        <v>3.0080317136145838E-6</v>
      </c>
      <c r="BI1048" s="5">
        <f t="shared" si="1284"/>
        <v>5.8195281341090959E-7</v>
      </c>
      <c r="BJ1048" s="8">
        <f t="shared" si="1285"/>
        <v>0.36998940743588565</v>
      </c>
      <c r="BK1048" s="8">
        <f t="shared" si="1286"/>
        <v>0.32678718254656708</v>
      </c>
      <c r="BL1048" s="8">
        <f t="shared" si="1287"/>
        <v>0.28687310637993596</v>
      </c>
      <c r="BM1048" s="8">
        <f t="shared" si="1288"/>
        <v>0.27253261838708653</v>
      </c>
      <c r="BN1048" s="8">
        <f t="shared" si="1289"/>
        <v>0.72737029936753217</v>
      </c>
    </row>
    <row r="1049" spans="1:66" x14ac:dyDescent="0.25">
      <c r="A1049" t="s">
        <v>25</v>
      </c>
      <c r="B1049" t="s">
        <v>27</v>
      </c>
      <c r="C1049" t="s">
        <v>471</v>
      </c>
      <c r="D1049" s="7" t="s">
        <v>558</v>
      </c>
      <c r="E1049">
        <f>VLOOKUP(A1049,home!$A$2:$E$405,3,FALSE)</f>
        <v>1.37894736842105</v>
      </c>
      <c r="F1049">
        <f>VLOOKUP(B1049,home!$B$2:$E$405,3,FALSE)</f>
        <v>1.3</v>
      </c>
      <c r="G1049">
        <f>VLOOKUP(C1049,away!$B$2:$E$405,4,FALSE)</f>
        <v>1.26</v>
      </c>
      <c r="H1049">
        <f>VLOOKUP(A1049,away!$A$2:$E$405,3,FALSE)</f>
        <v>1.1000000000000001</v>
      </c>
      <c r="I1049">
        <f>VLOOKUP(C1049,away!$B$2:$E$405,3,FALSE)</f>
        <v>1.1100000000000001</v>
      </c>
      <c r="J1049">
        <f>VLOOKUP(B1049,home!$B$2:$E$405,4,FALSE)</f>
        <v>0.77</v>
      </c>
      <c r="K1049" s="3">
        <f t="shared" si="1234"/>
        <v>2.2587157894736798</v>
      </c>
      <c r="L1049" s="3">
        <f t="shared" si="1235"/>
        <v>0.94017000000000028</v>
      </c>
      <c r="M1049" s="5">
        <f t="shared" si="1236"/>
        <v>4.0807646966941689E-2</v>
      </c>
      <c r="N1049" s="5">
        <f t="shared" si="1237"/>
        <v>9.2172876535498924E-2</v>
      </c>
      <c r="O1049" s="5">
        <f t="shared" si="1238"/>
        <v>3.8366125448909584E-2</v>
      </c>
      <c r="P1049" s="5">
        <f t="shared" si="1239"/>
        <v>8.6658173332380045E-2</v>
      </c>
      <c r="Q1049" s="5">
        <f t="shared" si="1240"/>
        <v>0.10409616579596975</v>
      </c>
      <c r="R1049" s="5">
        <f t="shared" si="1241"/>
        <v>1.8035340081650666E-2</v>
      </c>
      <c r="S1049" s="5">
        <f t="shared" si="1242"/>
        <v>4.6006322120143252E-2</v>
      </c>
      <c r="T1049" s="5">
        <f t="shared" si="1243"/>
        <v>9.7868092196396916E-2</v>
      </c>
      <c r="U1049" s="5">
        <f t="shared" si="1244"/>
        <v>4.0736707410951888E-2</v>
      </c>
      <c r="V1049" s="5">
        <f t="shared" si="1245"/>
        <v>1.0855328822458784E-2</v>
      </c>
      <c r="W1049" s="5">
        <f t="shared" si="1246"/>
        <v>7.8374551102342288E-2</v>
      </c>
      <c r="X1049" s="5">
        <f t="shared" si="1247"/>
        <v>7.3685401709889173E-2</v>
      </c>
      <c r="Y1049" s="5">
        <f t="shared" si="1248"/>
        <v>3.4638402062793255E-2</v>
      </c>
      <c r="Z1049" s="5">
        <f t="shared" si="1249"/>
        <v>5.6520952281885048E-3</v>
      </c>
      <c r="AA1049" s="5">
        <f t="shared" si="1250"/>
        <v>1.2766476735518218E-2</v>
      </c>
      <c r="AB1049" s="5">
        <f t="shared" si="1251"/>
        <v>1.4417921289231701E-2</v>
      </c>
      <c r="AC1049" s="5">
        <f t="shared" si="1252"/>
        <v>1.4407577938742074E-3</v>
      </c>
      <c r="AD1049" s="5">
        <f t="shared" si="1253"/>
        <v>4.4256459016943098E-2</v>
      </c>
      <c r="AE1049" s="5">
        <f t="shared" si="1254"/>
        <v>4.1608595073959406E-2</v>
      </c>
      <c r="AF1049" s="5">
        <f t="shared" si="1255"/>
        <v>1.9559576415342211E-2</v>
      </c>
      <c r="AG1049" s="5">
        <f t="shared" si="1256"/>
        <v>6.1297756528040986E-3</v>
      </c>
      <c r="AH1049" s="5">
        <f t="shared" si="1257"/>
        <v>1.3284825926714967E-3</v>
      </c>
      <c r="AI1049" s="5">
        <f t="shared" si="1258"/>
        <v>3.0006646081080406E-3</v>
      </c>
      <c r="AJ1049" s="5">
        <f t="shared" si="1259"/>
        <v>3.3888242646242421E-3</v>
      </c>
      <c r="AK1049" s="5">
        <f t="shared" si="1260"/>
        <v>2.551463624752769E-3</v>
      </c>
      <c r="AL1049" s="5">
        <f t="shared" si="1261"/>
        <v>1.2238239439061246E-4</v>
      </c>
      <c r="AM1049" s="5">
        <f t="shared" si="1262"/>
        <v>1.9992552553552815E-2</v>
      </c>
      <c r="AN1049" s="5">
        <f t="shared" si="1263"/>
        <v>1.8796398134273758E-2</v>
      </c>
      <c r="AO1049" s="5">
        <f t="shared" si="1264"/>
        <v>8.8359048169500808E-3</v>
      </c>
      <c r="AP1049" s="5">
        <f t="shared" si="1265"/>
        <v>2.7690842105839871E-3</v>
      </c>
      <c r="AQ1049" s="5">
        <f t="shared" si="1266"/>
        <v>6.5085247556618685E-4</v>
      </c>
      <c r="AR1049" s="5">
        <f t="shared" si="1267"/>
        <v>2.4979989583039238E-4</v>
      </c>
      <c r="AS1049" s="5">
        <f t="shared" si="1268"/>
        <v>5.6422696892098774E-4</v>
      </c>
      <c r="AT1049" s="5">
        <f t="shared" si="1269"/>
        <v>6.3721418177435521E-4</v>
      </c>
      <c r="AU1049" s="5">
        <f t="shared" si="1270"/>
        <v>4.7976191121676246E-4</v>
      </c>
      <c r="AV1049" s="5">
        <f t="shared" si="1271"/>
        <v>2.7091145101334292E-4</v>
      </c>
      <c r="AW1049" s="5">
        <f t="shared" si="1272"/>
        <v>7.2191226768824183E-6</v>
      </c>
      <c r="AX1049" s="5">
        <f t="shared" si="1273"/>
        <v>7.5262490207653509E-3</v>
      </c>
      <c r="AY1049" s="5">
        <f t="shared" si="1274"/>
        <v>7.0759535418529621E-3</v>
      </c>
      <c r="AZ1049" s="5">
        <f t="shared" si="1275"/>
        <v>3.3262996207219504E-3</v>
      </c>
      <c r="BA1049" s="5">
        <f t="shared" si="1276"/>
        <v>1.0424290381380525E-3</v>
      </c>
      <c r="BB1049" s="5">
        <f t="shared" si="1277"/>
        <v>2.4501512719656319E-4</v>
      </c>
      <c r="BC1049" s="5">
        <f t="shared" si="1278"/>
        <v>4.6071174427278597E-5</v>
      </c>
      <c r="BD1049" s="5">
        <f t="shared" si="1279"/>
        <v>3.9142394677143322E-5</v>
      </c>
      <c r="BE1049" s="5">
        <f t="shared" si="1280"/>
        <v>8.8411544895074148E-5</v>
      </c>
      <c r="BF1049" s="5">
        <f t="shared" si="1281"/>
        <v>9.9848276213132563E-5</v>
      </c>
      <c r="BG1049" s="5">
        <f t="shared" si="1282"/>
        <v>7.5176292678110575E-5</v>
      </c>
      <c r="BH1049" s="5">
        <f t="shared" si="1283"/>
        <v>4.2450469816535754E-5</v>
      </c>
      <c r="BI1049" s="5">
        <f t="shared" si="1284"/>
        <v>1.9176709289037017E-5</v>
      </c>
      <c r="BJ1049" s="8">
        <f t="shared" si="1285"/>
        <v>0.66269670527596813</v>
      </c>
      <c r="BK1049" s="8">
        <f t="shared" si="1286"/>
        <v>0.19296656497204157</v>
      </c>
      <c r="BL1049" s="8">
        <f t="shared" si="1287"/>
        <v>0.13715812615274353</v>
      </c>
      <c r="BM1049" s="8">
        <f t="shared" si="1288"/>
        <v>0.61126842904841483</v>
      </c>
      <c r="BN1049" s="8">
        <f t="shared" si="1289"/>
        <v>0.38013632816135062</v>
      </c>
    </row>
    <row r="1050" spans="1:66" x14ac:dyDescent="0.25">
      <c r="A1050" t="s">
        <v>25</v>
      </c>
      <c r="B1050" t="s">
        <v>176</v>
      </c>
      <c r="C1050" t="s">
        <v>530</v>
      </c>
      <c r="D1050" s="7" t="s">
        <v>558</v>
      </c>
      <c r="E1050">
        <f>VLOOKUP(A1050,home!$A$2:$E$405,3,FALSE)</f>
        <v>1.37894736842105</v>
      </c>
      <c r="F1050">
        <f>VLOOKUP(B1050,home!$B$2:$E$405,3,FALSE)</f>
        <v>0.73</v>
      </c>
      <c r="G1050" t="e">
        <f>VLOOKUP(C1050,away!$B$2:$E$405,4,FALSE)</f>
        <v>#N/A</v>
      </c>
      <c r="H1050">
        <f>VLOOKUP(A1050,away!$A$2:$E$405,3,FALSE)</f>
        <v>1.1000000000000001</v>
      </c>
      <c r="I1050" t="e">
        <f>VLOOKUP(C1050,away!$B$2:$E$405,3,FALSE)</f>
        <v>#N/A</v>
      </c>
      <c r="J1050">
        <f>VLOOKUP(B1050,home!$B$2:$E$405,4,FALSE)</f>
        <v>1.1499999999999999</v>
      </c>
      <c r="K1050" s="3" t="e">
        <f t="shared" si="1234"/>
        <v>#N/A</v>
      </c>
      <c r="L1050" s="3" t="e">
        <f t="shared" si="1235"/>
        <v>#N/A</v>
      </c>
      <c r="M1050" s="5" t="e">
        <f t="shared" si="1236"/>
        <v>#N/A</v>
      </c>
      <c r="N1050" s="5" t="e">
        <f t="shared" si="1237"/>
        <v>#N/A</v>
      </c>
      <c r="O1050" s="5" t="e">
        <f t="shared" si="1238"/>
        <v>#N/A</v>
      </c>
      <c r="P1050" s="5" t="e">
        <f t="shared" si="1239"/>
        <v>#N/A</v>
      </c>
      <c r="Q1050" s="5" t="e">
        <f t="shared" si="1240"/>
        <v>#N/A</v>
      </c>
      <c r="R1050" s="5" t="e">
        <f t="shared" si="1241"/>
        <v>#N/A</v>
      </c>
      <c r="S1050" s="5" t="e">
        <f t="shared" si="1242"/>
        <v>#N/A</v>
      </c>
      <c r="T1050" s="5" t="e">
        <f t="shared" si="1243"/>
        <v>#N/A</v>
      </c>
      <c r="U1050" s="5" t="e">
        <f t="shared" si="1244"/>
        <v>#N/A</v>
      </c>
      <c r="V1050" s="5" t="e">
        <f t="shared" si="1245"/>
        <v>#N/A</v>
      </c>
      <c r="W1050" s="5" t="e">
        <f t="shared" si="1246"/>
        <v>#N/A</v>
      </c>
      <c r="X1050" s="5" t="e">
        <f t="shared" si="1247"/>
        <v>#N/A</v>
      </c>
      <c r="Y1050" s="5" t="e">
        <f t="shared" si="1248"/>
        <v>#N/A</v>
      </c>
      <c r="Z1050" s="5" t="e">
        <f t="shared" si="1249"/>
        <v>#N/A</v>
      </c>
      <c r="AA1050" s="5" t="e">
        <f t="shared" si="1250"/>
        <v>#N/A</v>
      </c>
      <c r="AB1050" s="5" t="e">
        <f t="shared" si="1251"/>
        <v>#N/A</v>
      </c>
      <c r="AC1050" s="5" t="e">
        <f t="shared" si="1252"/>
        <v>#N/A</v>
      </c>
      <c r="AD1050" s="5" t="e">
        <f t="shared" si="1253"/>
        <v>#N/A</v>
      </c>
      <c r="AE1050" s="5" t="e">
        <f t="shared" si="1254"/>
        <v>#N/A</v>
      </c>
      <c r="AF1050" s="5" t="e">
        <f t="shared" si="1255"/>
        <v>#N/A</v>
      </c>
      <c r="AG1050" s="5" t="e">
        <f t="shared" si="1256"/>
        <v>#N/A</v>
      </c>
      <c r="AH1050" s="5" t="e">
        <f t="shared" si="1257"/>
        <v>#N/A</v>
      </c>
      <c r="AI1050" s="5" t="e">
        <f t="shared" si="1258"/>
        <v>#N/A</v>
      </c>
      <c r="AJ1050" s="5" t="e">
        <f t="shared" si="1259"/>
        <v>#N/A</v>
      </c>
      <c r="AK1050" s="5" t="e">
        <f t="shared" si="1260"/>
        <v>#N/A</v>
      </c>
      <c r="AL1050" s="5" t="e">
        <f t="shared" si="1261"/>
        <v>#N/A</v>
      </c>
      <c r="AM1050" s="5" t="e">
        <f t="shared" si="1262"/>
        <v>#N/A</v>
      </c>
      <c r="AN1050" s="5" t="e">
        <f t="shared" si="1263"/>
        <v>#N/A</v>
      </c>
      <c r="AO1050" s="5" t="e">
        <f t="shared" si="1264"/>
        <v>#N/A</v>
      </c>
      <c r="AP1050" s="5" t="e">
        <f t="shared" si="1265"/>
        <v>#N/A</v>
      </c>
      <c r="AQ1050" s="5" t="e">
        <f t="shared" si="1266"/>
        <v>#N/A</v>
      </c>
      <c r="AR1050" s="5" t="e">
        <f t="shared" si="1267"/>
        <v>#N/A</v>
      </c>
      <c r="AS1050" s="5" t="e">
        <f t="shared" si="1268"/>
        <v>#N/A</v>
      </c>
      <c r="AT1050" s="5" t="e">
        <f t="shared" si="1269"/>
        <v>#N/A</v>
      </c>
      <c r="AU1050" s="5" t="e">
        <f t="shared" si="1270"/>
        <v>#N/A</v>
      </c>
      <c r="AV1050" s="5" t="e">
        <f t="shared" si="1271"/>
        <v>#N/A</v>
      </c>
      <c r="AW1050" s="5" t="e">
        <f t="shared" si="1272"/>
        <v>#N/A</v>
      </c>
      <c r="AX1050" s="5" t="e">
        <f t="shared" si="1273"/>
        <v>#N/A</v>
      </c>
      <c r="AY1050" s="5" t="e">
        <f t="shared" si="1274"/>
        <v>#N/A</v>
      </c>
      <c r="AZ1050" s="5" t="e">
        <f t="shared" si="1275"/>
        <v>#N/A</v>
      </c>
      <c r="BA1050" s="5" t="e">
        <f t="shared" si="1276"/>
        <v>#N/A</v>
      </c>
      <c r="BB1050" s="5" t="e">
        <f t="shared" si="1277"/>
        <v>#N/A</v>
      </c>
      <c r="BC1050" s="5" t="e">
        <f t="shared" si="1278"/>
        <v>#N/A</v>
      </c>
      <c r="BD1050" s="5" t="e">
        <f t="shared" si="1279"/>
        <v>#N/A</v>
      </c>
      <c r="BE1050" s="5" t="e">
        <f t="shared" si="1280"/>
        <v>#N/A</v>
      </c>
      <c r="BF1050" s="5" t="e">
        <f t="shared" si="1281"/>
        <v>#N/A</v>
      </c>
      <c r="BG1050" s="5" t="e">
        <f t="shared" si="1282"/>
        <v>#N/A</v>
      </c>
      <c r="BH1050" s="5" t="e">
        <f t="shared" si="1283"/>
        <v>#N/A</v>
      </c>
      <c r="BI1050" s="5" t="e">
        <f t="shared" si="1284"/>
        <v>#N/A</v>
      </c>
      <c r="BJ1050" s="8" t="e">
        <f t="shared" si="1285"/>
        <v>#N/A</v>
      </c>
      <c r="BK1050" s="8" t="e">
        <f t="shared" si="1286"/>
        <v>#N/A</v>
      </c>
      <c r="BL1050" s="8" t="e">
        <f t="shared" si="1287"/>
        <v>#N/A</v>
      </c>
      <c r="BM1050" s="8" t="e">
        <f t="shared" si="1288"/>
        <v>#N/A</v>
      </c>
      <c r="BN1050" s="8" t="e">
        <f t="shared" si="1289"/>
        <v>#N/A</v>
      </c>
    </row>
    <row r="1051" spans="1:66" x14ac:dyDescent="0.25">
      <c r="A1051" t="s">
        <v>25</v>
      </c>
      <c r="B1051" t="s">
        <v>469</v>
      </c>
      <c r="C1051" t="s">
        <v>171</v>
      </c>
      <c r="D1051" s="7" t="s">
        <v>558</v>
      </c>
      <c r="E1051">
        <f>VLOOKUP(A1051,home!$A$2:$E$405,3,FALSE)</f>
        <v>1.37894736842105</v>
      </c>
      <c r="F1051">
        <f>VLOOKUP(B1051,home!$B$2:$E$405,3,FALSE)</f>
        <v>1.1499999999999999</v>
      </c>
      <c r="G1051">
        <f>VLOOKUP(C1051,away!$B$2:$E$405,4,FALSE)</f>
        <v>1.37</v>
      </c>
      <c r="H1051">
        <f>VLOOKUP(A1051,away!$A$2:$E$405,3,FALSE)</f>
        <v>1.1000000000000001</v>
      </c>
      <c r="I1051">
        <f>VLOOKUP(C1051,away!$B$2:$E$405,3,FALSE)</f>
        <v>0.56999999999999995</v>
      </c>
      <c r="J1051">
        <f>VLOOKUP(B1051,home!$B$2:$E$405,4,FALSE)</f>
        <v>1.29</v>
      </c>
      <c r="K1051" s="3">
        <f t="shared" si="1234"/>
        <v>2.172531578947364</v>
      </c>
      <c r="L1051" s="3">
        <f t="shared" si="1235"/>
        <v>0.80883000000000005</v>
      </c>
      <c r="M1051" s="5">
        <f t="shared" si="1236"/>
        <v>5.0723722472616584E-2</v>
      </c>
      <c r="N1051" s="5">
        <f t="shared" si="1237"/>
        <v>0.11019888887352161</v>
      </c>
      <c r="O1051" s="5">
        <f t="shared" si="1238"/>
        <v>4.1026868447526475E-2</v>
      </c>
      <c r="P1051" s="5">
        <f t="shared" si="1239"/>
        <v>8.913216728757048E-2</v>
      </c>
      <c r="Q1051" s="5">
        <f t="shared" si="1240"/>
        <v>0.11970528302131853</v>
      </c>
      <c r="R1051" s="5">
        <f t="shared" si="1241"/>
        <v>1.6591881003206421E-2</v>
      </c>
      <c r="S1051" s="5">
        <f t="shared" si="1242"/>
        <v>3.9155955330705206E-2</v>
      </c>
      <c r="T1051" s="5">
        <f t="shared" si="1243"/>
        <v>9.6821224066133069E-2</v>
      </c>
      <c r="U1051" s="5">
        <f t="shared" si="1244"/>
        <v>3.6046385433602814E-2</v>
      </c>
      <c r="V1051" s="5">
        <f t="shared" si="1245"/>
        <v>7.6450206699530746E-3</v>
      </c>
      <c r="W1051" s="5">
        <f t="shared" si="1246"/>
        <v>8.6687835843548736E-2</v>
      </c>
      <c r="X1051" s="5">
        <f t="shared" si="1247"/>
        <v>7.0115722265337521E-2</v>
      </c>
      <c r="Y1051" s="5">
        <f t="shared" si="1248"/>
        <v>2.8355849819936475E-2</v>
      </c>
      <c r="Z1051" s="5">
        <f t="shared" si="1249"/>
        <v>4.473337037274483E-3</v>
      </c>
      <c r="AA1051" s="5">
        <f t="shared" si="1250"/>
        <v>9.7184659767536562E-3</v>
      </c>
      <c r="AB1051" s="5">
        <f t="shared" si="1251"/>
        <v>1.0556837116711432E-2</v>
      </c>
      <c r="AC1051" s="5">
        <f t="shared" si="1252"/>
        <v>8.3961856018041885E-4</v>
      </c>
      <c r="AD1051" s="5">
        <f t="shared" si="1253"/>
        <v>4.7083015220178728E-2</v>
      </c>
      <c r="AE1051" s="5">
        <f t="shared" si="1254"/>
        <v>3.8082155200537163E-2</v>
      </c>
      <c r="AF1051" s="5">
        <f t="shared" si="1255"/>
        <v>1.5400994795425236E-2</v>
      </c>
      <c r="AG1051" s="5">
        <f t="shared" si="1256"/>
        <v>4.1522622067945983E-3</v>
      </c>
      <c r="AH1051" s="5">
        <f t="shared" si="1257"/>
        <v>9.0454229896468009E-4</v>
      </c>
      <c r="AI1051" s="5">
        <f t="shared" si="1258"/>
        <v>1.9651467089944153E-3</v>
      </c>
      <c r="AJ1051" s="5">
        <f t="shared" si="1259"/>
        <v>2.1346716412774269E-3</v>
      </c>
      <c r="AK1051" s="5">
        <f t="shared" si="1260"/>
        <v>1.5458805171195363E-3</v>
      </c>
      <c r="AL1051" s="5">
        <f t="shared" si="1261"/>
        <v>5.9015402116160685E-5</v>
      </c>
      <c r="AM1051" s="5">
        <f t="shared" si="1262"/>
        <v>2.045786747957952E-2</v>
      </c>
      <c r="AN1051" s="5">
        <f t="shared" si="1263"/>
        <v>1.6546936953508302E-2</v>
      </c>
      <c r="AO1051" s="5">
        <f t="shared" si="1264"/>
        <v>6.6918295080530604E-3</v>
      </c>
      <c r="AP1051" s="5">
        <f t="shared" si="1265"/>
        <v>1.8041841536661858E-3</v>
      </c>
      <c r="AQ1051" s="5">
        <f t="shared" si="1266"/>
        <v>3.648195672524553E-4</v>
      </c>
      <c r="AR1051" s="5">
        <f t="shared" si="1267"/>
        <v>1.4632418953432048E-4</v>
      </c>
      <c r="AS1051" s="5">
        <f t="shared" si="1268"/>
        <v>3.1789392252719063E-4</v>
      </c>
      <c r="AT1051" s="5">
        <f t="shared" si="1269"/>
        <v>3.4531729272288428E-4</v>
      </c>
      <c r="AU1051" s="5">
        <f t="shared" si="1270"/>
        <v>2.5007090773235897E-4</v>
      </c>
      <c r="AV1051" s="5">
        <f t="shared" si="1271"/>
        <v>1.3582173600614565E-4</v>
      </c>
      <c r="AW1051" s="5">
        <f t="shared" si="1272"/>
        <v>2.8806216398827081E-6</v>
      </c>
      <c r="AX1051" s="5">
        <f t="shared" si="1273"/>
        <v>7.4075605228844654E-3</v>
      </c>
      <c r="AY1051" s="5">
        <f t="shared" si="1274"/>
        <v>5.9914571777246418E-3</v>
      </c>
      <c r="AZ1051" s="5">
        <f t="shared" si="1275"/>
        <v>2.4230351545295112E-3</v>
      </c>
      <c r="BA1051" s="5">
        <f t="shared" si="1276"/>
        <v>6.5327450801270159E-4</v>
      </c>
      <c r="BB1051" s="5">
        <f t="shared" si="1277"/>
        <v>1.3209700507897838E-4</v>
      </c>
      <c r="BC1051" s="5">
        <f t="shared" si="1278"/>
        <v>2.1368804123606019E-5</v>
      </c>
      <c r="BD1051" s="5">
        <f t="shared" si="1279"/>
        <v>1.9725232370174062E-5</v>
      </c>
      <c r="BE1051" s="5">
        <f t="shared" si="1280"/>
        <v>4.2853690226277912E-5</v>
      </c>
      <c r="BF1051" s="5">
        <f t="shared" si="1281"/>
        <v>4.6550497645508399E-5</v>
      </c>
      <c r="BG1051" s="5">
        <f t="shared" si="1282"/>
        <v>3.3710808716860637E-5</v>
      </c>
      <c r="BH1051" s="5">
        <f t="shared" si="1283"/>
        <v>1.8309449122308456E-5</v>
      </c>
      <c r="BI1051" s="5">
        <f t="shared" si="1284"/>
        <v>7.9555712822690383E-6</v>
      </c>
      <c r="BJ1051" s="8">
        <f t="shared" si="1285"/>
        <v>0.67909766214714506</v>
      </c>
      <c r="BK1051" s="8">
        <f t="shared" si="1286"/>
        <v>0.19354695690086657</v>
      </c>
      <c r="BL1051" s="8">
        <f t="shared" si="1287"/>
        <v>0.12185521244204316</v>
      </c>
      <c r="BM1051" s="8">
        <f t="shared" si="1288"/>
        <v>0.5656057808654843</v>
      </c>
      <c r="BN1051" s="8">
        <f t="shared" si="1289"/>
        <v>0.42737881110576015</v>
      </c>
    </row>
    <row r="1052" spans="1:66" x14ac:dyDescent="0.25">
      <c r="A1052" t="s">
        <v>25</v>
      </c>
      <c r="B1052" t="s">
        <v>175</v>
      </c>
      <c r="C1052" t="s">
        <v>258</v>
      </c>
      <c r="D1052" s="7" t="s">
        <v>558</v>
      </c>
      <c r="E1052">
        <f>VLOOKUP(A1052,home!$A$2:$E$405,3,FALSE)</f>
        <v>1.37894736842105</v>
      </c>
      <c r="F1052">
        <f>VLOOKUP(B1052,home!$B$2:$E$405,3,FALSE)</f>
        <v>0.74</v>
      </c>
      <c r="G1052">
        <f>VLOOKUP(C1052,away!$B$2:$E$405,4,FALSE)</f>
        <v>0.73</v>
      </c>
      <c r="H1052">
        <f>VLOOKUP(A1052,away!$A$2:$E$405,3,FALSE)</f>
        <v>1.1000000000000001</v>
      </c>
      <c r="I1052">
        <f>VLOOKUP(C1052,away!$B$2:$E$405,3,FALSE)</f>
        <v>0.92</v>
      </c>
      <c r="J1052">
        <f>VLOOKUP(B1052,home!$B$2:$E$405,4,FALSE)</f>
        <v>1.47</v>
      </c>
      <c r="K1052" s="3">
        <f t="shared" si="1234"/>
        <v>0.74490736842105132</v>
      </c>
      <c r="L1052" s="3">
        <f t="shared" si="1235"/>
        <v>1.4876400000000003</v>
      </c>
      <c r="M1052" s="5">
        <f t="shared" si="1236"/>
        <v>0.10725486419305631</v>
      </c>
      <c r="N1052" s="5">
        <f t="shared" si="1237"/>
        <v>7.9894938636406815E-2</v>
      </c>
      <c r="O1052" s="5">
        <f t="shared" si="1238"/>
        <v>0.15955662616815833</v>
      </c>
      <c r="P1052" s="5">
        <f t="shared" si="1239"/>
        <v>0.11885490651306427</v>
      </c>
      <c r="Q1052" s="5">
        <f t="shared" si="1240"/>
        <v>2.975716424490359E-2</v>
      </c>
      <c r="R1052" s="5">
        <f t="shared" si="1241"/>
        <v>0.11868140967639956</v>
      </c>
      <c r="S1052" s="5">
        <f t="shared" si="1242"/>
        <v>3.2927384945455454E-2</v>
      </c>
      <c r="T1052" s="5">
        <f t="shared" si="1243"/>
        <v>4.4267947817288385E-2</v>
      </c>
      <c r="U1052" s="5">
        <f t="shared" si="1244"/>
        <v>8.8406656562547495E-2</v>
      </c>
      <c r="V1052" s="5">
        <f t="shared" si="1245"/>
        <v>4.054290361826007E-3</v>
      </c>
      <c r="W1052" s="5">
        <f t="shared" si="1246"/>
        <v>7.388776969781379E-3</v>
      </c>
      <c r="X1052" s="5">
        <f t="shared" si="1247"/>
        <v>1.0991840171325573E-2</v>
      </c>
      <c r="Y1052" s="5">
        <f t="shared" si="1248"/>
        <v>8.1759505562353906E-3</v>
      </c>
      <c r="Z1052" s="5">
        <f t="shared" si="1249"/>
        <v>5.8851737430333041E-2</v>
      </c>
      <c r="AA1052" s="5">
        <f t="shared" si="1250"/>
        <v>4.3839092856236064E-2</v>
      </c>
      <c r="AB1052" s="5">
        <f t="shared" si="1251"/>
        <v>1.6328031646752457E-2</v>
      </c>
      <c r="AC1052" s="5">
        <f t="shared" si="1252"/>
        <v>2.8079862948237043E-4</v>
      </c>
      <c r="AD1052" s="5">
        <f t="shared" si="1253"/>
        <v>1.3759886021024791E-3</v>
      </c>
      <c r="AE1052" s="5">
        <f t="shared" si="1254"/>
        <v>2.0469756840317322E-3</v>
      </c>
      <c r="AF1052" s="5">
        <f t="shared" si="1255"/>
        <v>1.5225814532964835E-3</v>
      </c>
      <c r="AG1052" s="5">
        <f t="shared" si="1256"/>
        <v>7.550176910606606E-4</v>
      </c>
      <c r="AH1052" s="5">
        <f t="shared" si="1257"/>
        <v>2.1887549667715171E-2</v>
      </c>
      <c r="AI1052" s="5">
        <f t="shared" si="1258"/>
        <v>1.6304197024162765E-2</v>
      </c>
      <c r="AJ1052" s="5">
        <f t="shared" si="1259"/>
        <v>6.0725582497437097E-3</v>
      </c>
      <c r="AK1052" s="5">
        <f t="shared" si="1260"/>
        <v>1.5078311284667111E-3</v>
      </c>
      <c r="AL1052" s="5">
        <f t="shared" si="1261"/>
        <v>1.2446724950786663E-5</v>
      </c>
      <c r="AM1052" s="5">
        <f t="shared" si="1262"/>
        <v>2.049968097139038E-4</v>
      </c>
      <c r="AN1052" s="5">
        <f t="shared" si="1263"/>
        <v>3.0496145400279193E-4</v>
      </c>
      <c r="AO1052" s="5">
        <f t="shared" si="1264"/>
        <v>2.2683642871635675E-4</v>
      </c>
      <c r="AP1052" s="5">
        <f t="shared" si="1265"/>
        <v>1.1248364827186703E-4</v>
      </c>
      <c r="AQ1052" s="5">
        <f t="shared" si="1266"/>
        <v>4.1833793628790091E-5</v>
      </c>
      <c r="AR1052" s="5">
        <f t="shared" si="1267"/>
        <v>6.5121588775359628E-3</v>
      </c>
      <c r="AS1052" s="5">
        <f t="shared" si="1268"/>
        <v>4.8509551322051007E-3</v>
      </c>
      <c r="AT1052" s="5">
        <f t="shared" si="1269"/>
        <v>1.8067561109297472E-3</v>
      </c>
      <c r="AU1052" s="5">
        <f t="shared" si="1270"/>
        <v>4.4862197999044384E-4</v>
      </c>
      <c r="AV1052" s="5">
        <f t="shared" si="1271"/>
        <v>8.354545463263075E-5</v>
      </c>
      <c r="AW1052" s="5">
        <f t="shared" si="1272"/>
        <v>3.8313577807549436E-7</v>
      </c>
      <c r="AX1052" s="5">
        <f t="shared" si="1273"/>
        <v>2.5450605676449175E-5</v>
      </c>
      <c r="AY1052" s="5">
        <f t="shared" si="1274"/>
        <v>3.786133902851286E-5</v>
      </c>
      <c r="AZ1052" s="5">
        <f t="shared" si="1275"/>
        <v>2.8162021196188443E-5</v>
      </c>
      <c r="BA1052" s="5">
        <f t="shared" si="1276"/>
        <v>1.3964983070765931E-5</v>
      </c>
      <c r="BB1052" s="5">
        <f t="shared" si="1277"/>
        <v>5.1937168538485601E-6</v>
      </c>
      <c r="BC1052" s="5">
        <f t="shared" si="1278"/>
        <v>1.5452761880918551E-6</v>
      </c>
      <c r="BD1052" s="5">
        <f t="shared" si="1279"/>
        <v>1.6146246720962658E-3</v>
      </c>
      <c r="BE1052" s="5">
        <f t="shared" si="1280"/>
        <v>1.2027458154789323E-3</v>
      </c>
      <c r="BF1052" s="5">
        <f t="shared" si="1281"/>
        <v>4.4796711014392134E-4</v>
      </c>
      <c r="BG1052" s="5">
        <f t="shared" si="1282"/>
        <v>1.1123133371883058E-4</v>
      </c>
      <c r="BH1052" s="5">
        <f t="shared" si="1283"/>
        <v>2.0714260021614458E-5</v>
      </c>
      <c r="BI1052" s="5">
        <f t="shared" si="1284"/>
        <v>3.086040984298044E-6</v>
      </c>
      <c r="BJ1052" s="8">
        <f t="shared" si="1285"/>
        <v>0.18718047190277998</v>
      </c>
      <c r="BK1052" s="8">
        <f t="shared" si="1286"/>
        <v>0.26342255270686371</v>
      </c>
      <c r="BL1052" s="8">
        <f t="shared" si="1287"/>
        <v>0.48968635976791997</v>
      </c>
      <c r="BM1052" s="8">
        <f t="shared" si="1288"/>
        <v>0.38510373417265747</v>
      </c>
      <c r="BN1052" s="8">
        <f t="shared" si="1289"/>
        <v>0.61399990943198901</v>
      </c>
    </row>
    <row r="1053" spans="1:66" x14ac:dyDescent="0.25">
      <c r="A1053" t="s">
        <v>25</v>
      </c>
      <c r="B1053" t="s">
        <v>262</v>
      </c>
      <c r="C1053" t="s">
        <v>260</v>
      </c>
      <c r="D1053" s="7" t="s">
        <v>558</v>
      </c>
      <c r="E1053">
        <f>VLOOKUP(A1053,home!$A$2:$E$405,3,FALSE)</f>
        <v>1.37894736842105</v>
      </c>
      <c r="F1053">
        <f>VLOOKUP(B1053,home!$B$2:$E$405,3,FALSE)</f>
        <v>0.49</v>
      </c>
      <c r="G1053">
        <f>VLOOKUP(C1053,away!$B$2:$E$405,4,FALSE)</f>
        <v>0.88</v>
      </c>
      <c r="H1053">
        <f>VLOOKUP(A1053,away!$A$2:$E$405,3,FALSE)</f>
        <v>1.1000000000000001</v>
      </c>
      <c r="I1053">
        <f>VLOOKUP(C1053,away!$B$2:$E$405,3,FALSE)</f>
        <v>0.88</v>
      </c>
      <c r="J1053">
        <f>VLOOKUP(B1053,home!$B$2:$E$405,4,FALSE)</f>
        <v>0.97</v>
      </c>
      <c r="K1053" s="3">
        <f t="shared" si="1234"/>
        <v>0.59460210526315682</v>
      </c>
      <c r="L1053" s="3">
        <f t="shared" si="1235"/>
        <v>0.93896000000000002</v>
      </c>
      <c r="M1053" s="5">
        <f t="shared" si="1236"/>
        <v>0.21576571661265839</v>
      </c>
      <c r="N1053" s="5">
        <f t="shared" si="1237"/>
        <v>0.12829474934150037</v>
      </c>
      <c r="O1053" s="5">
        <f t="shared" si="1238"/>
        <v>0.20259537727062171</v>
      </c>
      <c r="P1053" s="5">
        <f t="shared" si="1239"/>
        <v>0.12046363784169517</v>
      </c>
      <c r="Q1053" s="5">
        <f t="shared" si="1240"/>
        <v>3.814216402633256E-2</v>
      </c>
      <c r="R1053" s="5">
        <f t="shared" si="1241"/>
        <v>9.5114477721011462E-2</v>
      </c>
      <c r="S1053" s="5">
        <f t="shared" si="1242"/>
        <v>1.6813940914563882E-2</v>
      </c>
      <c r="T1053" s="5">
        <f t="shared" si="1243"/>
        <v>3.5813966334165212E-2</v>
      </c>
      <c r="U1053" s="5">
        <f t="shared" si="1244"/>
        <v>5.6555268693919046E-2</v>
      </c>
      <c r="V1053" s="5">
        <f t="shared" si="1245"/>
        <v>1.0430389863092917E-3</v>
      </c>
      <c r="W1053" s="5">
        <f t="shared" si="1246"/>
        <v>7.5598036764499962E-3</v>
      </c>
      <c r="X1053" s="5">
        <f t="shared" si="1247"/>
        <v>7.0983532600394873E-3</v>
      </c>
      <c r="Y1053" s="5">
        <f t="shared" si="1248"/>
        <v>3.3325348885233381E-3</v>
      </c>
      <c r="Z1053" s="5">
        <f t="shared" si="1249"/>
        <v>2.9769563333640319E-2</v>
      </c>
      <c r="AA1053" s="5">
        <f t="shared" si="1250"/>
        <v>1.7701045030947413E-2</v>
      </c>
      <c r="AB1053" s="5">
        <f t="shared" si="1251"/>
        <v>5.2625393203796361E-3</v>
      </c>
      <c r="AC1053" s="5">
        <f t="shared" si="1252"/>
        <v>3.639603659993588E-5</v>
      </c>
      <c r="AD1053" s="5">
        <f t="shared" si="1253"/>
        <v>1.1237687953483298E-3</v>
      </c>
      <c r="AE1053" s="5">
        <f t="shared" si="1254"/>
        <v>1.0551739480802677E-3</v>
      </c>
      <c r="AF1053" s="5">
        <f t="shared" si="1255"/>
        <v>4.9538306514472399E-4</v>
      </c>
      <c r="AG1053" s="5">
        <f t="shared" si="1256"/>
        <v>1.5504829428276341E-4</v>
      </c>
      <c r="AH1053" s="5">
        <f t="shared" si="1257"/>
        <v>6.9881072969387283E-3</v>
      </c>
      <c r="AI1053" s="5">
        <f t="shared" si="1258"/>
        <v>4.1551433105645958E-3</v>
      </c>
      <c r="AJ1053" s="5">
        <f t="shared" si="1259"/>
        <v>1.2353284800659158E-3</v>
      </c>
      <c r="AK1053" s="5">
        <f t="shared" si="1260"/>
        <v>2.4484297164624306E-4</v>
      </c>
      <c r="AL1053" s="5">
        <f t="shared" si="1261"/>
        <v>8.1280734320153628E-7</v>
      </c>
      <c r="AM1053" s="5">
        <f t="shared" si="1262"/>
        <v>1.3363905830863175E-4</v>
      </c>
      <c r="AN1053" s="5">
        <f t="shared" si="1263"/>
        <v>1.2548173018947286E-4</v>
      </c>
      <c r="AO1053" s="5">
        <f t="shared" si="1264"/>
        <v>5.8911162689353714E-5</v>
      </c>
      <c r="AP1053" s="5">
        <f t="shared" si="1265"/>
        <v>1.8438408439598527E-5</v>
      </c>
      <c r="AQ1053" s="5">
        <f t="shared" si="1266"/>
        <v>4.328231997111358E-6</v>
      </c>
      <c r="AR1053" s="5">
        <f t="shared" si="1267"/>
        <v>1.3123106455067179E-3</v>
      </c>
      <c r="AS1053" s="5">
        <f t="shared" si="1268"/>
        <v>7.8030267257754669E-4</v>
      </c>
      <c r="AT1053" s="5">
        <f t="shared" si="1269"/>
        <v>2.319848059285385E-4</v>
      </c>
      <c r="AU1053" s="5">
        <f t="shared" si="1270"/>
        <v>4.5979551331391289E-5</v>
      </c>
      <c r="AV1053" s="5">
        <f t="shared" si="1271"/>
        <v>6.8348845051751592E-6</v>
      </c>
      <c r="AW1053" s="5">
        <f t="shared" si="1272"/>
        <v>1.2605458643299679E-8</v>
      </c>
      <c r="AX1053" s="5">
        <f t="shared" si="1273"/>
        <v>1.3243677569283029E-5</v>
      </c>
      <c r="AY1053" s="5">
        <f t="shared" si="1274"/>
        <v>1.2435283490453992E-5</v>
      </c>
      <c r="AZ1053" s="5">
        <f t="shared" si="1275"/>
        <v>5.8381168930983391E-6</v>
      </c>
      <c r="BA1053" s="5">
        <f t="shared" si="1276"/>
        <v>1.8272527459812062E-6</v>
      </c>
      <c r="BB1053" s="5">
        <f t="shared" si="1277"/>
        <v>4.2892930959162832E-7</v>
      </c>
      <c r="BC1053" s="5">
        <f t="shared" si="1278"/>
        <v>8.0549492906831078E-8</v>
      </c>
      <c r="BD1053" s="5">
        <f t="shared" si="1279"/>
        <v>2.0536786728416454E-4</v>
      </c>
      <c r="BE1053" s="5">
        <f t="shared" si="1280"/>
        <v>1.2211216624056882E-4</v>
      </c>
      <c r="BF1053" s="5">
        <f t="shared" si="1281"/>
        <v>3.6304075562443404E-5</v>
      </c>
      <c r="BG1053" s="5">
        <f t="shared" si="1282"/>
        <v>7.1954932530205244E-6</v>
      </c>
      <c r="BH1053" s="5">
        <f t="shared" si="1283"/>
        <v>1.0696138591632108E-6</v>
      </c>
      <c r="BI1053" s="5">
        <f t="shared" si="1284"/>
        <v>1.2719893049541902E-7</v>
      </c>
      <c r="BJ1053" s="8">
        <f t="shared" si="1285"/>
        <v>0.22344559803099248</v>
      </c>
      <c r="BK1053" s="8">
        <f t="shared" si="1286"/>
        <v>0.35413597848266032</v>
      </c>
      <c r="BL1053" s="8">
        <f t="shared" si="1287"/>
        <v>0.392601719071074</v>
      </c>
      <c r="BM1053" s="8">
        <f t="shared" si="1288"/>
        <v>0.19956431342651565</v>
      </c>
      <c r="BN1053" s="8">
        <f t="shared" si="1289"/>
        <v>0.80037612281381953</v>
      </c>
    </row>
    <row r="1054" spans="1:66" x14ac:dyDescent="0.25">
      <c r="A1054" t="s">
        <v>178</v>
      </c>
      <c r="B1054" t="s">
        <v>273</v>
      </c>
      <c r="C1054" t="s">
        <v>464</v>
      </c>
      <c r="D1054" s="7" t="s">
        <v>558</v>
      </c>
      <c r="E1054">
        <f>VLOOKUP(A1054,home!$A$2:$E$405,3,FALSE)</f>
        <v>1.5686274509803899</v>
      </c>
      <c r="F1054">
        <f>VLOOKUP(B1054,home!$B$2:$E$405,3,FALSE)</f>
        <v>2.33</v>
      </c>
      <c r="G1054">
        <f>VLOOKUP(C1054,away!$B$2:$E$405,4,FALSE)</f>
        <v>1.31</v>
      </c>
      <c r="H1054">
        <f>VLOOKUP(A1054,away!$A$2:$E$405,3,FALSE)</f>
        <v>1.29084967320261</v>
      </c>
      <c r="I1054">
        <f>VLOOKUP(C1054,away!$B$2:$E$405,3,FALSE)</f>
        <v>0.9</v>
      </c>
      <c r="J1054">
        <f>VLOOKUP(B1054,home!$B$2:$E$405,4,FALSE)</f>
        <v>0.36</v>
      </c>
      <c r="K1054" s="3">
        <f t="shared" si="1234"/>
        <v>4.7879215686274446</v>
      </c>
      <c r="L1054" s="3">
        <f t="shared" si="1235"/>
        <v>0.41823529411764565</v>
      </c>
      <c r="M1054" s="5">
        <f t="shared" si="1236"/>
        <v>5.4827040346345918E-3</v>
      </c>
      <c r="N1054" s="5">
        <f t="shared" si="1237"/>
        <v>2.6250756901827672E-2</v>
      </c>
      <c r="O1054" s="5">
        <f t="shared" si="1238"/>
        <v>2.2930603344854012E-3</v>
      </c>
      <c r="P1054" s="5">
        <f t="shared" si="1239"/>
        <v>1.0978993033646715E-2</v>
      </c>
      <c r="Q1054" s="5">
        <f t="shared" si="1240"/>
        <v>6.2843282581528243E-2</v>
      </c>
      <c r="R1054" s="5">
        <f t="shared" si="1241"/>
        <v>4.7951938171150428E-4</v>
      </c>
      <c r="S1054" s="5">
        <f t="shared" si="1242"/>
        <v>5.4962974141689481E-3</v>
      </c>
      <c r="T1054" s="5">
        <f t="shared" si="1243"/>
        <v>2.6283278773803785E-2</v>
      </c>
      <c r="U1054" s="5">
        <f t="shared" si="1244"/>
        <v>2.2959011902714079E-3</v>
      </c>
      <c r="V1054" s="5">
        <f t="shared" si="1245"/>
        <v>1.2229126082437436E-3</v>
      </c>
      <c r="W1054" s="5">
        <f t="shared" si="1246"/>
        <v>0.10029623603848285</v>
      </c>
      <c r="X1054" s="5">
        <f t="shared" si="1247"/>
        <v>4.1947425778447692E-2</v>
      </c>
      <c r="Y1054" s="5">
        <f t="shared" si="1248"/>
        <v>8.77194697896359E-3</v>
      </c>
      <c r="Z1054" s="5">
        <f t="shared" si="1249"/>
        <v>6.6850643215074206E-5</v>
      </c>
      <c r="AA1054" s="5">
        <f t="shared" si="1250"/>
        <v>3.2007563652607172E-4</v>
      </c>
      <c r="AB1054" s="5">
        <f t="shared" si="1251"/>
        <v>7.662485218576687E-4</v>
      </c>
      <c r="AC1054" s="5">
        <f t="shared" si="1252"/>
        <v>1.5305345822348428E-4</v>
      </c>
      <c r="AD1054" s="5">
        <f t="shared" si="1253"/>
        <v>0.1200526279452003</v>
      </c>
      <c r="AE1054" s="5">
        <f t="shared" si="1254"/>
        <v>5.0210246158257137E-2</v>
      </c>
      <c r="AF1054" s="5">
        <f t="shared" si="1255"/>
        <v>1.0499848534859029E-2</v>
      </c>
      <c r="AG1054" s="5">
        <f t="shared" si="1256"/>
        <v>1.4638024133891659E-3</v>
      </c>
      <c r="AH1054" s="5">
        <f t="shared" si="1257"/>
        <v>6.9898246067525872E-6</v>
      </c>
      <c r="AI1054" s="5">
        <f t="shared" si="1258"/>
        <v>3.3466731995593555E-5</v>
      </c>
      <c r="AJ1054" s="5">
        <f t="shared" si="1259"/>
        <v>8.0118043976588302E-5</v>
      </c>
      <c r="AK1054" s="5">
        <f t="shared" si="1260"/>
        <v>1.278663035972498E-4</v>
      </c>
      <c r="AL1054" s="5">
        <f t="shared" si="1261"/>
        <v>1.2259446003257884E-5</v>
      </c>
      <c r="AM1054" s="5">
        <f t="shared" si="1262"/>
        <v>0.11496051334184607</v>
      </c>
      <c r="AN1054" s="5">
        <f t="shared" si="1263"/>
        <v>4.808054410944252E-2</v>
      </c>
      <c r="AO1054" s="5">
        <f t="shared" si="1264"/>
        <v>1.0054490253474562E-2</v>
      </c>
      <c r="AP1054" s="5">
        <f t="shared" si="1265"/>
        <v>1.4017142294549788E-3</v>
      </c>
      <c r="AQ1054" s="5">
        <f t="shared" si="1266"/>
        <v>1.4656159075624798E-4</v>
      </c>
      <c r="AR1054" s="5">
        <f t="shared" si="1267"/>
        <v>5.8467827004718528E-7</v>
      </c>
      <c r="AS1054" s="5">
        <f t="shared" si="1268"/>
        <v>2.7993936998667002E-6</v>
      </c>
      <c r="AT1054" s="5">
        <f t="shared" si="1269"/>
        <v>6.7016387373357788E-6</v>
      </c>
      <c r="AU1054" s="5">
        <f t="shared" si="1270"/>
        <v>1.0695640218546394E-5</v>
      </c>
      <c r="AV1054" s="5">
        <f t="shared" si="1271"/>
        <v>1.2802471623164356E-5</v>
      </c>
      <c r="AW1054" s="5">
        <f t="shared" si="1272"/>
        <v>6.8192411899048742E-7</v>
      </c>
      <c r="AX1054" s="5">
        <f t="shared" si="1273"/>
        <v>9.1736986894984621E-2</v>
      </c>
      <c r="AY1054" s="5">
        <f t="shared" si="1274"/>
        <v>3.8367645695490497E-2</v>
      </c>
      <c r="AZ1054" s="5">
        <f t="shared" si="1275"/>
        <v>8.0233517910275436E-3</v>
      </c>
      <c r="BA1054" s="5">
        <f t="shared" si="1276"/>
        <v>1.1185496320432482E-3</v>
      </c>
      <c r="BB1054" s="5">
        <f t="shared" si="1277"/>
        <v>1.1695423358569803E-4</v>
      </c>
      <c r="BC1054" s="5">
        <f t="shared" si="1278"/>
        <v>9.7828776564036555E-6</v>
      </c>
      <c r="BD1054" s="5">
        <f t="shared" si="1279"/>
        <v>4.0755514706230113E-8</v>
      </c>
      <c r="BE1054" s="5">
        <f t="shared" si="1280"/>
        <v>1.9513420790247217E-7</v>
      </c>
      <c r="BF1054" s="5">
        <f t="shared" si="1281"/>
        <v>4.6714364139663928E-7</v>
      </c>
      <c r="BG1054" s="5">
        <f t="shared" si="1282"/>
        <v>7.4554903876337807E-7</v>
      </c>
      <c r="BH1054" s="5">
        <f t="shared" si="1283"/>
        <v>8.9240758079115905E-7</v>
      </c>
      <c r="BI1054" s="5">
        <f t="shared" si="1284"/>
        <v>8.5455550081532573E-7</v>
      </c>
      <c r="BJ1054" s="8">
        <f t="shared" si="1285"/>
        <v>0.76263654675452197</v>
      </c>
      <c r="BK1054" s="8">
        <f t="shared" si="1286"/>
        <v>6.1713865690411235E-2</v>
      </c>
      <c r="BL1054" s="8">
        <f t="shared" si="1287"/>
        <v>6.4400253370615742E-3</v>
      </c>
      <c r="BM1054" s="8">
        <f t="shared" si="1288"/>
        <v>0.68416200838600394</v>
      </c>
      <c r="BN1054" s="8">
        <f t="shared" si="1289"/>
        <v>0.10832831626783412</v>
      </c>
    </row>
    <row r="1055" spans="1:66" x14ac:dyDescent="0.25">
      <c r="A1055" t="s">
        <v>178</v>
      </c>
      <c r="B1055" t="s">
        <v>271</v>
      </c>
      <c r="C1055" t="s">
        <v>181</v>
      </c>
      <c r="D1055" s="7" t="s">
        <v>558</v>
      </c>
      <c r="E1055">
        <f>VLOOKUP(A1055,home!$A$2:$E$405,3,FALSE)</f>
        <v>1.5686274509803899</v>
      </c>
      <c r="F1055">
        <f>VLOOKUP(B1055,home!$B$2:$E$405,3,FALSE)</f>
        <v>1.05</v>
      </c>
      <c r="G1055">
        <f>VLOOKUP(C1055,away!$B$2:$E$405,4,FALSE)</f>
        <v>0.75</v>
      </c>
      <c r="H1055">
        <f>VLOOKUP(A1055,away!$A$2:$E$405,3,FALSE)</f>
        <v>1.29084967320261</v>
      </c>
      <c r="I1055">
        <f>VLOOKUP(C1055,away!$B$2:$E$405,3,FALSE)</f>
        <v>1.39</v>
      </c>
      <c r="J1055">
        <f>VLOOKUP(B1055,home!$B$2:$E$405,4,FALSE)</f>
        <v>0.59</v>
      </c>
      <c r="K1055" s="3">
        <f t="shared" si="1234"/>
        <v>1.2352941176470571</v>
      </c>
      <c r="L1055" s="3">
        <f t="shared" si="1235"/>
        <v>1.0586258169934604</v>
      </c>
      <c r="M1055" s="5">
        <f t="shared" si="1236"/>
        <v>0.10087028095106795</v>
      </c>
      <c r="N1055" s="5">
        <f t="shared" si="1237"/>
        <v>0.12460446470426025</v>
      </c>
      <c r="O1055" s="5">
        <f t="shared" si="1238"/>
        <v>0.10678388358218419</v>
      </c>
      <c r="P1055" s="5">
        <f t="shared" si="1239"/>
        <v>0.13190950324858028</v>
      </c>
      <c r="Q1055" s="5">
        <f t="shared" si="1240"/>
        <v>7.6961581140866542E-2</v>
      </c>
      <c r="R1055" s="5">
        <f t="shared" si="1241"/>
        <v>5.6522087999462144E-2</v>
      </c>
      <c r="S1055" s="5">
        <f t="shared" si="1242"/>
        <v>4.3124984096475333E-2</v>
      </c>
      <c r="T1055" s="5">
        <f t="shared" si="1243"/>
        <v>8.1473516712358321E-2</v>
      </c>
      <c r="U1055" s="5">
        <f t="shared" si="1244"/>
        <v>6.9821402822864906E-2</v>
      </c>
      <c r="V1055" s="5">
        <f t="shared" si="1245"/>
        <v>6.2661284441907434E-3</v>
      </c>
      <c r="W1055" s="5">
        <f t="shared" si="1246"/>
        <v>3.1690062822709704E-2</v>
      </c>
      <c r="X1055" s="5">
        <f t="shared" si="1247"/>
        <v>3.3547918646265142E-2</v>
      </c>
      <c r="Y1055" s="5">
        <f t="shared" si="1248"/>
        <v>1.7757346392666285E-2</v>
      </c>
      <c r="Z1055" s="5">
        <f t="shared" si="1249"/>
        <v>1.9945247195535629E-2</v>
      </c>
      <c r="AA1055" s="5">
        <f t="shared" si="1250"/>
        <v>2.4638246535661625E-2</v>
      </c>
      <c r="AB1055" s="5">
        <f t="shared" si="1251"/>
        <v>1.5217740507320401E-2</v>
      </c>
      <c r="AC1055" s="5">
        <f t="shared" si="1252"/>
        <v>5.1214408902928283E-4</v>
      </c>
      <c r="AD1055" s="5">
        <f t="shared" si="1253"/>
        <v>9.7866370481897499E-3</v>
      </c>
      <c r="AE1055" s="5">
        <f t="shared" si="1254"/>
        <v>1.0360386640758341E-2</v>
      </c>
      <c r="AF1055" s="5">
        <f t="shared" si="1255"/>
        <v>5.4838863859704651E-3</v>
      </c>
      <c r="AG1055" s="5">
        <f t="shared" si="1256"/>
        <v>1.9351279018824333E-3</v>
      </c>
      <c r="AH1055" s="5">
        <f t="shared" si="1257"/>
        <v>5.2786384018776063E-3</v>
      </c>
      <c r="AI1055" s="5">
        <f t="shared" si="1258"/>
        <v>6.5206709670252699E-3</v>
      </c>
      <c r="AJ1055" s="5">
        <f t="shared" si="1259"/>
        <v>4.0274732443391333E-3</v>
      </c>
      <c r="AK1055" s="5">
        <f t="shared" si="1260"/>
        <v>1.6583713359043463E-3</v>
      </c>
      <c r="AL1055" s="5">
        <f t="shared" si="1261"/>
        <v>2.6789524818839748E-5</v>
      </c>
      <c r="AM1055" s="5">
        <f t="shared" si="1262"/>
        <v>2.4178750354351083E-3</v>
      </c>
      <c r="AN1055" s="5">
        <f t="shared" si="1263"/>
        <v>2.5596249347755833E-3</v>
      </c>
      <c r="AO1055" s="5">
        <f t="shared" si="1264"/>
        <v>1.3548425188868172E-3</v>
      </c>
      <c r="AP1055" s="5">
        <f t="shared" si="1265"/>
        <v>4.7809042281801169E-4</v>
      </c>
      <c r="AQ1055" s="5">
        <f t="shared" si="1266"/>
        <v>1.2652971611311659E-4</v>
      </c>
      <c r="AR1055" s="5">
        <f t="shared" si="1267"/>
        <v>1.1176205781601475E-3</v>
      </c>
      <c r="AS1055" s="5">
        <f t="shared" si="1268"/>
        <v>1.3805901259625333E-3</v>
      </c>
      <c r="AT1055" s="5">
        <f t="shared" si="1269"/>
        <v>8.5271743074156385E-4</v>
      </c>
      <c r="AU1055" s="5">
        <f t="shared" si="1270"/>
        <v>3.5111894207005514E-4</v>
      </c>
      <c r="AV1055" s="5">
        <f t="shared" si="1271"/>
        <v>1.0843379093339926E-4</v>
      </c>
      <c r="AW1055" s="5">
        <f t="shared" si="1272"/>
        <v>9.7314008915429033E-7</v>
      </c>
      <c r="AX1055" s="5">
        <f t="shared" si="1273"/>
        <v>4.9779780141310972E-4</v>
      </c>
      <c r="AY1055" s="5">
        <f t="shared" si="1274"/>
        <v>5.2698160421850155E-4</v>
      </c>
      <c r="AZ1055" s="5">
        <f t="shared" si="1275"/>
        <v>2.7893816565316778E-4</v>
      </c>
      <c r="BA1055" s="5">
        <f t="shared" si="1276"/>
        <v>9.8430381168414002E-5</v>
      </c>
      <c r="BB1055" s="5">
        <f t="shared" si="1277"/>
        <v>2.6050235670347494E-5</v>
      </c>
      <c r="BC1055" s="5">
        <f t="shared" si="1278"/>
        <v>5.5154904038787619E-6</v>
      </c>
      <c r="BD1055" s="5">
        <f t="shared" si="1279"/>
        <v>1.9719033294058149E-4</v>
      </c>
      <c r="BE1055" s="5">
        <f t="shared" si="1280"/>
        <v>2.4358805833836505E-4</v>
      </c>
      <c r="BF1055" s="5">
        <f t="shared" si="1281"/>
        <v>1.5045144779722531E-4</v>
      </c>
      <c r="BG1055" s="5">
        <f t="shared" si="1282"/>
        <v>6.1950596151798555E-5</v>
      </c>
      <c r="BH1055" s="5">
        <f t="shared" si="1283"/>
        <v>1.9131801752761299E-5</v>
      </c>
      <c r="BI1055" s="5">
        <f t="shared" si="1284"/>
        <v>4.726680433035132E-6</v>
      </c>
      <c r="BJ1055" s="8">
        <f t="shared" si="1285"/>
        <v>0.40197160470248328</v>
      </c>
      <c r="BK1055" s="8">
        <f t="shared" si="1286"/>
        <v>0.28323681195838085</v>
      </c>
      <c r="BL1055" s="8">
        <f t="shared" si="1287"/>
        <v>0.29495603518192104</v>
      </c>
      <c r="BM1055" s="8">
        <f t="shared" si="1288"/>
        <v>0.40193188894777021</v>
      </c>
      <c r="BN1055" s="8">
        <f t="shared" si="1289"/>
        <v>0.5976518016264214</v>
      </c>
    </row>
    <row r="1056" spans="1:66" x14ac:dyDescent="0.25">
      <c r="A1056" t="s">
        <v>178</v>
      </c>
      <c r="B1056" t="s">
        <v>180</v>
      </c>
      <c r="C1056" t="s">
        <v>534</v>
      </c>
      <c r="D1056" s="7" t="s">
        <v>558</v>
      </c>
      <c r="E1056">
        <f>VLOOKUP(A1056,home!$A$2:$E$405,3,FALSE)</f>
        <v>1.5686274509803899</v>
      </c>
      <c r="F1056">
        <f>VLOOKUP(B1056,home!$B$2:$E$405,3,FALSE)</f>
        <v>0.6</v>
      </c>
      <c r="G1056" t="e">
        <f>VLOOKUP(C1056,away!$B$2:$E$405,4,FALSE)</f>
        <v>#N/A</v>
      </c>
      <c r="H1056">
        <f>VLOOKUP(A1056,away!$A$2:$E$405,3,FALSE)</f>
        <v>1.29084967320261</v>
      </c>
      <c r="I1056" t="e">
        <f>VLOOKUP(C1056,away!$B$2:$E$405,3,FALSE)</f>
        <v>#N/A</v>
      </c>
      <c r="J1056">
        <f>VLOOKUP(B1056,home!$B$2:$E$405,4,FALSE)</f>
        <v>0.96</v>
      </c>
      <c r="K1056" s="3" t="e">
        <f t="shared" si="1234"/>
        <v>#N/A</v>
      </c>
      <c r="L1056" s="3" t="e">
        <f t="shared" si="1235"/>
        <v>#N/A</v>
      </c>
      <c r="M1056" s="5" t="e">
        <f t="shared" si="1236"/>
        <v>#N/A</v>
      </c>
      <c r="N1056" s="5" t="e">
        <f t="shared" si="1237"/>
        <v>#N/A</v>
      </c>
      <c r="O1056" s="5" t="e">
        <f t="shared" si="1238"/>
        <v>#N/A</v>
      </c>
      <c r="P1056" s="5" t="e">
        <f t="shared" si="1239"/>
        <v>#N/A</v>
      </c>
      <c r="Q1056" s="5" t="e">
        <f t="shared" si="1240"/>
        <v>#N/A</v>
      </c>
      <c r="R1056" s="5" t="e">
        <f t="shared" si="1241"/>
        <v>#N/A</v>
      </c>
      <c r="S1056" s="5" t="e">
        <f t="shared" si="1242"/>
        <v>#N/A</v>
      </c>
      <c r="T1056" s="5" t="e">
        <f t="shared" si="1243"/>
        <v>#N/A</v>
      </c>
      <c r="U1056" s="5" t="e">
        <f t="shared" si="1244"/>
        <v>#N/A</v>
      </c>
      <c r="V1056" s="5" t="e">
        <f t="shared" si="1245"/>
        <v>#N/A</v>
      </c>
      <c r="W1056" s="5" t="e">
        <f t="shared" si="1246"/>
        <v>#N/A</v>
      </c>
      <c r="X1056" s="5" t="e">
        <f t="shared" si="1247"/>
        <v>#N/A</v>
      </c>
      <c r="Y1056" s="5" t="e">
        <f t="shared" si="1248"/>
        <v>#N/A</v>
      </c>
      <c r="Z1056" s="5" t="e">
        <f t="shared" si="1249"/>
        <v>#N/A</v>
      </c>
      <c r="AA1056" s="5" t="e">
        <f t="shared" si="1250"/>
        <v>#N/A</v>
      </c>
      <c r="AB1056" s="5" t="e">
        <f t="shared" si="1251"/>
        <v>#N/A</v>
      </c>
      <c r="AC1056" s="5" t="e">
        <f t="shared" si="1252"/>
        <v>#N/A</v>
      </c>
      <c r="AD1056" s="5" t="e">
        <f t="shared" si="1253"/>
        <v>#N/A</v>
      </c>
      <c r="AE1056" s="5" t="e">
        <f t="shared" si="1254"/>
        <v>#N/A</v>
      </c>
      <c r="AF1056" s="5" t="e">
        <f t="shared" si="1255"/>
        <v>#N/A</v>
      </c>
      <c r="AG1056" s="5" t="e">
        <f t="shared" si="1256"/>
        <v>#N/A</v>
      </c>
      <c r="AH1056" s="5" t="e">
        <f t="shared" si="1257"/>
        <v>#N/A</v>
      </c>
      <c r="AI1056" s="5" t="e">
        <f t="shared" si="1258"/>
        <v>#N/A</v>
      </c>
      <c r="AJ1056" s="5" t="e">
        <f t="shared" si="1259"/>
        <v>#N/A</v>
      </c>
      <c r="AK1056" s="5" t="e">
        <f t="shared" si="1260"/>
        <v>#N/A</v>
      </c>
      <c r="AL1056" s="5" t="e">
        <f t="shared" si="1261"/>
        <v>#N/A</v>
      </c>
      <c r="AM1056" s="5" t="e">
        <f t="shared" si="1262"/>
        <v>#N/A</v>
      </c>
      <c r="AN1056" s="5" t="e">
        <f t="shared" si="1263"/>
        <v>#N/A</v>
      </c>
      <c r="AO1056" s="5" t="e">
        <f t="shared" si="1264"/>
        <v>#N/A</v>
      </c>
      <c r="AP1056" s="5" t="e">
        <f t="shared" si="1265"/>
        <v>#N/A</v>
      </c>
      <c r="AQ1056" s="5" t="e">
        <f t="shared" si="1266"/>
        <v>#N/A</v>
      </c>
      <c r="AR1056" s="5" t="e">
        <f t="shared" si="1267"/>
        <v>#N/A</v>
      </c>
      <c r="AS1056" s="5" t="e">
        <f t="shared" si="1268"/>
        <v>#N/A</v>
      </c>
      <c r="AT1056" s="5" t="e">
        <f t="shared" si="1269"/>
        <v>#N/A</v>
      </c>
      <c r="AU1056" s="5" t="e">
        <f t="shared" si="1270"/>
        <v>#N/A</v>
      </c>
      <c r="AV1056" s="5" t="e">
        <f t="shared" si="1271"/>
        <v>#N/A</v>
      </c>
      <c r="AW1056" s="5" t="e">
        <f t="shared" si="1272"/>
        <v>#N/A</v>
      </c>
      <c r="AX1056" s="5" t="e">
        <f t="shared" si="1273"/>
        <v>#N/A</v>
      </c>
      <c r="AY1056" s="5" t="e">
        <f t="shared" si="1274"/>
        <v>#N/A</v>
      </c>
      <c r="AZ1056" s="5" t="e">
        <f t="shared" si="1275"/>
        <v>#N/A</v>
      </c>
      <c r="BA1056" s="5" t="e">
        <f t="shared" si="1276"/>
        <v>#N/A</v>
      </c>
      <c r="BB1056" s="5" t="e">
        <f t="shared" si="1277"/>
        <v>#N/A</v>
      </c>
      <c r="BC1056" s="5" t="e">
        <f t="shared" si="1278"/>
        <v>#N/A</v>
      </c>
      <c r="BD1056" s="5" t="e">
        <f t="shared" si="1279"/>
        <v>#N/A</v>
      </c>
      <c r="BE1056" s="5" t="e">
        <f t="shared" si="1280"/>
        <v>#N/A</v>
      </c>
      <c r="BF1056" s="5" t="e">
        <f t="shared" si="1281"/>
        <v>#N/A</v>
      </c>
      <c r="BG1056" s="5" t="e">
        <f t="shared" si="1282"/>
        <v>#N/A</v>
      </c>
      <c r="BH1056" s="5" t="e">
        <f t="shared" si="1283"/>
        <v>#N/A</v>
      </c>
      <c r="BI1056" s="5" t="e">
        <f t="shared" si="1284"/>
        <v>#N/A</v>
      </c>
      <c r="BJ1056" s="8" t="e">
        <f t="shared" si="1285"/>
        <v>#N/A</v>
      </c>
      <c r="BK1056" s="8" t="e">
        <f t="shared" si="1286"/>
        <v>#N/A</v>
      </c>
      <c r="BL1056" s="8" t="e">
        <f t="shared" si="1287"/>
        <v>#N/A</v>
      </c>
      <c r="BM1056" s="8" t="e">
        <f t="shared" si="1288"/>
        <v>#N/A</v>
      </c>
      <c r="BN1056" s="8" t="e">
        <f t="shared" si="1289"/>
        <v>#N/A</v>
      </c>
    </row>
    <row r="1057" spans="1:66" x14ac:dyDescent="0.25">
      <c r="A1057" t="s">
        <v>178</v>
      </c>
      <c r="B1057" t="s">
        <v>458</v>
      </c>
      <c r="C1057" t="s">
        <v>274</v>
      </c>
      <c r="D1057" s="7" t="s">
        <v>558</v>
      </c>
      <c r="E1057">
        <f>VLOOKUP(A1057,home!$A$2:$E$405,3,FALSE)</f>
        <v>1.5686274509803899</v>
      </c>
      <c r="F1057">
        <f>VLOOKUP(B1057,home!$B$2:$E$405,3,FALSE)</f>
        <v>0.94</v>
      </c>
      <c r="G1057">
        <f>VLOOKUP(C1057,away!$B$2:$E$405,4,FALSE)</f>
        <v>0.64</v>
      </c>
      <c r="H1057">
        <f>VLOOKUP(A1057,away!$A$2:$E$405,3,FALSE)</f>
        <v>1.29084967320261</v>
      </c>
      <c r="I1057">
        <f>VLOOKUP(C1057,away!$B$2:$E$405,3,FALSE)</f>
        <v>1.39</v>
      </c>
      <c r="J1057">
        <f>VLOOKUP(B1057,home!$B$2:$E$405,4,FALSE)</f>
        <v>1.0900000000000001</v>
      </c>
      <c r="K1057" s="3">
        <f t="shared" si="1234"/>
        <v>0.94368627450980258</v>
      </c>
      <c r="L1057" s="3">
        <f t="shared" si="1235"/>
        <v>1.9557663398692744</v>
      </c>
      <c r="M1057" s="5">
        <f t="shared" si="1236"/>
        <v>5.5053347220719008E-2</v>
      </c>
      <c r="N1057" s="5">
        <f t="shared" si="1237"/>
        <v>5.1953088138014913E-2</v>
      </c>
      <c r="O1057" s="5">
        <f t="shared" si="1238"/>
        <v>0.10767148339141791</v>
      </c>
      <c r="P1057" s="5">
        <f t="shared" si="1239"/>
        <v>0.10160810103259124</v>
      </c>
      <c r="Q1057" s="5">
        <f t="shared" si="1240"/>
        <v>2.4513708097121351E-2</v>
      </c>
      <c r="R1057" s="5">
        <f t="shared" si="1241"/>
        <v>0.10529013149036441</v>
      </c>
      <c r="S1057" s="5">
        <f t="shared" si="1242"/>
        <v>4.6882736094399614E-2</v>
      </c>
      <c r="T1057" s="5">
        <f t="shared" si="1243"/>
        <v>4.794308516173082E-2</v>
      </c>
      <c r="U1057" s="5">
        <f t="shared" si="1244"/>
        <v>9.936085192878924E-2</v>
      </c>
      <c r="V1057" s="5">
        <f t="shared" si="1245"/>
        <v>9.6142419151406724E-3</v>
      </c>
      <c r="W1057" s="5">
        <f t="shared" si="1246"/>
        <v>7.7110832895310785E-3</v>
      </c>
      <c r="X1057" s="5">
        <f t="shared" si="1247"/>
        <v>1.5081077141593322E-2</v>
      </c>
      <c r="Y1057" s="5">
        <f t="shared" si="1248"/>
        <v>1.4747531521250079E-2</v>
      </c>
      <c r="Z1057" s="5">
        <f t="shared" si="1249"/>
        <v>6.8640965029754877E-2</v>
      </c>
      <c r="AA1057" s="5">
        <f t="shared" si="1250"/>
        <v>6.4775536567687017E-2</v>
      </c>
      <c r="AB1057" s="5">
        <f t="shared" si="1251"/>
        <v>3.0563892391467014E-2</v>
      </c>
      <c r="AC1057" s="5">
        <f t="shared" si="1252"/>
        <v>1.109020742132258E-3</v>
      </c>
      <c r="AD1057" s="5">
        <f t="shared" si="1253"/>
        <v>1.819210865483094E-3</v>
      </c>
      <c r="AE1057" s="5">
        <f t="shared" si="1254"/>
        <v>3.5579513758362854E-3</v>
      </c>
      <c r="AF1057" s="5">
        <f t="shared" si="1255"/>
        <v>3.4792607698760913E-3</v>
      </c>
      <c r="AG1057" s="5">
        <f t="shared" si="1256"/>
        <v>2.2682070337837722E-3</v>
      </c>
      <c r="AH1057" s="5">
        <f t="shared" si="1257"/>
        <v>3.3561422235334641E-2</v>
      </c>
      <c r="AI1057" s="5">
        <f t="shared" si="1258"/>
        <v>3.1671453516513397E-2</v>
      </c>
      <c r="AJ1057" s="5">
        <f t="shared" si="1259"/>
        <v>1.4943957988654452E-2</v>
      </c>
      <c r="AK1057" s="5">
        <f t="shared" si="1260"/>
        <v>4.7008026802481092E-3</v>
      </c>
      <c r="AL1057" s="5">
        <f t="shared" si="1261"/>
        <v>8.1873671485976665E-5</v>
      </c>
      <c r="AM1057" s="5">
        <f t="shared" si="1262"/>
        <v>3.4335286483909899E-4</v>
      </c>
      <c r="AN1057" s="5">
        <f t="shared" si="1263"/>
        <v>6.7151797574999431E-4</v>
      </c>
      <c r="AO1057" s="5">
        <f t="shared" si="1264"/>
        <v>6.5666612679449545E-4</v>
      </c>
      <c r="AP1057" s="5">
        <f t="shared" si="1265"/>
        <v>4.280951691056677E-4</v>
      </c>
      <c r="AQ1057" s="5">
        <f t="shared" si="1266"/>
        <v>2.0931353049937745E-4</v>
      </c>
      <c r="AR1057" s="5">
        <f t="shared" si="1267"/>
        <v>1.3127659985201547E-2</v>
      </c>
      <c r="AS1057" s="5">
        <f t="shared" si="1268"/>
        <v>1.2388392544466258E-2</v>
      </c>
      <c r="AT1057" s="5">
        <f t="shared" si="1269"/>
        <v>5.8453780037261869E-3</v>
      </c>
      <c r="AU1057" s="5">
        <f t="shared" si="1270"/>
        <v>1.8387343304793048E-3</v>
      </c>
      <c r="AV1057" s="5">
        <f t="shared" si="1271"/>
        <v>4.337970875358227E-4</v>
      </c>
      <c r="AW1057" s="5">
        <f t="shared" si="1272"/>
        <v>4.1974581142298317E-6</v>
      </c>
      <c r="AX1057" s="5">
        <f t="shared" si="1273"/>
        <v>5.4002897643712835E-5</v>
      </c>
      <c r="AY1057" s="5">
        <f t="shared" si="1274"/>
        <v>1.0561704946697932E-4</v>
      </c>
      <c r="AZ1057" s="5">
        <f t="shared" si="1275"/>
        <v>1.0328113513191315E-4</v>
      </c>
      <c r="BA1057" s="5">
        <f t="shared" si="1276"/>
        <v>6.733125587816189E-5</v>
      </c>
      <c r="BB1057" s="5">
        <f t="shared" si="1277"/>
        <v>3.2921050966908569E-5</v>
      </c>
      <c r="BC1057" s="5">
        <f t="shared" si="1278"/>
        <v>1.2877176670840127E-5</v>
      </c>
      <c r="BD1057" s="5">
        <f t="shared" si="1279"/>
        <v>4.2791059200509921E-3</v>
      </c>
      <c r="BE1057" s="5">
        <f t="shared" si="1280"/>
        <v>4.0381335239257615E-3</v>
      </c>
      <c r="BF1057" s="5">
        <f t="shared" si="1281"/>
        <v>1.9053655905833208E-3</v>
      </c>
      <c r="BG1057" s="5">
        <f t="shared" si="1282"/>
        <v>5.9935578525224819E-4</v>
      </c>
      <c r="BH1057" s="5">
        <f t="shared" si="1283"/>
        <v>1.4140095702264781E-4</v>
      </c>
      <c r="BI1057" s="5">
        <f t="shared" si="1284"/>
        <v>2.6687628468964648E-5</v>
      </c>
      <c r="BJ1057" s="8">
        <f t="shared" si="1285"/>
        <v>0.17575917962696797</v>
      </c>
      <c r="BK1057" s="8">
        <f t="shared" si="1286"/>
        <v>0.21445493772593577</v>
      </c>
      <c r="BL1057" s="8">
        <f t="shared" si="1287"/>
        <v>0.5371635435471892</v>
      </c>
      <c r="BM1057" s="8">
        <f t="shared" si="1288"/>
        <v>0.54982734696826618</v>
      </c>
      <c r="BN1057" s="8">
        <f t="shared" si="1289"/>
        <v>0.44608985937022883</v>
      </c>
    </row>
    <row r="1058" spans="1:66" x14ac:dyDescent="0.25">
      <c r="A1058" t="s">
        <v>28</v>
      </c>
      <c r="B1058" t="s">
        <v>188</v>
      </c>
      <c r="C1058" t="s">
        <v>189</v>
      </c>
      <c r="D1058" s="7" t="s">
        <v>558</v>
      </c>
      <c r="E1058">
        <f>VLOOKUP(A1058,home!$A$2:$E$405,3,FALSE)</f>
        <v>1.4313725490196101</v>
      </c>
      <c r="F1058">
        <f>VLOOKUP(B1058,home!$B$2:$E$405,3,FALSE)</f>
        <v>1.1100000000000001</v>
      </c>
      <c r="G1058">
        <f>VLOOKUP(C1058,away!$B$2:$E$405,4,FALSE)</f>
        <v>0.86</v>
      </c>
      <c r="H1058">
        <f>VLOOKUP(A1058,away!$A$2:$E$405,3,FALSE)</f>
        <v>1.20588235294118</v>
      </c>
      <c r="I1058">
        <f>VLOOKUP(C1058,away!$B$2:$E$405,3,FALSE)</f>
        <v>0.66</v>
      </c>
      <c r="J1058">
        <f>VLOOKUP(B1058,home!$B$2:$E$405,4,FALSE)</f>
        <v>0.63</v>
      </c>
      <c r="K1058" s="3">
        <f t="shared" si="1234"/>
        <v>1.3663882352941199</v>
      </c>
      <c r="L1058" s="3">
        <f t="shared" si="1235"/>
        <v>0.5014058823529427</v>
      </c>
      <c r="M1058" s="5">
        <f t="shared" si="1236"/>
        <v>0.1544640157332392</v>
      </c>
      <c r="N1058" s="5">
        <f t="shared" si="1237"/>
        <v>0.2110578138741839</v>
      </c>
      <c r="O1058" s="5">
        <f t="shared" si="1238"/>
        <v>7.7449166100503619E-2</v>
      </c>
      <c r="P1058" s="5">
        <f t="shared" si="1239"/>
        <v>0.10582562939306833</v>
      </c>
      <c r="Q1058" s="5">
        <f t="shared" si="1240"/>
        <v>0.14419345692229049</v>
      </c>
      <c r="R1058" s="5">
        <f t="shared" si="1241"/>
        <v>1.9416733733061319E-2</v>
      </c>
      <c r="S1058" s="5">
        <f t="shared" si="1242"/>
        <v>1.8125684133092745E-2</v>
      </c>
      <c r="T1058" s="5">
        <f t="shared" si="1243"/>
        <v>7.2299447497642097E-2</v>
      </c>
      <c r="U1058" s="5">
        <f t="shared" si="1244"/>
        <v>2.6530796540693468E-2</v>
      </c>
      <c r="V1058" s="5">
        <f t="shared" si="1245"/>
        <v>1.3797977638704004E-3</v>
      </c>
      <c r="W1058" s="5">
        <f t="shared" si="1246"/>
        <v>6.567474771500241E-2</v>
      </c>
      <c r="X1058" s="5">
        <f t="shared" si="1247"/>
        <v>3.2929704826347682E-2</v>
      </c>
      <c r="Y1058" s="5">
        <f t="shared" si="1248"/>
        <v>8.255573852038409E-3</v>
      </c>
      <c r="Z1058" s="5">
        <f t="shared" si="1249"/>
        <v>3.2452215032792529E-3</v>
      </c>
      <c r="AA1058" s="5">
        <f t="shared" si="1250"/>
        <v>4.43423248300427E-3</v>
      </c>
      <c r="AB1058" s="5">
        <f t="shared" si="1251"/>
        <v>3.0294415486680345E-3</v>
      </c>
      <c r="AC1058" s="5">
        <f t="shared" si="1252"/>
        <v>5.908251757844196E-5</v>
      </c>
      <c r="AD1058" s="5">
        <f t="shared" si="1253"/>
        <v>2.2434300658422179E-2</v>
      </c>
      <c r="AE1058" s="5">
        <f t="shared" si="1254"/>
        <v>1.1248690316607376E-2</v>
      </c>
      <c r="AF1058" s="5">
        <f t="shared" si="1255"/>
        <v>2.820079746756762E-3</v>
      </c>
      <c r="AG1058" s="5">
        <f t="shared" si="1256"/>
        <v>4.7133485790941252E-4</v>
      </c>
      <c r="AH1058" s="5">
        <f t="shared" si="1257"/>
        <v>4.0679328782061919E-4</v>
      </c>
      <c r="AI1058" s="5">
        <f t="shared" si="1258"/>
        <v>5.5583756267470891E-4</v>
      </c>
      <c r="AJ1058" s="5">
        <f t="shared" si="1259"/>
        <v>3.7974495318664019E-4</v>
      </c>
      <c r="AK1058" s="5">
        <f t="shared" si="1260"/>
        <v>1.7295967881551382E-4</v>
      </c>
      <c r="AL1058" s="5">
        <f t="shared" si="1261"/>
        <v>1.6191329946163426E-6</v>
      </c>
      <c r="AM1058" s="5">
        <f t="shared" si="1262"/>
        <v>6.1307928973438298E-3</v>
      </c>
      <c r="AN1058" s="5">
        <f t="shared" si="1263"/>
        <v>3.0740156222158368E-3</v>
      </c>
      <c r="AO1058" s="5">
        <f t="shared" si="1264"/>
        <v>7.7066475771193097E-4</v>
      </c>
      <c r="AP1058" s="5">
        <f t="shared" si="1265"/>
        <v>1.2880528094628919E-4</v>
      </c>
      <c r="AQ1058" s="5">
        <f t="shared" si="1266"/>
        <v>1.6145931386148201E-5</v>
      </c>
      <c r="AR1058" s="5">
        <f t="shared" si="1267"/>
        <v>4.0793709482990445E-5</v>
      </c>
      <c r="AS1058" s="5">
        <f t="shared" si="1268"/>
        <v>5.5740044711564324E-5</v>
      </c>
      <c r="AT1058" s="5">
        <f t="shared" si="1269"/>
        <v>3.8081270664324859E-5</v>
      </c>
      <c r="AU1058" s="5">
        <f t="shared" si="1270"/>
        <v>1.7344600073594861E-5</v>
      </c>
      <c r="AV1058" s="5">
        <f t="shared" si="1271"/>
        <v>5.92486437161039E-6</v>
      </c>
      <c r="AW1058" s="5">
        <f t="shared" si="1272"/>
        <v>3.0813679486193538E-8</v>
      </c>
      <c r="AX1058" s="5">
        <f t="shared" si="1273"/>
        <v>1.3961738813258941E-3</v>
      </c>
      <c r="AY1058" s="5">
        <f t="shared" si="1274"/>
        <v>7.0004979688434259E-4</v>
      </c>
      <c r="AZ1058" s="5">
        <f t="shared" si="1275"/>
        <v>1.7550454304889607E-4</v>
      </c>
      <c r="BA1058" s="5">
        <f t="shared" si="1276"/>
        <v>2.9333003421460589E-5</v>
      </c>
      <c r="BB1058" s="5">
        <f t="shared" si="1277"/>
        <v>3.676935115649833E-6</v>
      </c>
      <c r="BC1058" s="5">
        <f t="shared" si="1278"/>
        <v>3.6872737920338491E-7</v>
      </c>
      <c r="BD1058" s="5">
        <f t="shared" si="1279"/>
        <v>3.4090343162947368E-6</v>
      </c>
      <c r="BE1058" s="5">
        <f t="shared" si="1280"/>
        <v>4.6580643834990629E-6</v>
      </c>
      <c r="BF1058" s="5">
        <f t="shared" si="1281"/>
        <v>3.1823621864278385E-6</v>
      </c>
      <c r="BG1058" s="5">
        <f t="shared" si="1282"/>
        <v>1.4494474173266237E-6</v>
      </c>
      <c r="BH1058" s="5">
        <f t="shared" si="1283"/>
        <v>4.9512697467813664E-7</v>
      </c>
      <c r="BI1058" s="5">
        <f t="shared" si="1284"/>
        <v>1.353071346353949E-7</v>
      </c>
      <c r="BJ1058" s="8">
        <f t="shared" si="1285"/>
        <v>0.5838106816439802</v>
      </c>
      <c r="BK1058" s="8">
        <f t="shared" si="1286"/>
        <v>0.2805558784707281</v>
      </c>
      <c r="BL1058" s="8">
        <f t="shared" si="1287"/>
        <v>0.13254691972014512</v>
      </c>
      <c r="BM1058" s="8">
        <f t="shared" si="1288"/>
        <v>0.28705186659858078</v>
      </c>
      <c r="BN1058" s="8">
        <f t="shared" si="1289"/>
        <v>0.71240681575634679</v>
      </c>
    </row>
    <row r="1059" spans="1:66" x14ac:dyDescent="0.25">
      <c r="A1059" t="s">
        <v>28</v>
      </c>
      <c r="B1059" t="s">
        <v>278</v>
      </c>
      <c r="C1059" t="s">
        <v>30</v>
      </c>
      <c r="D1059" s="7" t="s">
        <v>558</v>
      </c>
      <c r="E1059">
        <f>VLOOKUP(A1059,home!$A$2:$E$405,3,FALSE)</f>
        <v>1.4313725490196101</v>
      </c>
      <c r="F1059">
        <f>VLOOKUP(B1059,home!$B$2:$E$405,3,FALSE)</f>
        <v>1.03</v>
      </c>
      <c r="G1059">
        <f>VLOOKUP(C1059,away!$B$2:$E$405,4,FALSE)</f>
        <v>0.45</v>
      </c>
      <c r="H1059">
        <f>VLOOKUP(A1059,away!$A$2:$E$405,3,FALSE)</f>
        <v>1.20588235294118</v>
      </c>
      <c r="I1059">
        <f>VLOOKUP(C1059,away!$B$2:$E$405,3,FALSE)</f>
        <v>1.48</v>
      </c>
      <c r="J1059">
        <f>VLOOKUP(B1059,home!$B$2:$E$405,4,FALSE)</f>
        <v>0.93</v>
      </c>
      <c r="K1059" s="3">
        <f t="shared" si="1234"/>
        <v>0.66344117647058931</v>
      </c>
      <c r="L1059" s="3">
        <f t="shared" si="1235"/>
        <v>1.6597764705882401</v>
      </c>
      <c r="M1059" s="5">
        <f t="shared" si="1236"/>
        <v>9.7957884071114096E-2</v>
      </c>
      <c r="N1059" s="5">
        <f t="shared" si="1237"/>
        <v>6.4989293852709518E-2</v>
      </c>
      <c r="O1059" s="5">
        <f t="shared" si="1238"/>
        <v>0.16258819108984573</v>
      </c>
      <c r="P1059" s="5">
        <f t="shared" si="1239"/>
        <v>0.10786770077687222</v>
      </c>
      <c r="Q1059" s="5">
        <f t="shared" si="1240"/>
        <v>2.155828678581722E-2</v>
      </c>
      <c r="R1059" s="5">
        <f t="shared" si="1241"/>
        <v>0.13493002698321527</v>
      </c>
      <c r="S1059" s="5">
        <f t="shared" si="1242"/>
        <v>2.9695008679551275E-2</v>
      </c>
      <c r="T1059" s="5">
        <f t="shared" si="1243"/>
        <v>3.5781937153292802E-2</v>
      </c>
      <c r="U1059" s="5">
        <f t="shared" si="1244"/>
        <v>8.9518135842952679E-2</v>
      </c>
      <c r="V1059" s="5">
        <f t="shared" si="1245"/>
        <v>3.6332306834220684E-3</v>
      </c>
      <c r="W1059" s="5">
        <f t="shared" si="1246"/>
        <v>4.7675517159576457E-3</v>
      </c>
      <c r="X1059" s="5">
        <f t="shared" si="1247"/>
        <v>7.9130701604590882E-3</v>
      </c>
      <c r="Y1059" s="5">
        <f t="shared" si="1248"/>
        <v>6.5669638312219536E-3</v>
      </c>
      <c r="Z1059" s="5">
        <f t="shared" si="1249"/>
        <v>7.4651227987525701E-2</v>
      </c>
      <c r="AA1059" s="5">
        <f t="shared" si="1250"/>
        <v>4.9526698521018223E-2</v>
      </c>
      <c r="AB1059" s="5">
        <f t="shared" si="1251"/>
        <v>1.6429025566744263E-2</v>
      </c>
      <c r="AC1059" s="5">
        <f t="shared" si="1252"/>
        <v>2.5004893935349961E-4</v>
      </c>
      <c r="AD1059" s="5">
        <f t="shared" si="1253"/>
        <v>7.9074752982982916E-4</v>
      </c>
      <c r="AE1059" s="5">
        <f t="shared" si="1254"/>
        <v>1.3124641441873228E-3</v>
      </c>
      <c r="AF1059" s="5">
        <f t="shared" si="1255"/>
        <v>1.0891985525064251E-3</v>
      </c>
      <c r="AG1059" s="5">
        <f t="shared" si="1256"/>
        <v>6.0260870974964493E-4</v>
      </c>
      <c r="AH1059" s="5">
        <f t="shared" si="1257"/>
        <v>3.0976087928553355E-2</v>
      </c>
      <c r="AI1059" s="5">
        <f t="shared" si="1258"/>
        <v>2.0550812217775855E-2</v>
      </c>
      <c r="AJ1059" s="5">
        <f t="shared" si="1259"/>
        <v>6.8171275175936859E-3</v>
      </c>
      <c r="AK1059" s="5">
        <f t="shared" si="1260"/>
        <v>1.5075877001407946E-3</v>
      </c>
      <c r="AL1059" s="5">
        <f t="shared" si="1261"/>
        <v>1.1013796153529279E-5</v>
      </c>
      <c r="AM1059" s="5">
        <f t="shared" si="1262"/>
        <v>1.0492289429630289E-4</v>
      </c>
      <c r="AN1059" s="5">
        <f t="shared" si="1263"/>
        <v>1.7414855117902058E-4</v>
      </c>
      <c r="AO1059" s="5">
        <f t="shared" si="1264"/>
        <v>1.4452383381698516E-4</v>
      </c>
      <c r="AP1059" s="5">
        <f t="shared" si="1265"/>
        <v>7.9959086269545691E-5</v>
      </c>
      <c r="AQ1059" s="5">
        <f t="shared" si="1266"/>
        <v>3.317855249998178E-5</v>
      </c>
      <c r="AR1059" s="5">
        <f t="shared" si="1267"/>
        <v>1.0282676378937058E-2</v>
      </c>
      <c r="AS1059" s="5">
        <f t="shared" si="1268"/>
        <v>6.8219509141083396E-3</v>
      </c>
      <c r="AT1059" s="5">
        <f t="shared" si="1269"/>
        <v>2.2629815701403246E-3</v>
      </c>
      <c r="AU1059" s="5">
        <f t="shared" si="1270"/>
        <v>5.0045171840838612E-4</v>
      </c>
      <c r="AV1059" s="5">
        <f t="shared" si="1271"/>
        <v>8.3005069206896923E-5</v>
      </c>
      <c r="AW1059" s="5">
        <f t="shared" si="1272"/>
        <v>3.368887896092303E-7</v>
      </c>
      <c r="AX1059" s="5">
        <f t="shared" si="1273"/>
        <v>1.1601694738439742E-5</v>
      </c>
      <c r="AY1059" s="5">
        <f t="shared" si="1274"/>
        <v>1.925621994580967E-5</v>
      </c>
      <c r="AZ1059" s="5">
        <f t="shared" si="1275"/>
        <v>1.5980510389263425E-5</v>
      </c>
      <c r="BA1059" s="5">
        <f t="shared" si="1276"/>
        <v>8.8413583773634524E-6</v>
      </c>
      <c r="BB1059" s="5">
        <f t="shared" si="1277"/>
        <v>3.6686696506965194E-6</v>
      </c>
      <c r="BC1059" s="5">
        <f t="shared" si="1278"/>
        <v>1.2178343129174525E-6</v>
      </c>
      <c r="BD1059" s="5">
        <f t="shared" si="1279"/>
        <v>2.8444907180722001E-3</v>
      </c>
      <c r="BE1059" s="5">
        <f t="shared" si="1280"/>
        <v>1.8871522684574915E-3</v>
      </c>
      <c r="BF1059" s="5">
        <f t="shared" si="1281"/>
        <v>6.2600726058228973E-4</v>
      </c>
      <c r="BG1059" s="5">
        <f t="shared" si="1282"/>
        <v>1.3843966447994838E-4</v>
      </c>
      <c r="BH1059" s="5">
        <f t="shared" si="1283"/>
        <v>2.2961643468192645E-5</v>
      </c>
      <c r="BI1059" s="5">
        <f t="shared" si="1284"/>
        <v>3.0467399512471911E-6</v>
      </c>
      <c r="BJ1059" s="8">
        <f t="shared" si="1285"/>
        <v>0.1459694216412078</v>
      </c>
      <c r="BK1059" s="8">
        <f t="shared" si="1286"/>
        <v>0.23943414316641246</v>
      </c>
      <c r="BL1059" s="8">
        <f t="shared" si="1287"/>
        <v>0.53831685731365209</v>
      </c>
      <c r="BM1059" s="8">
        <f t="shared" si="1288"/>
        <v>0.40846134721806787</v>
      </c>
      <c r="BN1059" s="8">
        <f t="shared" si="1289"/>
        <v>0.58989138355957405</v>
      </c>
    </row>
    <row r="1060" spans="1:66" s="10" customFormat="1" x14ac:dyDescent="0.25">
      <c r="A1060" t="s">
        <v>192</v>
      </c>
      <c r="B1060" t="s">
        <v>193</v>
      </c>
      <c r="C1060" t="s">
        <v>281</v>
      </c>
      <c r="D1060" s="7" t="s">
        <v>558</v>
      </c>
      <c r="E1060">
        <f>VLOOKUP(A1060,home!$A$2:$E$405,3,FALSE)</f>
        <v>1.40350877192982</v>
      </c>
      <c r="F1060">
        <f>VLOOKUP(B1060,home!$B$2:$E$405,3,FALSE)</f>
        <v>2.06</v>
      </c>
      <c r="G1060">
        <f>VLOOKUP(C1060,away!$B$2:$E$405,4,FALSE)</f>
        <v>0.71</v>
      </c>
      <c r="H1060">
        <f>VLOOKUP(A1060,away!$A$2:$E$405,3,FALSE)</f>
        <v>1.06578947368421</v>
      </c>
      <c r="I1060">
        <f>VLOOKUP(C1060,away!$B$2:$E$405,3,FALSE)</f>
        <v>1.5</v>
      </c>
      <c r="J1060">
        <f>VLOOKUP(B1060,home!$B$2:$E$405,4,FALSE)</f>
        <v>0.3</v>
      </c>
      <c r="K1060" s="3">
        <f t="shared" si="1234"/>
        <v>2.0527719298245546</v>
      </c>
      <c r="L1060" s="3">
        <f t="shared" si="1235"/>
        <v>0.47960526315789448</v>
      </c>
      <c r="M1060" s="5">
        <f t="shared" si="1236"/>
        <v>7.9469880322052891E-2</v>
      </c>
      <c r="N1060" s="5">
        <f t="shared" si="1237"/>
        <v>0.16313353959162688</v>
      </c>
      <c r="O1060" s="5">
        <f t="shared" si="1238"/>
        <v>3.8114172864984551E-2</v>
      </c>
      <c r="P1060" s="5">
        <f t="shared" si="1239"/>
        <v>7.8239704185721001E-2</v>
      </c>
      <c r="Q1060" s="5">
        <f t="shared" si="1240"/>
        <v>0.16743797544330719</v>
      </c>
      <c r="R1060" s="5">
        <f t="shared" si="1241"/>
        <v>9.1398789534781998E-3</v>
      </c>
      <c r="S1060" s="5">
        <f t="shared" si="1242"/>
        <v>1.9257142725841093E-2</v>
      </c>
      <c r="T1060" s="5">
        <f t="shared" si="1243"/>
        <v>8.0304134275112418E-2</v>
      </c>
      <c r="U1060" s="5">
        <f t="shared" si="1244"/>
        <v>1.8762086957694272E-2</v>
      </c>
      <c r="V1060" s="5">
        <f t="shared" si="1245"/>
        <v>2.1065607137728732E-3</v>
      </c>
      <c r="W1060" s="5">
        <f t="shared" si="1246"/>
        <v>0.11457065865889138</v>
      </c>
      <c r="X1060" s="5">
        <f t="shared" si="1247"/>
        <v>5.4948690896270899E-2</v>
      </c>
      <c r="Y1060" s="5">
        <f t="shared" si="1248"/>
        <v>1.3176840678743904E-2</v>
      </c>
      <c r="Z1060" s="5">
        <f t="shared" si="1249"/>
        <v>1.4611780169047381E-3</v>
      </c>
      <c r="AA1060" s="5">
        <f t="shared" si="1250"/>
        <v>2.9994652175787543E-3</v>
      </c>
      <c r="AB1060" s="5">
        <f t="shared" si="1251"/>
        <v>3.0786090015653841E-3</v>
      </c>
      <c r="AC1060" s="5">
        <f t="shared" si="1252"/>
        <v>1.2962197629697001E-4</v>
      </c>
      <c r="AD1060" s="5">
        <f t="shared" si="1253"/>
        <v>5.8796858019120705E-2</v>
      </c>
      <c r="AE1060" s="5">
        <f t="shared" si="1254"/>
        <v>2.8199282563117743E-2</v>
      </c>
      <c r="AF1060" s="5">
        <f t="shared" si="1255"/>
        <v>6.7622621672739566E-3</v>
      </c>
      <c r="AG1060" s="5">
        <f t="shared" si="1256"/>
        <v>1.0810721754260335E-3</v>
      </c>
      <c r="AH1060" s="5">
        <f t="shared" si="1257"/>
        <v>1.7519716682953178E-4</v>
      </c>
      <c r="AI1060" s="5">
        <f t="shared" si="1258"/>
        <v>3.5963982625245234E-4</v>
      </c>
      <c r="AJ1060" s="5">
        <f t="shared" si="1259"/>
        <v>3.6912927008900714E-4</v>
      </c>
      <c r="AK1060" s="5">
        <f t="shared" si="1260"/>
        <v>2.5257940137178017E-4</v>
      </c>
      <c r="AL1060" s="5">
        <f t="shared" si="1261"/>
        <v>5.1046182731593649E-6</v>
      </c>
      <c r="AM1060" s="5">
        <f t="shared" si="1262"/>
        <v>2.4139307940706144E-2</v>
      </c>
      <c r="AN1060" s="5">
        <f t="shared" si="1263"/>
        <v>1.1577339137351822E-2</v>
      </c>
      <c r="AO1060" s="5">
        <f t="shared" si="1264"/>
        <v>2.7762763918189061E-3</v>
      </c>
      <c r="AP1060" s="5">
        <f t="shared" si="1265"/>
        <v>4.4383892316578546E-4</v>
      </c>
      <c r="AQ1060" s="5">
        <f t="shared" si="1266"/>
        <v>5.3216870886160753E-5</v>
      </c>
      <c r="AR1060" s="5">
        <f t="shared" si="1267"/>
        <v>1.6805096660359027E-5</v>
      </c>
      <c r="AS1060" s="5">
        <f t="shared" si="1268"/>
        <v>3.4497030702373375E-5</v>
      </c>
      <c r="AT1060" s="5">
        <f t="shared" si="1269"/>
        <v>3.5407268144063961E-5</v>
      </c>
      <c r="AU1060" s="5">
        <f t="shared" si="1270"/>
        <v>2.4227682052635219E-5</v>
      </c>
      <c r="AV1060" s="5">
        <f t="shared" si="1271"/>
        <v>1.2433476410590935E-5</v>
      </c>
      <c r="AW1060" s="5">
        <f t="shared" si="1272"/>
        <v>1.3959999759744952E-7</v>
      </c>
      <c r="AX1060" s="5">
        <f t="shared" si="1273"/>
        <v>8.2587489576787538E-3</v>
      </c>
      <c r="AY1060" s="5">
        <f t="shared" si="1274"/>
        <v>3.9609394672025051E-3</v>
      </c>
      <c r="AZ1060" s="5">
        <f t="shared" si="1275"/>
        <v>9.4984370776007409E-4</v>
      </c>
      <c r="BA1060" s="5">
        <f t="shared" si="1276"/>
        <v>1.518500138063802E-4</v>
      </c>
      <c r="BB1060" s="5">
        <f t="shared" si="1277"/>
        <v>1.8207016458034717E-5</v>
      </c>
      <c r="BC1060" s="5">
        <f t="shared" si="1278"/>
        <v>1.7464361839351716E-6</v>
      </c>
      <c r="BD1060" s="5">
        <f t="shared" si="1279"/>
        <v>1.3433021343642244E-6</v>
      </c>
      <c r="BE1060" s="5">
        <f t="shared" si="1280"/>
        <v>2.7574929146962918E-6</v>
      </c>
      <c r="BF1060" s="5">
        <f t="shared" si="1281"/>
        <v>2.830252025989322E-6</v>
      </c>
      <c r="BG1060" s="5">
        <f t="shared" si="1282"/>
        <v>1.9366206377599855E-6</v>
      </c>
      <c r="BH1060" s="5">
        <f t="shared" si="1283"/>
        <v>9.9386012097815671E-7</v>
      </c>
      <c r="BI1060" s="5">
        <f t="shared" si="1284"/>
        <v>4.0803363170319905E-7</v>
      </c>
      <c r="BJ1060" s="8">
        <f t="shared" si="1285"/>
        <v>0.7407426293319096</v>
      </c>
      <c r="BK1060" s="8">
        <f t="shared" si="1286"/>
        <v>0.18316895400916047</v>
      </c>
      <c r="BL1060" s="8">
        <f t="shared" si="1287"/>
        <v>7.3384398775279455E-2</v>
      </c>
      <c r="BM1060" s="8">
        <f t="shared" si="1288"/>
        <v>0.45926120890487865</v>
      </c>
      <c r="BN1060" s="8">
        <f t="shared" si="1289"/>
        <v>0.5355351513611708</v>
      </c>
    </row>
    <row r="1061" spans="1:66" x14ac:dyDescent="0.25">
      <c r="A1061" t="s">
        <v>192</v>
      </c>
      <c r="B1061" t="s">
        <v>197</v>
      </c>
      <c r="C1061" t="s">
        <v>198</v>
      </c>
      <c r="D1061" s="7" t="s">
        <v>558</v>
      </c>
      <c r="E1061">
        <f>VLOOKUP(A1061,home!$A$2:$E$405,3,FALSE)</f>
        <v>1.40350877192982</v>
      </c>
      <c r="F1061">
        <f>VLOOKUP(B1061,home!$B$2:$E$405,3,FALSE)</f>
        <v>0.83</v>
      </c>
      <c r="G1061">
        <f>VLOOKUP(C1061,away!$B$2:$E$405,4,FALSE)</f>
        <v>0.57999999999999996</v>
      </c>
      <c r="H1061">
        <f>VLOOKUP(A1061,away!$A$2:$E$405,3,FALSE)</f>
        <v>1.06578947368421</v>
      </c>
      <c r="I1061">
        <f>VLOOKUP(C1061,away!$B$2:$E$405,3,FALSE)</f>
        <v>0.98</v>
      </c>
      <c r="J1061">
        <f>VLOOKUP(B1061,home!$B$2:$E$405,4,FALSE)</f>
        <v>0.79</v>
      </c>
      <c r="K1061" s="3">
        <f t="shared" si="1234"/>
        <v>0.67564912280701539</v>
      </c>
      <c r="L1061" s="3">
        <f t="shared" si="1235"/>
        <v>0.82513421052631541</v>
      </c>
      <c r="M1061" s="5">
        <f t="shared" si="1236"/>
        <v>0.22295544329601535</v>
      </c>
      <c r="N1061" s="5">
        <f t="shared" si="1237"/>
        <v>0.150639649688002</v>
      </c>
      <c r="O1061" s="5">
        <f t="shared" si="1238"/>
        <v>0.18396816368660232</v>
      </c>
      <c r="P1061" s="5">
        <f t="shared" si="1239"/>
        <v>0.12429792841927023</v>
      </c>
      <c r="Q1061" s="5">
        <f t="shared" si="1240"/>
        <v>5.0889773585827323E-2</v>
      </c>
      <c r="R1061" s="5">
        <f t="shared" si="1241"/>
        <v>7.5899212752760278E-2</v>
      </c>
      <c r="S1061" s="5">
        <f t="shared" si="1242"/>
        <v>1.7324061234972047E-2</v>
      </c>
      <c r="T1061" s="5">
        <f t="shared" si="1243"/>
        <v>4.1990893151604564E-2</v>
      </c>
      <c r="U1061" s="5">
        <f t="shared" si="1244"/>
        <v>5.12812365181455E-2</v>
      </c>
      <c r="V1061" s="5">
        <f t="shared" si="1245"/>
        <v>1.0731316692609489E-3</v>
      </c>
      <c r="W1061" s="5">
        <f t="shared" si="1246"/>
        <v>1.1461210294370616E-2</v>
      </c>
      <c r="X1061" s="5">
        <f t="shared" si="1247"/>
        <v>9.4570367079215775E-3</v>
      </c>
      <c r="Y1061" s="5">
        <f t="shared" si="1248"/>
        <v>3.9016622589546275E-3</v>
      </c>
      <c r="Z1061" s="5">
        <f t="shared" si="1249"/>
        <v>2.0875678998105898E-2</v>
      </c>
      <c r="AA1061" s="5">
        <f t="shared" si="1250"/>
        <v>1.410463420307108E-2</v>
      </c>
      <c r="AB1061" s="5">
        <f t="shared" si="1251"/>
        <v>4.7648918634094015E-3</v>
      </c>
      <c r="AC1061" s="5">
        <f t="shared" si="1252"/>
        <v>3.7392012457269242E-5</v>
      </c>
      <c r="AD1061" s="5">
        <f t="shared" si="1253"/>
        <v>1.9359391704245608E-3</v>
      </c>
      <c r="AE1061" s="5">
        <f t="shared" si="1254"/>
        <v>1.59740963901524E-3</v>
      </c>
      <c r="AF1061" s="5">
        <f t="shared" si="1255"/>
        <v>6.5903867068798315E-4</v>
      </c>
      <c r="AG1061" s="5">
        <f t="shared" si="1256"/>
        <v>1.8126511774814712E-4</v>
      </c>
      <c r="AH1061" s="5">
        <f t="shared" si="1257"/>
        <v>4.3063092273257237E-3</v>
      </c>
      <c r="AI1061" s="5">
        <f t="shared" si="1258"/>
        <v>2.9095540519783808E-3</v>
      </c>
      <c r="AJ1061" s="5">
        <f t="shared" si="1259"/>
        <v>9.8291882148939511E-4</v>
      </c>
      <c r="AK1061" s="5">
        <f t="shared" si="1260"/>
        <v>2.2136941317660506E-4</v>
      </c>
      <c r="AL1061" s="5">
        <f t="shared" si="1261"/>
        <v>8.3384368090001805E-7</v>
      </c>
      <c r="AM1061" s="5">
        <f t="shared" si="1262"/>
        <v>2.6160312046101915E-4</v>
      </c>
      <c r="AN1061" s="5">
        <f t="shared" si="1263"/>
        <v>2.1585768427282364E-4</v>
      </c>
      <c r="AO1061" s="5">
        <f t="shared" si="1264"/>
        <v>8.9055779949247487E-5</v>
      </c>
      <c r="AP1061" s="5">
        <f t="shared" si="1265"/>
        <v>2.4494323560409195E-5</v>
      </c>
      <c r="AQ1061" s="5">
        <f t="shared" si="1266"/>
        <v>5.0527760833485929E-6</v>
      </c>
      <c r="AR1061" s="5">
        <f t="shared" si="1267"/>
        <v>7.1065661291431982E-4</v>
      </c>
      <c r="AS1061" s="5">
        <f t="shared" si="1268"/>
        <v>4.8015451713256474E-4</v>
      </c>
      <c r="AT1061" s="5">
        <f t="shared" si="1269"/>
        <v>1.6220798915622173E-4</v>
      </c>
      <c r="AU1061" s="5">
        <f t="shared" si="1270"/>
        <v>3.6531895195230355E-5</v>
      </c>
      <c r="AV1061" s="5">
        <f t="shared" si="1271"/>
        <v>6.1706857357838033E-6</v>
      </c>
      <c r="AW1061" s="5">
        <f t="shared" si="1272"/>
        <v>1.2913023814827987E-8</v>
      </c>
      <c r="AX1061" s="5">
        <f t="shared" si="1273"/>
        <v>2.9458653143844244E-5</v>
      </c>
      <c r="AY1061" s="5">
        <f t="shared" si="1274"/>
        <v>2.4307342505014479E-5</v>
      </c>
      <c r="AZ1061" s="5">
        <f t="shared" si="1275"/>
        <v>1.0028409933933935E-5</v>
      </c>
      <c r="BA1061" s="5">
        <f t="shared" si="1276"/>
        <v>2.7582613712236121E-6</v>
      </c>
      <c r="BB1061" s="5">
        <f t="shared" si="1277"/>
        <v>5.6898395474245688E-7</v>
      </c>
      <c r="BC1061" s="5">
        <f t="shared" si="1278"/>
        <v>9.3897625259711618E-8</v>
      </c>
      <c r="BD1061" s="5">
        <f t="shared" si="1279"/>
        <v>9.7731180542060404E-5</v>
      </c>
      <c r="BE1061" s="5">
        <f t="shared" si="1280"/>
        <v>6.6031986404137141E-5</v>
      </c>
      <c r="BF1061" s="5">
        <f t="shared" si="1281"/>
        <v>2.2307226845580015E-5</v>
      </c>
      <c r="BG1061" s="5">
        <f t="shared" si="1282"/>
        <v>5.0239527501577476E-6</v>
      </c>
      <c r="BH1061" s="5">
        <f t="shared" si="1283"/>
        <v>8.4860731716699369E-7</v>
      </c>
      <c r="BI1061" s="5">
        <f t="shared" si="1284"/>
        <v>1.1467215789029883E-7</v>
      </c>
      <c r="BJ1061" s="8">
        <f t="shared" si="1285"/>
        <v>0.27337715751741754</v>
      </c>
      <c r="BK1061" s="8">
        <f t="shared" si="1286"/>
        <v>0.36571309781816175</v>
      </c>
      <c r="BL1061" s="8">
        <f t="shared" si="1287"/>
        <v>0.34002606986410983</v>
      </c>
      <c r="BM1061" s="8">
        <f t="shared" si="1288"/>
        <v>0.19131753833983628</v>
      </c>
      <c r="BN1061" s="8">
        <f t="shared" si="1289"/>
        <v>0.8086501714284775</v>
      </c>
    </row>
    <row r="1062" spans="1:66" x14ac:dyDescent="0.25">
      <c r="A1062" t="s">
        <v>192</v>
      </c>
      <c r="B1062" t="s">
        <v>194</v>
      </c>
      <c r="C1062" t="s">
        <v>204</v>
      </c>
      <c r="D1062" s="7" t="s">
        <v>558</v>
      </c>
      <c r="E1062">
        <f>VLOOKUP(A1062,home!$A$2:$E$405,3,FALSE)</f>
        <v>1.40350877192982</v>
      </c>
      <c r="F1062">
        <f>VLOOKUP(B1062,home!$B$2:$E$405,3,FALSE)</f>
        <v>0.83</v>
      </c>
      <c r="G1062">
        <f>VLOOKUP(C1062,away!$B$2:$E$405,4,FALSE)</f>
        <v>1.05</v>
      </c>
      <c r="H1062">
        <f>VLOOKUP(A1062,away!$A$2:$E$405,3,FALSE)</f>
        <v>1.06578947368421</v>
      </c>
      <c r="I1062">
        <f>VLOOKUP(C1062,away!$B$2:$E$405,3,FALSE)</f>
        <v>0.83</v>
      </c>
      <c r="J1062">
        <f>VLOOKUP(B1062,home!$B$2:$E$405,4,FALSE)</f>
        <v>1.1399999999999999</v>
      </c>
      <c r="K1062" s="3">
        <f t="shared" si="1234"/>
        <v>1.2231578947368382</v>
      </c>
      <c r="L1062" s="3">
        <f t="shared" si="1235"/>
        <v>1.0084499999999994</v>
      </c>
      <c r="M1062" s="5">
        <f t="shared" si="1236"/>
        <v>0.10735567466244647</v>
      </c>
      <c r="N1062" s="5">
        <f t="shared" si="1237"/>
        <v>0.13131294100817095</v>
      </c>
      <c r="O1062" s="5">
        <f t="shared" si="1238"/>
        <v>0.10826283011334407</v>
      </c>
      <c r="P1062" s="5">
        <f t="shared" si="1239"/>
        <v>0.13242253535968992</v>
      </c>
      <c r="Q1062" s="5">
        <f t="shared" si="1240"/>
        <v>8.0308230237628522E-2</v>
      </c>
      <c r="R1062" s="5">
        <f t="shared" si="1241"/>
        <v>5.4588825513900881E-2</v>
      </c>
      <c r="S1062" s="5">
        <f t="shared" si="1242"/>
        <v>4.0835586768526937E-2</v>
      </c>
      <c r="T1062" s="5">
        <f t="shared" si="1243"/>
        <v>8.0986834783136438E-2</v>
      </c>
      <c r="U1062" s="5">
        <f t="shared" si="1244"/>
        <v>6.6770752891739601E-2</v>
      </c>
      <c r="V1062" s="5">
        <f t="shared" si="1245"/>
        <v>5.5967148968362121E-3</v>
      </c>
      <c r="W1062" s="5">
        <f t="shared" si="1246"/>
        <v>3.2743215275833001E-2</v>
      </c>
      <c r="X1062" s="5">
        <f t="shared" si="1247"/>
        <v>3.3019895444913766E-2</v>
      </c>
      <c r="Y1062" s="5">
        <f t="shared" si="1248"/>
        <v>1.6649456780711634E-2</v>
      </c>
      <c r="Z1062" s="5">
        <f t="shared" si="1249"/>
        <v>1.8350033696497771E-2</v>
      </c>
      <c r="AA1062" s="5">
        <f t="shared" si="1250"/>
        <v>2.2444988584558255E-2</v>
      </c>
      <c r="AB1062" s="5">
        <f t="shared" si="1251"/>
        <v>1.3726882492240324E-2</v>
      </c>
      <c r="AC1062" s="5">
        <f t="shared" si="1252"/>
        <v>4.3146949302790802E-4</v>
      </c>
      <c r="AD1062" s="5">
        <f t="shared" si="1253"/>
        <v>1.0012530565925749E-2</v>
      </c>
      <c r="AE1062" s="5">
        <f t="shared" si="1254"/>
        <v>1.0097136449207816E-2</v>
      </c>
      <c r="AF1062" s="5">
        <f t="shared" si="1255"/>
        <v>5.0912286261018073E-3</v>
      </c>
      <c r="AG1062" s="5">
        <f t="shared" si="1256"/>
        <v>1.7114165026641216E-3</v>
      </c>
      <c r="AH1062" s="5">
        <f t="shared" si="1257"/>
        <v>4.6262728703082906E-3</v>
      </c>
      <c r="AI1062" s="5">
        <f t="shared" si="1258"/>
        <v>5.6586621845244383E-3</v>
      </c>
      <c r="AJ1062" s="5">
        <f t="shared" si="1259"/>
        <v>3.460718662324936E-3</v>
      </c>
      <c r="AK1062" s="5">
        <f t="shared" si="1260"/>
        <v>1.4110017844286185E-3</v>
      </c>
      <c r="AL1062" s="5">
        <f t="shared" si="1261"/>
        <v>2.1288593966463958E-5</v>
      </c>
      <c r="AM1062" s="5">
        <f t="shared" si="1262"/>
        <v>2.449381161601196E-3</v>
      </c>
      <c r="AN1062" s="5">
        <f t="shared" si="1263"/>
        <v>2.4700784324167249E-3</v>
      </c>
      <c r="AO1062" s="5">
        <f t="shared" si="1264"/>
        <v>1.2454752975853221E-3</v>
      </c>
      <c r="AP1062" s="5">
        <f t="shared" si="1265"/>
        <v>4.1866652128330579E-4</v>
      </c>
      <c r="AQ1062" s="5">
        <f t="shared" si="1266"/>
        <v>1.0555106334703735E-4</v>
      </c>
      <c r="AR1062" s="5">
        <f t="shared" si="1267"/>
        <v>9.3307297521247898E-4</v>
      </c>
      <c r="AS1062" s="5">
        <f t="shared" si="1268"/>
        <v>1.1412955759967339E-3</v>
      </c>
      <c r="AT1062" s="5">
        <f t="shared" si="1269"/>
        <v>6.9799234700431616E-4</v>
      </c>
      <c r="AU1062" s="5">
        <f t="shared" si="1270"/>
        <v>2.8458494990140802E-4</v>
      </c>
      <c r="AV1062" s="5">
        <f t="shared" si="1271"/>
        <v>8.7023082048798755E-5</v>
      </c>
      <c r="AW1062" s="5">
        <f t="shared" si="1272"/>
        <v>7.2942622117919002E-7</v>
      </c>
      <c r="AX1062" s="5">
        <f t="shared" si="1273"/>
        <v>4.9932998417203116E-4</v>
      </c>
      <c r="AY1062" s="5">
        <f t="shared" si="1274"/>
        <v>5.0354932253828444E-4</v>
      </c>
      <c r="AZ1062" s="5">
        <f t="shared" si="1275"/>
        <v>2.5390215715686632E-4</v>
      </c>
      <c r="BA1062" s="5">
        <f t="shared" si="1276"/>
        <v>8.5349210128280565E-5</v>
      </c>
      <c r="BB1062" s="5">
        <f t="shared" si="1277"/>
        <v>2.1517602738466116E-5</v>
      </c>
      <c r="BC1062" s="5">
        <f t="shared" si="1278"/>
        <v>4.3398852963212302E-6</v>
      </c>
      <c r="BD1062" s="5">
        <f t="shared" si="1279"/>
        <v>1.5682624030883725E-4</v>
      </c>
      <c r="BE1062" s="5">
        <f t="shared" si="1280"/>
        <v>1.9182325393565084E-4</v>
      </c>
      <c r="BF1062" s="5">
        <f t="shared" si="1281"/>
        <v>1.1731506372275033E-4</v>
      </c>
      <c r="BG1062" s="5">
        <f t="shared" si="1282"/>
        <v>4.7831615454679099E-5</v>
      </c>
      <c r="BH1062" s="5">
        <f t="shared" si="1283"/>
        <v>1.4626404515351835E-5</v>
      </c>
      <c r="BI1062" s="5">
        <f t="shared" si="1284"/>
        <v>3.5780804309134264E-6</v>
      </c>
      <c r="BJ1062" s="8">
        <f t="shared" si="1285"/>
        <v>0.40999002631255754</v>
      </c>
      <c r="BK1062" s="8">
        <f t="shared" si="1286"/>
        <v>0.28716681909703218</v>
      </c>
      <c r="BL1062" s="8">
        <f t="shared" si="1287"/>
        <v>0.28462690468590124</v>
      </c>
      <c r="BM1062" s="8">
        <f t="shared" si="1288"/>
        <v>0.38537992700049079</v>
      </c>
      <c r="BN1062" s="8">
        <f t="shared" si="1289"/>
        <v>0.6142510368951809</v>
      </c>
    </row>
    <row r="1063" spans="1:66" x14ac:dyDescent="0.25">
      <c r="A1063" t="s">
        <v>192</v>
      </c>
      <c r="B1063" t="s">
        <v>280</v>
      </c>
      <c r="C1063" t="s">
        <v>196</v>
      </c>
      <c r="D1063" s="7" t="s">
        <v>558</v>
      </c>
      <c r="E1063">
        <f>VLOOKUP(A1063,home!$A$2:$E$405,3,FALSE)</f>
        <v>1.40350877192982</v>
      </c>
      <c r="F1063">
        <f>VLOOKUP(B1063,home!$B$2:$E$405,3,FALSE)</f>
        <v>0.98</v>
      </c>
      <c r="G1063">
        <f>VLOOKUP(C1063,away!$B$2:$E$405,4,FALSE)</f>
        <v>0.79</v>
      </c>
      <c r="H1063">
        <f>VLOOKUP(A1063,away!$A$2:$E$405,3,FALSE)</f>
        <v>1.06578947368421</v>
      </c>
      <c r="I1063">
        <f>VLOOKUP(C1063,away!$B$2:$E$405,3,FALSE)</f>
        <v>0.6</v>
      </c>
      <c r="J1063">
        <f>VLOOKUP(B1063,home!$B$2:$E$405,4,FALSE)</f>
        <v>1.38</v>
      </c>
      <c r="K1063" s="3">
        <f t="shared" si="1234"/>
        <v>1.0865964912280668</v>
      </c>
      <c r="L1063" s="3">
        <f t="shared" si="1235"/>
        <v>0.88247368421052574</v>
      </c>
      <c r="M1063" s="5">
        <f t="shared" si="1236"/>
        <v>0.13958658692927178</v>
      </c>
      <c r="N1063" s="5">
        <f t="shared" si="1237"/>
        <v>0.15167429557984824</v>
      </c>
      <c r="O1063" s="5">
        <f t="shared" si="1238"/>
        <v>0.12318148963384727</v>
      </c>
      <c r="P1063" s="5">
        <f t="shared" si="1239"/>
        <v>0.13384857442038492</v>
      </c>
      <c r="Q1063" s="5">
        <f t="shared" si="1240"/>
        <v>8.2404378693275881E-2</v>
      </c>
      <c r="R1063" s="5">
        <f t="shared" si="1241"/>
        <v>5.4352211491860938E-2</v>
      </c>
      <c r="S1063" s="5">
        <f t="shared" si="1242"/>
        <v>3.208660887211004E-2</v>
      </c>
      <c r="T1063" s="5">
        <f t="shared" si="1243"/>
        <v>7.2719695660534517E-2</v>
      </c>
      <c r="U1063" s="5">
        <f t="shared" si="1244"/>
        <v>5.9058922297541908E-2</v>
      </c>
      <c r="V1063" s="5">
        <f t="shared" si="1245"/>
        <v>3.4186242787007286E-3</v>
      </c>
      <c r="W1063" s="5">
        <f t="shared" si="1246"/>
        <v>2.9846769583314146E-2</v>
      </c>
      <c r="X1063" s="5">
        <f t="shared" si="1247"/>
        <v>2.6338988715969892E-2</v>
      </c>
      <c r="Y1063" s="5">
        <f t="shared" si="1248"/>
        <v>1.1621732205280707E-2</v>
      </c>
      <c r="Z1063" s="5">
        <f t="shared" si="1249"/>
        <v>1.5988132106737406E-2</v>
      </c>
      <c r="AA1063" s="5">
        <f t="shared" si="1250"/>
        <v>1.7372648248471661E-2</v>
      </c>
      <c r="AB1063" s="5">
        <f t="shared" si="1251"/>
        <v>9.4385293150643645E-3</v>
      </c>
      <c r="AC1063" s="5">
        <f t="shared" si="1252"/>
        <v>2.0488088981593142E-4</v>
      </c>
      <c r="AD1063" s="5">
        <f t="shared" si="1253"/>
        <v>8.1078487759304353E-3</v>
      </c>
      <c r="AE1063" s="5">
        <f t="shared" si="1254"/>
        <v>7.1549631803171313E-3</v>
      </c>
      <c r="AF1063" s="5">
        <f t="shared" si="1255"/>
        <v>3.1570333590625597E-3</v>
      </c>
      <c r="AG1063" s="5">
        <f t="shared" si="1256"/>
        <v>9.2866628651582309E-4</v>
      </c>
      <c r="AH1063" s="5">
        <f t="shared" si="1257"/>
        <v>3.5272764609692864E-3</v>
      </c>
      <c r="AI1063" s="5">
        <f t="shared" si="1258"/>
        <v>3.8327262260805794E-3</v>
      </c>
      <c r="AJ1063" s="5">
        <f t="shared" si="1259"/>
        <v>2.0823134345484737E-3</v>
      </c>
      <c r="AK1063" s="5">
        <f t="shared" si="1260"/>
        <v>7.5421149053914551E-4</v>
      </c>
      <c r="AL1063" s="5">
        <f t="shared" si="1261"/>
        <v>7.858352476728323E-6</v>
      </c>
      <c r="AM1063" s="5">
        <f t="shared" si="1262"/>
        <v>1.7619920062667577E-3</v>
      </c>
      <c r="AN1063" s="5">
        <f t="shared" si="1263"/>
        <v>1.5549115773197215E-3</v>
      </c>
      <c r="AO1063" s="5">
        <f t="shared" si="1264"/>
        <v>6.8608427412946706E-4</v>
      </c>
      <c r="AP1063" s="5">
        <f t="shared" si="1265"/>
        <v>2.0181710568997844E-4</v>
      </c>
      <c r="AQ1063" s="5">
        <f t="shared" si="1266"/>
        <v>4.4524571198735062E-5</v>
      </c>
      <c r="AR1063" s="5">
        <f t="shared" si="1267"/>
        <v>6.2254573074812646E-4</v>
      </c>
      <c r="AS1063" s="5">
        <f t="shared" si="1268"/>
        <v>6.7645600665992703E-4</v>
      </c>
      <c r="AT1063" s="5">
        <f t="shared" si="1269"/>
        <v>3.6751736165341326E-4</v>
      </c>
      <c r="AU1063" s="5">
        <f t="shared" si="1270"/>
        <v>1.3311435854599843E-4</v>
      </c>
      <c r="AV1063" s="5">
        <f t="shared" si="1271"/>
        <v>3.616039873203918E-5</v>
      </c>
      <c r="AW1063" s="5">
        <f t="shared" si="1272"/>
        <v>2.0931437998487355E-7</v>
      </c>
      <c r="AX1063" s="5">
        <f t="shared" si="1273"/>
        <v>3.1909572193022663E-4</v>
      </c>
      <c r="AY1063" s="5">
        <f t="shared" si="1274"/>
        <v>2.8159357734758452E-4</v>
      </c>
      <c r="AZ1063" s="5">
        <f t="shared" si="1275"/>
        <v>1.2424946082597229E-4</v>
      </c>
      <c r="BA1063" s="5">
        <f t="shared" si="1276"/>
        <v>3.6548959818755728E-5</v>
      </c>
      <c r="BB1063" s="5">
        <f t="shared" si="1277"/>
        <v>8.0633738063299556E-6</v>
      </c>
      <c r="BC1063" s="5">
        <f t="shared" si="1278"/>
        <v>1.4231430380077298E-6</v>
      </c>
      <c r="BD1063" s="5">
        <f t="shared" si="1279"/>
        <v>9.1563370767138824E-5</v>
      </c>
      <c r="BE1063" s="5">
        <f t="shared" si="1280"/>
        <v>9.9492437400587581E-5</v>
      </c>
      <c r="BF1063" s="5">
        <f t="shared" si="1281"/>
        <v>5.4054066691603277E-5</v>
      </c>
      <c r="BG1063" s="5">
        <f t="shared" si="1282"/>
        <v>1.9578319734568013E-5</v>
      </c>
      <c r="BH1063" s="5">
        <f t="shared" si="1283"/>
        <v>5.3184333819307042E-6</v>
      </c>
      <c r="BI1063" s="5">
        <f t="shared" si="1284"/>
        <v>1.155798210327225E-6</v>
      </c>
      <c r="BJ1063" s="8">
        <f t="shared" si="1285"/>
        <v>0.39897467581142093</v>
      </c>
      <c r="BK1063" s="8">
        <f t="shared" si="1286"/>
        <v>0.30943472732010768</v>
      </c>
      <c r="BL1063" s="8">
        <f t="shared" si="1287"/>
        <v>0.27570728488144935</v>
      </c>
      <c r="BM1063" s="8">
        <f t="shared" si="1288"/>
        <v>0.31477589910825876</v>
      </c>
      <c r="BN1063" s="8">
        <f t="shared" si="1289"/>
        <v>0.68504753674848906</v>
      </c>
    </row>
    <row r="1064" spans="1:66" x14ac:dyDescent="0.25">
      <c r="A1064" t="s">
        <v>192</v>
      </c>
      <c r="B1064" t="s">
        <v>199</v>
      </c>
      <c r="C1064" t="s">
        <v>200</v>
      </c>
      <c r="D1064" s="7" t="s">
        <v>558</v>
      </c>
      <c r="E1064">
        <f>VLOOKUP(A1064,home!$A$2:$E$405,3,FALSE)</f>
        <v>1.40350877192982</v>
      </c>
      <c r="F1064">
        <f>VLOOKUP(B1064,home!$B$2:$E$405,3,FALSE)</f>
        <v>1.05</v>
      </c>
      <c r="G1064">
        <f>VLOOKUP(C1064,away!$B$2:$E$405,4,FALSE)</f>
        <v>1.01</v>
      </c>
      <c r="H1064">
        <f>VLOOKUP(A1064,away!$A$2:$E$405,3,FALSE)</f>
        <v>1.06578947368421</v>
      </c>
      <c r="I1064">
        <f>VLOOKUP(C1064,away!$B$2:$E$405,3,FALSE)</f>
        <v>0.6</v>
      </c>
      <c r="J1064">
        <f>VLOOKUP(B1064,home!$B$2:$E$405,4,FALSE)</f>
        <v>1.48</v>
      </c>
      <c r="K1064" s="3">
        <f t="shared" si="1234"/>
        <v>1.4884210526315742</v>
      </c>
      <c r="L1064" s="3">
        <f t="shared" si="1235"/>
        <v>0.94642105263157839</v>
      </c>
      <c r="M1064" s="5">
        <f t="shared" si="1236"/>
        <v>8.7611579363272352E-2</v>
      </c>
      <c r="N1064" s="5">
        <f t="shared" si="1237"/>
        <v>0.13040291917859653</v>
      </c>
      <c r="O1064" s="5">
        <f t="shared" si="1238"/>
        <v>8.2917443163703294E-2</v>
      </c>
      <c r="P1064" s="5">
        <f t="shared" si="1239"/>
        <v>0.12341606803523798</v>
      </c>
      <c r="Q1064" s="5">
        <f t="shared" si="1240"/>
        <v>9.7047225115018398E-2</v>
      </c>
      <c r="R1064" s="5">
        <f t="shared" si="1241"/>
        <v>3.9237406920255569E-2</v>
      </c>
      <c r="S1064" s="5">
        <f t="shared" si="1242"/>
        <v>4.3463221300127884E-2</v>
      </c>
      <c r="T1064" s="5">
        <f t="shared" si="1243"/>
        <v>9.1847536948329464E-2</v>
      </c>
      <c r="U1064" s="5">
        <f t="shared" si="1244"/>
        <v>5.8401782510780216E-2</v>
      </c>
      <c r="V1064" s="5">
        <f t="shared" si="1245"/>
        <v>6.8028296868102162E-3</v>
      </c>
      <c r="W1064" s="5">
        <f t="shared" si="1246"/>
        <v>4.8149044320222996E-2</v>
      </c>
      <c r="X1064" s="5">
        <f t="shared" si="1247"/>
        <v>4.5569269208749971E-2</v>
      </c>
      <c r="Y1064" s="5">
        <f t="shared" si="1248"/>
        <v>2.1563857866098459E-2</v>
      </c>
      <c r="Z1064" s="5">
        <f t="shared" si="1249"/>
        <v>1.237836932000062E-2</v>
      </c>
      <c r="AA1064" s="5">
        <f t="shared" si="1250"/>
        <v>1.8424225493137707E-2</v>
      </c>
      <c r="AB1064" s="5">
        <f t="shared" si="1251"/>
        <v>1.3711502551208758E-2</v>
      </c>
      <c r="AC1064" s="5">
        <f t="shared" si="1252"/>
        <v>5.9893516470742487E-4</v>
      </c>
      <c r="AD1064" s="5">
        <f t="shared" si="1253"/>
        <v>1.7916512807577667E-2</v>
      </c>
      <c r="AE1064" s="5">
        <f t="shared" si="1254"/>
        <v>1.6956564910834811E-2</v>
      </c>
      <c r="AF1064" s="5">
        <f t="shared" si="1255"/>
        <v>8.0240250059639834E-3</v>
      </c>
      <c r="AG1064" s="5">
        <f t="shared" si="1256"/>
        <v>2.5313687308288471E-3</v>
      </c>
      <c r="AH1064" s="5">
        <f t="shared" si="1257"/>
        <v>2.9287873304243549E-3</v>
      </c>
      <c r="AI1064" s="5">
        <f t="shared" si="1258"/>
        <v>4.3592687212842367E-3</v>
      </c>
      <c r="AJ1064" s="5">
        <f t="shared" si="1259"/>
        <v>3.2442136694188907E-3</v>
      </c>
      <c r="AK1064" s="5">
        <f t="shared" si="1260"/>
        <v>1.6095853082660685E-3</v>
      </c>
      <c r="AL1064" s="5">
        <f t="shared" si="1261"/>
        <v>3.3748152275504011E-5</v>
      </c>
      <c r="AM1064" s="5">
        <f t="shared" si="1262"/>
        <v>5.3334629705083627E-3</v>
      </c>
      <c r="AN1064" s="5">
        <f t="shared" si="1263"/>
        <v>5.0477016387200698E-3</v>
      </c>
      <c r="AO1064" s="5">
        <f t="shared" si="1264"/>
        <v>2.3886255491437957E-3</v>
      </c>
      <c r="AP1064" s="5">
        <f t="shared" si="1265"/>
        <v>7.5354850218778446E-4</v>
      </c>
      <c r="AQ1064" s="5">
        <f t="shared" si="1266"/>
        <v>1.78293541662378E-4</v>
      </c>
      <c r="AR1064" s="5">
        <f t="shared" si="1267"/>
        <v>5.5437319763884988E-4</v>
      </c>
      <c r="AS1064" s="5">
        <f t="shared" si="1268"/>
        <v>8.2514073838034876E-4</v>
      </c>
      <c r="AT1064" s="5">
        <f t="shared" si="1269"/>
        <v>6.1407842319463667E-4</v>
      </c>
      <c r="AU1064" s="5">
        <f t="shared" si="1270"/>
        <v>3.0466908434989939E-4</v>
      </c>
      <c r="AV1064" s="5">
        <f t="shared" si="1271"/>
        <v>1.1336896980809382E-4</v>
      </c>
      <c r="AW1064" s="5">
        <f t="shared" si="1272"/>
        <v>1.3205586545774224E-6</v>
      </c>
      <c r="AX1064" s="5">
        <f t="shared" si="1273"/>
        <v>1.3230730947892645E-3</v>
      </c>
      <c r="AY1064" s="5">
        <f t="shared" si="1274"/>
        <v>1.2521842310789758E-3</v>
      </c>
      <c r="AZ1064" s="5">
        <f t="shared" si="1275"/>
        <v>5.92546759033214E-4</v>
      </c>
      <c r="BA1064" s="5">
        <f t="shared" si="1276"/>
        <v>1.8693290913921487E-4</v>
      </c>
      <c r="BB1064" s="5">
        <f t="shared" si="1277"/>
        <v>4.4229310159754724E-5</v>
      </c>
      <c r="BC1064" s="5">
        <f t="shared" si="1278"/>
        <v>8.3719100557127308E-6</v>
      </c>
      <c r="BD1064" s="5">
        <f t="shared" si="1279"/>
        <v>8.7445077543349007E-5</v>
      </c>
      <c r="BE1064" s="5">
        <f t="shared" si="1280"/>
        <v>1.3015509436452118E-4</v>
      </c>
      <c r="BF1064" s="5">
        <f t="shared" si="1281"/>
        <v>9.6862791279701263E-5</v>
      </c>
      <c r="BG1064" s="5">
        <f t="shared" si="1282"/>
        <v>4.8057539252455126E-5</v>
      </c>
      <c r="BH1064" s="5">
        <f t="shared" si="1283"/>
        <v>1.7882463290255622E-5</v>
      </c>
      <c r="BI1064" s="5">
        <f t="shared" si="1284"/>
        <v>5.3233269668255472E-6</v>
      </c>
      <c r="BJ1064" s="8">
        <f t="shared" si="1285"/>
        <v>0.49711729450869963</v>
      </c>
      <c r="BK1064" s="8">
        <f t="shared" si="1286"/>
        <v>0.26317856593351036</v>
      </c>
      <c r="BL1064" s="8">
        <f t="shared" si="1287"/>
        <v>0.22763157237454804</v>
      </c>
      <c r="BM1064" s="8">
        <f t="shared" si="1288"/>
        <v>0.43842229668825011</v>
      </c>
      <c r="BN1064" s="8">
        <f t="shared" si="1289"/>
        <v>0.56063264177608418</v>
      </c>
    </row>
    <row r="1065" spans="1:66" x14ac:dyDescent="0.25">
      <c r="A1065" t="s">
        <v>192</v>
      </c>
      <c r="B1065" t="s">
        <v>201</v>
      </c>
      <c r="C1065" t="s">
        <v>202</v>
      </c>
      <c r="D1065" s="7" t="s">
        <v>558</v>
      </c>
      <c r="E1065">
        <f>VLOOKUP(A1065,home!$A$2:$E$405,3,FALSE)</f>
        <v>1.40350877192982</v>
      </c>
      <c r="F1065">
        <f>VLOOKUP(B1065,home!$B$2:$E$405,3,FALSE)</f>
        <v>0.56000000000000005</v>
      </c>
      <c r="G1065">
        <f>VLOOKUP(C1065,away!$B$2:$E$405,4,FALSE)</f>
        <v>1.1599999999999999</v>
      </c>
      <c r="H1065">
        <f>VLOOKUP(A1065,away!$A$2:$E$405,3,FALSE)</f>
        <v>1.06578947368421</v>
      </c>
      <c r="I1065">
        <f>VLOOKUP(C1065,away!$B$2:$E$405,3,FALSE)</f>
        <v>0.71</v>
      </c>
      <c r="J1065">
        <f>VLOOKUP(B1065,home!$B$2:$E$405,4,FALSE)</f>
        <v>1.04</v>
      </c>
      <c r="K1065" s="3">
        <f t="shared" si="1234"/>
        <v>0.91171929824561115</v>
      </c>
      <c r="L1065" s="3">
        <f t="shared" si="1235"/>
        <v>0.78697894736842067</v>
      </c>
      <c r="M1065" s="5">
        <f t="shared" si="1236"/>
        <v>0.18292148798310567</v>
      </c>
      <c r="N1065" s="5">
        <f t="shared" si="1237"/>
        <v>0.16677305065800008</v>
      </c>
      <c r="O1065" s="5">
        <f t="shared" si="1238"/>
        <v>0.14395536006400969</v>
      </c>
      <c r="P1065" s="5">
        <f t="shared" si="1239"/>
        <v>0.13124687985625319</v>
      </c>
      <c r="Q1065" s="5">
        <f t="shared" si="1240"/>
        <v>7.6025104356095788E-2</v>
      </c>
      <c r="R1065" s="5">
        <f t="shared" si="1241"/>
        <v>5.6644918865608171E-2</v>
      </c>
      <c r="S1065" s="5">
        <f t="shared" si="1242"/>
        <v>2.3542536830873449E-2</v>
      </c>
      <c r="T1065" s="5">
        <f t="shared" si="1243"/>
        <v>5.9830156599734598E-2</v>
      </c>
      <c r="U1065" s="5">
        <f t="shared" si="1244"/>
        <v>5.1644265677331859E-2</v>
      </c>
      <c r="V1065" s="5">
        <f t="shared" si="1245"/>
        <v>1.876873538005698E-3</v>
      </c>
      <c r="W1065" s="5">
        <f t="shared" si="1246"/>
        <v>2.3104518264196343E-2</v>
      </c>
      <c r="X1065" s="5">
        <f t="shared" si="1247"/>
        <v>1.8182769463011686E-2</v>
      </c>
      <c r="Y1065" s="5">
        <f t="shared" si="1248"/>
        <v>7.1547283861218003E-3</v>
      </c>
      <c r="Z1065" s="5">
        <f t="shared" si="1249"/>
        <v>1.4859452874208638E-2</v>
      </c>
      <c r="AA1065" s="5">
        <f t="shared" si="1250"/>
        <v>1.354764994678723E-2</v>
      </c>
      <c r="AB1065" s="5">
        <f t="shared" si="1251"/>
        <v>6.1758269511810208E-3</v>
      </c>
      <c r="AC1065" s="5">
        <f t="shared" si="1252"/>
        <v>8.4166504460497565E-5</v>
      </c>
      <c r="AD1065" s="5">
        <f t="shared" si="1253"/>
        <v>5.2662087945339973E-3</v>
      </c>
      <c r="AE1065" s="5">
        <f t="shared" si="1254"/>
        <v>4.1443954537446846E-3</v>
      </c>
      <c r="AF1065" s="5">
        <f t="shared" si="1255"/>
        <v>1.63077598583323E-3</v>
      </c>
      <c r="AG1065" s="5">
        <f t="shared" si="1256"/>
        <v>4.2779545624157801E-4</v>
      </c>
      <c r="AH1065" s="5">
        <f t="shared" si="1257"/>
        <v>2.9235191453538412E-3</v>
      </c>
      <c r="AI1065" s="5">
        <f t="shared" si="1258"/>
        <v>2.6654288236096133E-3</v>
      </c>
      <c r="AJ1065" s="5">
        <f t="shared" si="1259"/>
        <v>1.2150614482924905E-3</v>
      </c>
      <c r="AK1065" s="5">
        <f t="shared" si="1260"/>
        <v>3.6926499032084189E-4</v>
      </c>
      <c r="AL1065" s="5">
        <f t="shared" si="1261"/>
        <v>2.4155917865413331E-6</v>
      </c>
      <c r="AM1065" s="5">
        <f t="shared" si="1262"/>
        <v>9.6026083731348081E-4</v>
      </c>
      <c r="AN1065" s="5">
        <f t="shared" si="1263"/>
        <v>7.5570506294808139E-4</v>
      </c>
      <c r="AO1065" s="5">
        <f t="shared" si="1264"/>
        <v>2.973619874799336E-4</v>
      </c>
      <c r="AP1065" s="5">
        <f t="shared" si="1265"/>
        <v>7.8005874631446542E-5</v>
      </c>
      <c r="AQ1065" s="5">
        <f t="shared" si="1266"/>
        <v>1.5347245276502197E-5</v>
      </c>
      <c r="AR1065" s="5">
        <f t="shared" si="1267"/>
        <v>4.6014960392439826E-4</v>
      </c>
      <c r="AS1065" s="5">
        <f t="shared" si="1268"/>
        <v>4.1952727397794829E-4</v>
      </c>
      <c r="AT1065" s="5">
        <f t="shared" si="1269"/>
        <v>1.9124555591303459E-4</v>
      </c>
      <c r="AU1065" s="5">
        <f t="shared" si="1270"/>
        <v>5.8120754676541243E-5</v>
      </c>
      <c r="AV1065" s="5">
        <f t="shared" si="1271"/>
        <v>1.3247453416800373E-5</v>
      </c>
      <c r="AW1065" s="5">
        <f t="shared" si="1272"/>
        <v>4.814434756281026E-8</v>
      </c>
      <c r="AX1065" s="5">
        <f t="shared" si="1273"/>
        <v>1.4591472278803152E-4</v>
      </c>
      <c r="AY1065" s="5">
        <f t="shared" si="1274"/>
        <v>1.1483181494527996E-4</v>
      </c>
      <c r="AZ1065" s="5">
        <f t="shared" si="1275"/>
        <v>4.5185110425020848E-5</v>
      </c>
      <c r="BA1065" s="5">
        <f t="shared" si="1276"/>
        <v>1.1853243546336254E-5</v>
      </c>
      <c r="BB1065" s="5">
        <f t="shared" si="1277"/>
        <v>2.3320632822493073E-6</v>
      </c>
      <c r="BC1065" s="5">
        <f t="shared" si="1278"/>
        <v>3.6705694141222084E-7</v>
      </c>
      <c r="BD1065" s="5">
        <f t="shared" si="1279"/>
        <v>6.0354675154736424E-5</v>
      </c>
      <c r="BE1065" s="5">
        <f t="shared" si="1280"/>
        <v>5.502652207791812E-5</v>
      </c>
      <c r="BF1065" s="5">
        <f t="shared" si="1281"/>
        <v>2.5084371046888062E-5</v>
      </c>
      <c r="BG1065" s="5">
        <f t="shared" si="1282"/>
        <v>7.6233017226004392E-6</v>
      </c>
      <c r="BH1065" s="5">
        <f t="shared" si="1283"/>
        <v>1.7375778242109573E-6</v>
      </c>
      <c r="BI1065" s="5">
        <f t="shared" si="1284"/>
        <v>3.1683664690735014E-7</v>
      </c>
      <c r="BJ1065" s="8">
        <f t="shared" si="1285"/>
        <v>0.36496666843709152</v>
      </c>
      <c r="BK1065" s="8">
        <f t="shared" si="1286"/>
        <v>0.33978919211943026</v>
      </c>
      <c r="BL1065" s="8">
        <f t="shared" si="1287"/>
        <v>0.28043372983887671</v>
      </c>
      <c r="BM1065" s="8">
        <f t="shared" si="1288"/>
        <v>0.24236745781593705</v>
      </c>
      <c r="BN1065" s="8">
        <f t="shared" si="1289"/>
        <v>0.75756680178307256</v>
      </c>
    </row>
    <row r="1066" spans="1:66" x14ac:dyDescent="0.25">
      <c r="A1066" t="s">
        <v>32</v>
      </c>
      <c r="B1066" t="s">
        <v>208</v>
      </c>
      <c r="C1066" t="s">
        <v>362</v>
      </c>
      <c r="D1066" s="7" t="s">
        <v>558</v>
      </c>
      <c r="E1066">
        <f>VLOOKUP(A1066,home!$A$2:$E$405,3,FALSE)</f>
        <v>1.25</v>
      </c>
      <c r="F1066">
        <f>VLOOKUP(B1066,home!$B$2:$E$405,3,FALSE)</f>
        <v>1.42</v>
      </c>
      <c r="G1066">
        <f>VLOOKUP(C1066,away!$B$2:$E$405,4,FALSE)</f>
        <v>1.2</v>
      </c>
      <c r="H1066">
        <f>VLOOKUP(A1066,away!$A$2:$E$405,3,FALSE)</f>
        <v>1.1499999999999999</v>
      </c>
      <c r="I1066">
        <f>VLOOKUP(C1066,away!$B$2:$E$405,3,FALSE)</f>
        <v>1.29</v>
      </c>
      <c r="J1066">
        <f>VLOOKUP(B1066,home!$B$2:$E$405,4,FALSE)</f>
        <v>0.68</v>
      </c>
      <c r="K1066" s="3">
        <f t="shared" si="1234"/>
        <v>2.13</v>
      </c>
      <c r="L1066" s="3">
        <f t="shared" si="1235"/>
        <v>1.00878</v>
      </c>
      <c r="M1066" s="5">
        <f t="shared" si="1236"/>
        <v>4.333563513956766E-2</v>
      </c>
      <c r="N1066" s="5">
        <f t="shared" si="1237"/>
        <v>9.2304902847279102E-2</v>
      </c>
      <c r="O1066" s="5">
        <f t="shared" si="1238"/>
        <v>4.3716122016093067E-2</v>
      </c>
      <c r="P1066" s="5">
        <f t="shared" si="1239"/>
        <v>9.3115339894278212E-2</v>
      </c>
      <c r="Q1066" s="5">
        <f t="shared" si="1240"/>
        <v>9.8304721532352271E-2</v>
      </c>
      <c r="R1066" s="5">
        <f t="shared" si="1241"/>
        <v>2.204997478369718E-2</v>
      </c>
      <c r="S1066" s="5">
        <f t="shared" si="1242"/>
        <v>5.0019265298077875E-2</v>
      </c>
      <c r="T1066" s="5">
        <f t="shared" si="1243"/>
        <v>9.9167836987406319E-2</v>
      </c>
      <c r="U1066" s="5">
        <f t="shared" si="1244"/>
        <v>4.6966446289274988E-2</v>
      </c>
      <c r="V1066" s="5">
        <f t="shared" si="1245"/>
        <v>1.1941829485883482E-2</v>
      </c>
      <c r="W1066" s="5">
        <f t="shared" si="1246"/>
        <v>6.9796352287970098E-2</v>
      </c>
      <c r="X1066" s="5">
        <f t="shared" si="1247"/>
        <v>7.0409164261058477E-2</v>
      </c>
      <c r="Y1066" s="5">
        <f t="shared" si="1248"/>
        <v>3.5513678361635284E-2</v>
      </c>
      <c r="Z1066" s="5">
        <f t="shared" si="1249"/>
        <v>7.414524520766015E-3</v>
      </c>
      <c r="AA1066" s="5">
        <f t="shared" si="1250"/>
        <v>1.5792937229231609E-2</v>
      </c>
      <c r="AB1066" s="5">
        <f t="shared" si="1251"/>
        <v>1.6819478149131668E-2</v>
      </c>
      <c r="AC1066" s="5">
        <f t="shared" si="1252"/>
        <v>1.6037141084299447E-3</v>
      </c>
      <c r="AD1066" s="5">
        <f t="shared" si="1253"/>
        <v>3.7166557593344085E-2</v>
      </c>
      <c r="AE1066" s="5">
        <f t="shared" si="1254"/>
        <v>3.749287996901364E-2</v>
      </c>
      <c r="AF1066" s="5">
        <f t="shared" si="1255"/>
        <v>1.8911033727570793E-2</v>
      </c>
      <c r="AG1066" s="5">
        <f t="shared" si="1256"/>
        <v>6.3590242012329552E-3</v>
      </c>
      <c r="AH1066" s="5">
        <f t="shared" si="1257"/>
        <v>1.8699060115145846E-3</v>
      </c>
      <c r="AI1066" s="5">
        <f t="shared" si="1258"/>
        <v>3.9828998045260645E-3</v>
      </c>
      <c r="AJ1066" s="5">
        <f t="shared" si="1259"/>
        <v>4.2417882918202596E-3</v>
      </c>
      <c r="AK1066" s="5">
        <f t="shared" si="1260"/>
        <v>3.0116696871923844E-3</v>
      </c>
      <c r="AL1066" s="5">
        <f t="shared" si="1261"/>
        <v>1.3783610999932702E-4</v>
      </c>
      <c r="AM1066" s="5">
        <f t="shared" si="1262"/>
        <v>1.5832953534764577E-2</v>
      </c>
      <c r="AN1066" s="5">
        <f t="shared" si="1263"/>
        <v>1.597196686679981E-2</v>
      </c>
      <c r="AO1066" s="5">
        <f t="shared" si="1264"/>
        <v>8.056100367945157E-3</v>
      </c>
      <c r="AP1066" s="5">
        <f t="shared" si="1265"/>
        <v>2.7089443097252385E-3</v>
      </c>
      <c r="AQ1066" s="5">
        <f t="shared" si="1266"/>
        <v>6.8318221019115642E-4</v>
      </c>
      <c r="AR1066" s="5">
        <f t="shared" si="1267"/>
        <v>3.7726475725913673E-4</v>
      </c>
      <c r="AS1066" s="5">
        <f t="shared" si="1268"/>
        <v>8.0357393296196108E-4</v>
      </c>
      <c r="AT1066" s="5">
        <f t="shared" si="1269"/>
        <v>8.5580623860448868E-4</v>
      </c>
      <c r="AU1066" s="5">
        <f t="shared" si="1270"/>
        <v>6.0762242940918696E-4</v>
      </c>
      <c r="AV1066" s="5">
        <f t="shared" si="1271"/>
        <v>3.2355894366039206E-4</v>
      </c>
      <c r="AW1066" s="5">
        <f t="shared" si="1272"/>
        <v>8.2269067368363263E-6</v>
      </c>
      <c r="AX1066" s="5">
        <f t="shared" si="1273"/>
        <v>5.6206985048414242E-3</v>
      </c>
      <c r="AY1066" s="5">
        <f t="shared" si="1274"/>
        <v>5.6700482377139323E-3</v>
      </c>
      <c r="AZ1066" s="5">
        <f t="shared" si="1275"/>
        <v>2.8599156306205304E-3</v>
      </c>
      <c r="BA1066" s="5">
        <f t="shared" si="1276"/>
        <v>9.6167522995245958E-4</v>
      </c>
      <c r="BB1066" s="5">
        <f t="shared" si="1277"/>
        <v>2.4252968461786048E-4</v>
      </c>
      <c r="BC1066" s="5">
        <f t="shared" si="1278"/>
        <v>4.8931819049761082E-5</v>
      </c>
      <c r="BD1066" s="5">
        <f t="shared" si="1279"/>
        <v>6.3429523637978619E-5</v>
      </c>
      <c r="BE1066" s="5">
        <f t="shared" si="1280"/>
        <v>1.3510488534889444E-4</v>
      </c>
      <c r="BF1066" s="5">
        <f t="shared" si="1281"/>
        <v>1.4388670289657262E-4</v>
      </c>
      <c r="BG1066" s="5">
        <f t="shared" si="1282"/>
        <v>1.0215955905656655E-4</v>
      </c>
      <c r="BH1066" s="5">
        <f t="shared" si="1283"/>
        <v>5.4399965197621689E-5</v>
      </c>
      <c r="BI1066" s="5">
        <f t="shared" si="1284"/>
        <v>2.3174385174186839E-5</v>
      </c>
      <c r="BJ1066" s="8">
        <f t="shared" si="1285"/>
        <v>0.62408309816508467</v>
      </c>
      <c r="BK1066" s="8">
        <f t="shared" si="1286"/>
        <v>0.20582366827395043</v>
      </c>
      <c r="BL1066" s="8">
        <f t="shared" si="1287"/>
        <v>0.16194120358568878</v>
      </c>
      <c r="BM1066" s="8">
        <f t="shared" si="1288"/>
        <v>0.60077397700124535</v>
      </c>
      <c r="BN1066" s="8">
        <f t="shared" si="1289"/>
        <v>0.39282669621326749</v>
      </c>
    </row>
    <row r="1067" spans="1:66" x14ac:dyDescent="0.25">
      <c r="A1067" t="s">
        <v>32</v>
      </c>
      <c r="B1067" t="s">
        <v>325</v>
      </c>
      <c r="C1067" t="s">
        <v>195</v>
      </c>
      <c r="D1067" s="7" t="s">
        <v>558</v>
      </c>
      <c r="E1067">
        <f>VLOOKUP(A1067,home!$A$2:$E$405,3,FALSE)</f>
        <v>1.25</v>
      </c>
      <c r="F1067">
        <f>VLOOKUP(B1067,home!$B$2:$E$405,3,FALSE)</f>
        <v>1.61</v>
      </c>
      <c r="G1067">
        <f>VLOOKUP(C1067,away!$B$2:$E$405,4,FALSE)</f>
        <v>1.1100000000000001</v>
      </c>
      <c r="H1067">
        <f>VLOOKUP(A1067,away!$A$2:$E$405,3,FALSE)</f>
        <v>1.1499999999999999</v>
      </c>
      <c r="I1067">
        <f>VLOOKUP(C1067,away!$B$2:$E$405,3,FALSE)</f>
        <v>0.98</v>
      </c>
      <c r="J1067">
        <f>VLOOKUP(B1067,home!$B$2:$E$405,4,FALSE)</f>
        <v>0.54</v>
      </c>
      <c r="K1067" s="3">
        <f t="shared" si="1234"/>
        <v>2.2338750000000003</v>
      </c>
      <c r="L1067" s="3">
        <f t="shared" si="1235"/>
        <v>0.60858000000000001</v>
      </c>
      <c r="M1067" s="5">
        <f t="shared" si="1236"/>
        <v>5.8282406877039977E-2</v>
      </c>
      <c r="N1067" s="5">
        <f t="shared" si="1237"/>
        <v>0.1301956116624477</v>
      </c>
      <c r="O1067" s="5">
        <f t="shared" si="1238"/>
        <v>3.5469507177228986E-2</v>
      </c>
      <c r="P1067" s="5">
        <f t="shared" si="1239"/>
        <v>7.9234445345532409E-2</v>
      </c>
      <c r="Q1067" s="5">
        <f t="shared" si="1240"/>
        <v>0.14542036100122521</v>
      </c>
      <c r="R1067" s="5">
        <f t="shared" si="1241"/>
        <v>1.0793016338959009E-2</v>
      </c>
      <c r="S1067" s="5">
        <f t="shared" si="1242"/>
        <v>2.6929641660386649E-2</v>
      </c>
      <c r="T1067" s="5">
        <f t="shared" si="1243"/>
        <v>8.8499923298125616E-2</v>
      </c>
      <c r="U1067" s="5">
        <f t="shared" si="1244"/>
        <v>2.411024937419206E-2</v>
      </c>
      <c r="V1067" s="5">
        <f t="shared" si="1245"/>
        <v>4.0678469897181876E-3</v>
      </c>
      <c r="W1067" s="5">
        <f t="shared" si="1246"/>
        <v>0.10828363631053735</v>
      </c>
      <c r="X1067" s="5">
        <f t="shared" si="1247"/>
        <v>6.5899255385866801E-2</v>
      </c>
      <c r="Y1067" s="5">
        <f t="shared" si="1248"/>
        <v>2.0052484421365414E-2</v>
      </c>
      <c r="Z1067" s="5">
        <f t="shared" si="1249"/>
        <v>2.1894712945212244E-3</v>
      </c>
      <c r="AA1067" s="5">
        <f t="shared" si="1250"/>
        <v>4.8910051880486013E-3</v>
      </c>
      <c r="AB1067" s="5">
        <f t="shared" si="1251"/>
        <v>5.4629471072260355E-3</v>
      </c>
      <c r="AC1067" s="5">
        <f t="shared" si="1252"/>
        <v>3.4563775036436839E-4</v>
      </c>
      <c r="AD1067" s="5">
        <f t="shared" si="1253"/>
        <v>6.0473027015800415E-2</v>
      </c>
      <c r="AE1067" s="5">
        <f t="shared" si="1254"/>
        <v>3.6802674781275808E-2</v>
      </c>
      <c r="AF1067" s="5">
        <f t="shared" si="1255"/>
        <v>1.1198685909194418E-2</v>
      </c>
      <c r="AG1067" s="5">
        <f t="shared" si="1256"/>
        <v>2.2717654235391797E-3</v>
      </c>
      <c r="AH1067" s="5">
        <f t="shared" si="1257"/>
        <v>3.3311711010493164E-4</v>
      </c>
      <c r="AI1067" s="5">
        <f t="shared" si="1258"/>
        <v>7.4414198433565425E-4</v>
      </c>
      <c r="AJ1067" s="5">
        <f t="shared" si="1259"/>
        <v>8.3116008762890495E-4</v>
      </c>
      <c r="AK1067" s="5">
        <f t="shared" si="1260"/>
        <v>6.1890258025067352E-4</v>
      </c>
      <c r="AL1067" s="5">
        <f t="shared" si="1261"/>
        <v>1.8795665387241967E-5</v>
      </c>
      <c r="AM1067" s="5">
        <f t="shared" si="1262"/>
        <v>2.7017836644984229E-2</v>
      </c>
      <c r="AN1067" s="5">
        <f t="shared" si="1263"/>
        <v>1.6442515025404499E-2</v>
      </c>
      <c r="AO1067" s="5">
        <f t="shared" si="1264"/>
        <v>5.0032928970803357E-3</v>
      </c>
      <c r="AP1067" s="5">
        <f t="shared" si="1265"/>
        <v>1.0149679971017168E-3</v>
      </c>
      <c r="AQ1067" s="5">
        <f t="shared" si="1266"/>
        <v>1.5442230591904068E-4</v>
      </c>
      <c r="AR1067" s="5">
        <f t="shared" si="1267"/>
        <v>4.0545682173531882E-5</v>
      </c>
      <c r="AS1067" s="5">
        <f t="shared" si="1268"/>
        <v>9.0573985765398551E-5</v>
      </c>
      <c r="AT1067" s="5">
        <f t="shared" si="1269"/>
        <v>1.0116548122583985E-4</v>
      </c>
      <c r="AU1067" s="5">
        <f t="shared" si="1270"/>
        <v>7.5330346457791017E-5</v>
      </c>
      <c r="AV1067" s="5">
        <f t="shared" si="1271"/>
        <v>4.2069644423349488E-5</v>
      </c>
      <c r="AW1067" s="5">
        <f t="shared" si="1272"/>
        <v>7.0979305842111903E-7</v>
      </c>
      <c r="AX1067" s="5">
        <f t="shared" si="1273"/>
        <v>1.0059078305885689E-2</v>
      </c>
      <c r="AY1067" s="5">
        <f t="shared" si="1274"/>
        <v>6.1217538753959109E-3</v>
      </c>
      <c r="AZ1067" s="5">
        <f t="shared" si="1275"/>
        <v>1.862788486744222E-3</v>
      </c>
      <c r="BA1067" s="5">
        <f t="shared" si="1276"/>
        <v>3.7788527242093288E-4</v>
      </c>
      <c r="BB1067" s="5">
        <f t="shared" si="1277"/>
        <v>5.7493354772482821E-5</v>
      </c>
      <c r="BC1067" s="5">
        <f t="shared" si="1278"/>
        <v>6.997861169487523E-6</v>
      </c>
      <c r="BD1067" s="5">
        <f t="shared" si="1279"/>
        <v>4.1125485428613361E-6</v>
      </c>
      <c r="BE1067" s="5">
        <f t="shared" si="1280"/>
        <v>9.1869193761843695E-6</v>
      </c>
      <c r="BF1067" s="5">
        <f t="shared" si="1281"/>
        <v>1.026121476073693E-5</v>
      </c>
      <c r="BG1067" s="5">
        <f t="shared" si="1282"/>
        <v>7.6407570412137387E-6</v>
      </c>
      <c r="BH1067" s="5">
        <f t="shared" si="1283"/>
        <v>4.267124033860336E-6</v>
      </c>
      <c r="BI1067" s="5">
        <f t="shared" si="1284"/>
        <v>1.9064443402279516E-6</v>
      </c>
      <c r="BJ1067" s="8">
        <f t="shared" si="1285"/>
        <v>0.7372164572362564</v>
      </c>
      <c r="BK1067" s="8">
        <f t="shared" si="1286"/>
        <v>0.17500052816382469</v>
      </c>
      <c r="BL1067" s="8">
        <f t="shared" si="1287"/>
        <v>8.364110709611583E-2</v>
      </c>
      <c r="BM1067" s="8">
        <f t="shared" si="1288"/>
        <v>0.53253117130594763</v>
      </c>
      <c r="BN1067" s="8">
        <f t="shared" si="1289"/>
        <v>0.45939534840243335</v>
      </c>
    </row>
    <row r="1068" spans="1:66" x14ac:dyDescent="0.25">
      <c r="A1068" t="s">
        <v>32</v>
      </c>
      <c r="B1068" t="s">
        <v>205</v>
      </c>
      <c r="C1068" t="s">
        <v>366</v>
      </c>
      <c r="D1068" s="7" t="s">
        <v>558</v>
      </c>
      <c r="E1068">
        <f>VLOOKUP(A1068,home!$A$2:$E$405,3,FALSE)</f>
        <v>1.25</v>
      </c>
      <c r="F1068">
        <f>VLOOKUP(B1068,home!$B$2:$E$405,3,FALSE)</f>
        <v>0.75</v>
      </c>
      <c r="G1068">
        <f>VLOOKUP(C1068,away!$B$2:$E$405,4,FALSE)</f>
        <v>0.79</v>
      </c>
      <c r="H1068">
        <f>VLOOKUP(A1068,away!$A$2:$E$405,3,FALSE)</f>
        <v>1.1499999999999999</v>
      </c>
      <c r="I1068">
        <f>VLOOKUP(C1068,away!$B$2:$E$405,3,FALSE)</f>
        <v>0.82</v>
      </c>
      <c r="J1068">
        <f>VLOOKUP(B1068,home!$B$2:$E$405,4,FALSE)</f>
        <v>1.43</v>
      </c>
      <c r="K1068" s="3">
        <f t="shared" si="1234"/>
        <v>0.74062500000000009</v>
      </c>
      <c r="L1068" s="3">
        <f t="shared" si="1235"/>
        <v>1.3484899999999997</v>
      </c>
      <c r="M1068" s="5">
        <f t="shared" si="1236"/>
        <v>0.12379664738437397</v>
      </c>
      <c r="N1068" s="5">
        <f t="shared" si="1237"/>
        <v>9.1686891969051984E-2</v>
      </c>
      <c r="O1068" s="5">
        <f t="shared" si="1238"/>
        <v>0.16693854103135444</v>
      </c>
      <c r="P1068" s="5">
        <f t="shared" si="1239"/>
        <v>0.1236388569513469</v>
      </c>
      <c r="Q1068" s="5">
        <f t="shared" si="1240"/>
        <v>3.3952802182289563E-2</v>
      </c>
      <c r="R1068" s="5">
        <f t="shared" si="1241"/>
        <v>0.11255747659768557</v>
      </c>
      <c r="S1068" s="5">
        <f t="shared" si="1242"/>
        <v>3.0870316909254888E-2</v>
      </c>
      <c r="T1068" s="5">
        <f t="shared" si="1243"/>
        <v>4.5785014214795645E-2</v>
      </c>
      <c r="U1068" s="5">
        <f t="shared" si="1244"/>
        <v>8.336288110516088E-2</v>
      </c>
      <c r="V1068" s="5">
        <f t="shared" si="1245"/>
        <v>3.4256633106957597E-3</v>
      </c>
      <c r="W1068" s="5">
        <f t="shared" si="1246"/>
        <v>8.3820980387527364E-3</v>
      </c>
      <c r="X1068" s="5">
        <f t="shared" si="1247"/>
        <v>1.1303175384277676E-2</v>
      </c>
      <c r="Y1068" s="5">
        <f t="shared" si="1248"/>
        <v>7.6211094869723019E-3</v>
      </c>
      <c r="Z1068" s="5">
        <f t="shared" si="1249"/>
        <v>5.0594210539071004E-2</v>
      </c>
      <c r="AA1068" s="5">
        <f t="shared" si="1250"/>
        <v>3.747133718049947E-2</v>
      </c>
      <c r="AB1068" s="5">
        <f t="shared" si="1251"/>
        <v>1.387610454965371E-2</v>
      </c>
      <c r="AC1068" s="5">
        <f t="shared" si="1252"/>
        <v>2.1383106135314635E-4</v>
      </c>
      <c r="AD1068" s="5">
        <f t="shared" si="1253"/>
        <v>1.5519978399878114E-3</v>
      </c>
      <c r="AE1068" s="5">
        <f t="shared" si="1254"/>
        <v>2.0928535672451636E-3</v>
      </c>
      <c r="AF1068" s="5">
        <f t="shared" si="1255"/>
        <v>1.4110960534472151E-3</v>
      </c>
      <c r="AG1068" s="5">
        <f t="shared" si="1256"/>
        <v>6.3428297237101184E-4</v>
      </c>
      <c r="AH1068" s="5">
        <f t="shared" si="1257"/>
        <v>1.7056446742457959E-2</v>
      </c>
      <c r="AI1068" s="5">
        <f t="shared" si="1258"/>
        <v>1.2632430868632928E-2</v>
      </c>
      <c r="AJ1068" s="5">
        <f t="shared" si="1259"/>
        <v>4.6779470560406313E-3</v>
      </c>
      <c r="AK1068" s="5">
        <f t="shared" si="1260"/>
        <v>1.1548681794600309E-3</v>
      </c>
      <c r="AL1068" s="5">
        <f t="shared" si="1261"/>
        <v>8.54234054475158E-6</v>
      </c>
      <c r="AM1068" s="5">
        <f t="shared" si="1262"/>
        <v>2.2988968004819467E-4</v>
      </c>
      <c r="AN1068" s="5">
        <f t="shared" si="1263"/>
        <v>3.1000393464819E-4</v>
      </c>
      <c r="AO1068" s="5">
        <f t="shared" si="1264"/>
        <v>2.0901860291686885E-4</v>
      </c>
      <c r="AP1068" s="5">
        <f t="shared" si="1265"/>
        <v>9.3953165282456165E-5</v>
      </c>
      <c r="AQ1068" s="5">
        <f t="shared" si="1266"/>
        <v>3.167372596293482E-5</v>
      </c>
      <c r="AR1068" s="5">
        <f t="shared" si="1267"/>
        <v>4.6000895735474195E-3</v>
      </c>
      <c r="AS1068" s="5">
        <f t="shared" si="1268"/>
        <v>3.4069413404085578E-3</v>
      </c>
      <c r="AT1068" s="5">
        <f t="shared" si="1269"/>
        <v>1.2616329651200442E-3</v>
      </c>
      <c r="AU1068" s="5">
        <f t="shared" si="1270"/>
        <v>3.114656382640109E-4</v>
      </c>
      <c r="AV1068" s="5">
        <f t="shared" si="1271"/>
        <v>5.7669809584820772E-5</v>
      </c>
      <c r="AW1068" s="5">
        <f t="shared" si="1272"/>
        <v>2.3698479252452413E-7</v>
      </c>
      <c r="AX1068" s="5">
        <f t="shared" si="1273"/>
        <v>2.8377007380949021E-5</v>
      </c>
      <c r="AY1068" s="5">
        <f t="shared" si="1274"/>
        <v>3.8266110683135938E-5</v>
      </c>
      <c r="AZ1068" s="5">
        <f t="shared" si="1275"/>
        <v>2.5800733797550992E-5</v>
      </c>
      <c r="BA1068" s="5">
        <f t="shared" si="1276"/>
        <v>1.159734383955318E-5</v>
      </c>
      <c r="BB1068" s="5">
        <f t="shared" si="1277"/>
        <v>3.909725548549765E-6</v>
      </c>
      <c r="BC1068" s="5">
        <f t="shared" si="1278"/>
        <v>1.0544451609927729E-6</v>
      </c>
      <c r="BD1068" s="5">
        <f t="shared" si="1279"/>
        <v>1.0338624648388269E-3</v>
      </c>
      <c r="BE1068" s="5">
        <f t="shared" si="1280"/>
        <v>7.6570438802125627E-4</v>
      </c>
      <c r="BF1068" s="5">
        <f t="shared" si="1281"/>
        <v>2.8354990618912148E-4</v>
      </c>
      <c r="BG1068" s="5">
        <f t="shared" si="1282"/>
        <v>7.0001383090439372E-5</v>
      </c>
      <c r="BH1068" s="5">
        <f t="shared" si="1283"/>
        <v>1.2961193587839164E-5</v>
      </c>
      <c r="BI1068" s="5">
        <f t="shared" si="1284"/>
        <v>1.9198768001986772E-6</v>
      </c>
      <c r="BJ1068" s="8">
        <f t="shared" si="1285"/>
        <v>0.20540486618446047</v>
      </c>
      <c r="BK1068" s="8">
        <f t="shared" si="1286"/>
        <v>0.28199212406825258</v>
      </c>
      <c r="BL1068" s="8">
        <f t="shared" si="1287"/>
        <v>0.4615338318503982</v>
      </c>
      <c r="BM1068" s="8">
        <f t="shared" si="1288"/>
        <v>0.34691578740018908</v>
      </c>
      <c r="BN1068" s="8">
        <f t="shared" si="1289"/>
        <v>0.65257121611610247</v>
      </c>
    </row>
    <row r="1069" spans="1:66" x14ac:dyDescent="0.25">
      <c r="A1069" t="s">
        <v>32</v>
      </c>
      <c r="B1069" t="s">
        <v>33</v>
      </c>
      <c r="C1069" t="s">
        <v>206</v>
      </c>
      <c r="D1069" s="7" t="s">
        <v>558</v>
      </c>
      <c r="E1069">
        <f>VLOOKUP(A1069,home!$A$2:$E$405,3,FALSE)</f>
        <v>1.25</v>
      </c>
      <c r="F1069">
        <f>VLOOKUP(B1069,home!$B$2:$E$405,3,FALSE)</f>
        <v>1.02</v>
      </c>
      <c r="G1069">
        <f>VLOOKUP(C1069,away!$B$2:$E$405,4,FALSE)</f>
        <v>1.2</v>
      </c>
      <c r="H1069">
        <f>VLOOKUP(A1069,away!$A$2:$E$405,3,FALSE)</f>
        <v>1.1499999999999999</v>
      </c>
      <c r="I1069">
        <f>VLOOKUP(C1069,away!$B$2:$E$405,3,FALSE)</f>
        <v>0.8</v>
      </c>
      <c r="J1069">
        <f>VLOOKUP(B1069,home!$B$2:$E$405,4,FALSE)</f>
        <v>1.3</v>
      </c>
      <c r="K1069" s="3">
        <f t="shared" si="1234"/>
        <v>1.5299999999999998</v>
      </c>
      <c r="L1069" s="3">
        <f t="shared" si="1235"/>
        <v>1.196</v>
      </c>
      <c r="M1069" s="5">
        <f t="shared" si="1236"/>
        <v>6.5480689277486043E-2</v>
      </c>
      <c r="N1069" s="5">
        <f t="shared" si="1237"/>
        <v>0.10018545459455365</v>
      </c>
      <c r="O1069" s="5">
        <f t="shared" si="1238"/>
        <v>7.8314904375873309E-2</v>
      </c>
      <c r="P1069" s="5">
        <f t="shared" si="1239"/>
        <v>0.11982180369508615</v>
      </c>
      <c r="Q1069" s="5">
        <f t="shared" si="1240"/>
        <v>7.6641872764833543E-2</v>
      </c>
      <c r="R1069" s="5">
        <f t="shared" si="1241"/>
        <v>4.6832312816772248E-2</v>
      </c>
      <c r="S1069" s="5">
        <f t="shared" si="1242"/>
        <v>5.4814880536391074E-2</v>
      </c>
      <c r="T1069" s="5">
        <f t="shared" si="1243"/>
        <v>9.1663679826740896E-2</v>
      </c>
      <c r="U1069" s="5">
        <f t="shared" si="1244"/>
        <v>7.1653438609661529E-2</v>
      </c>
      <c r="V1069" s="5">
        <f t="shared" si="1245"/>
        <v>1.1144961510659026E-2</v>
      </c>
      <c r="W1069" s="5">
        <f t="shared" si="1246"/>
        <v>3.9087355110065093E-2</v>
      </c>
      <c r="X1069" s="5">
        <f t="shared" si="1247"/>
        <v>4.6748476711637843E-2</v>
      </c>
      <c r="Y1069" s="5">
        <f t="shared" si="1248"/>
        <v>2.7955589073559436E-2</v>
      </c>
      <c r="Z1069" s="5">
        <f t="shared" si="1249"/>
        <v>1.8670482042953199E-2</v>
      </c>
      <c r="AA1069" s="5">
        <f t="shared" si="1250"/>
        <v>2.8565837525718389E-2</v>
      </c>
      <c r="AB1069" s="5">
        <f t="shared" si="1251"/>
        <v>2.1852865707174568E-2</v>
      </c>
      <c r="AC1069" s="5">
        <f t="shared" si="1252"/>
        <v>1.2746213855702965E-3</v>
      </c>
      <c r="AD1069" s="5">
        <f t="shared" si="1253"/>
        <v>1.4950913329599894E-2</v>
      </c>
      <c r="AE1069" s="5">
        <f t="shared" si="1254"/>
        <v>1.7881292342201472E-2</v>
      </c>
      <c r="AF1069" s="5">
        <f t="shared" si="1255"/>
        <v>1.0693012820636482E-2</v>
      </c>
      <c r="AG1069" s="5">
        <f t="shared" si="1256"/>
        <v>4.2629477778270766E-3</v>
      </c>
      <c r="AH1069" s="5">
        <f t="shared" si="1257"/>
        <v>5.5824741308430088E-3</v>
      </c>
      <c r="AI1069" s="5">
        <f t="shared" si="1258"/>
        <v>8.5411854201898028E-3</v>
      </c>
      <c r="AJ1069" s="5">
        <f t="shared" si="1259"/>
        <v>6.5340068464451997E-3</v>
      </c>
      <c r="AK1069" s="5">
        <f t="shared" si="1260"/>
        <v>3.3323434916870506E-3</v>
      </c>
      <c r="AL1069" s="5">
        <f t="shared" si="1261"/>
        <v>9.3296167241094897E-5</v>
      </c>
      <c r="AM1069" s="5">
        <f t="shared" si="1262"/>
        <v>4.5749794788575689E-3</v>
      </c>
      <c r="AN1069" s="5">
        <f t="shared" si="1263"/>
        <v>5.4716754567136526E-3</v>
      </c>
      <c r="AO1069" s="5">
        <f t="shared" si="1264"/>
        <v>3.2720619231147649E-3</v>
      </c>
      <c r="AP1069" s="5">
        <f t="shared" si="1265"/>
        <v>1.3044620200150859E-3</v>
      </c>
      <c r="AQ1069" s="5">
        <f t="shared" si="1266"/>
        <v>3.9003414398451088E-4</v>
      </c>
      <c r="AR1069" s="5">
        <f t="shared" si="1267"/>
        <v>1.3353278120976462E-3</v>
      </c>
      <c r="AS1069" s="5">
        <f t="shared" si="1268"/>
        <v>2.0430515525093986E-3</v>
      </c>
      <c r="AT1069" s="5">
        <f t="shared" si="1269"/>
        <v>1.56293443766969E-3</v>
      </c>
      <c r="AU1069" s="5">
        <f t="shared" si="1270"/>
        <v>7.970965632115416E-4</v>
      </c>
      <c r="AV1069" s="5">
        <f t="shared" si="1271"/>
        <v>3.048894354284146E-4</v>
      </c>
      <c r="AW1069" s="5">
        <f t="shared" si="1272"/>
        <v>4.7422441808648527E-6</v>
      </c>
      <c r="AX1069" s="5">
        <f t="shared" si="1273"/>
        <v>1.1666197671086802E-3</v>
      </c>
      <c r="AY1069" s="5">
        <f t="shared" si="1274"/>
        <v>1.3952772414619814E-3</v>
      </c>
      <c r="AZ1069" s="5">
        <f t="shared" si="1275"/>
        <v>8.3437579039426506E-4</v>
      </c>
      <c r="BA1069" s="5">
        <f t="shared" si="1276"/>
        <v>3.3263781510384693E-4</v>
      </c>
      <c r="BB1069" s="5">
        <f t="shared" si="1277"/>
        <v>9.9458706716050286E-5</v>
      </c>
      <c r="BC1069" s="5">
        <f t="shared" si="1278"/>
        <v>2.3790522646479203E-5</v>
      </c>
      <c r="BD1069" s="5">
        <f t="shared" si="1279"/>
        <v>2.6617534387813073E-4</v>
      </c>
      <c r="BE1069" s="5">
        <f t="shared" si="1280"/>
        <v>4.0724827613354E-4</v>
      </c>
      <c r="BF1069" s="5">
        <f t="shared" si="1281"/>
        <v>3.1154493124215812E-4</v>
      </c>
      <c r="BG1069" s="5">
        <f t="shared" si="1282"/>
        <v>1.588879149335006E-4</v>
      </c>
      <c r="BH1069" s="5">
        <f t="shared" si="1283"/>
        <v>6.077462746206396E-5</v>
      </c>
      <c r="BI1069" s="5">
        <f t="shared" si="1284"/>
        <v>1.8597036003391578E-5</v>
      </c>
      <c r="BJ1069" s="8">
        <f t="shared" si="1285"/>
        <v>0.4489359672177724</v>
      </c>
      <c r="BK1069" s="8">
        <f t="shared" si="1286"/>
        <v>0.25402552981389565</v>
      </c>
      <c r="BL1069" s="8">
        <f t="shared" si="1287"/>
        <v>0.27847589685493446</v>
      </c>
      <c r="BM1069" s="8">
        <f t="shared" si="1288"/>
        <v>0.51144030340766944</v>
      </c>
      <c r="BN1069" s="8">
        <f t="shared" si="1289"/>
        <v>0.48727703752460494</v>
      </c>
    </row>
    <row r="1070" spans="1:66" x14ac:dyDescent="0.25">
      <c r="A1070" t="s">
        <v>32</v>
      </c>
      <c r="B1070" t="s">
        <v>209</v>
      </c>
      <c r="C1070" t="s">
        <v>210</v>
      </c>
      <c r="D1070" s="7" t="s">
        <v>558</v>
      </c>
      <c r="E1070">
        <f>VLOOKUP(A1070,home!$A$2:$E$405,3,FALSE)</f>
        <v>1.25</v>
      </c>
      <c r="F1070">
        <f>VLOOKUP(B1070,home!$B$2:$E$405,3,FALSE)</f>
        <v>1.02</v>
      </c>
      <c r="G1070">
        <f>VLOOKUP(C1070,away!$B$2:$E$405,4,FALSE)</f>
        <v>0.76</v>
      </c>
      <c r="H1070">
        <f>VLOOKUP(A1070,away!$A$2:$E$405,3,FALSE)</f>
        <v>1.1499999999999999</v>
      </c>
      <c r="I1070">
        <f>VLOOKUP(C1070,away!$B$2:$E$405,3,FALSE)</f>
        <v>1.02</v>
      </c>
      <c r="J1070">
        <f>VLOOKUP(B1070,home!$B$2:$E$405,4,FALSE)</f>
        <v>1.26</v>
      </c>
      <c r="K1070" s="3">
        <f t="shared" si="1234"/>
        <v>0.96899999999999997</v>
      </c>
      <c r="L1070" s="3">
        <f t="shared" si="1235"/>
        <v>1.4779799999999998</v>
      </c>
      <c r="M1070" s="5">
        <f t="shared" si="1236"/>
        <v>8.6554587043050496E-2</v>
      </c>
      <c r="N1070" s="5">
        <f t="shared" si="1237"/>
        <v>8.3871394844715924E-2</v>
      </c>
      <c r="O1070" s="5">
        <f t="shared" si="1238"/>
        <v>0.12792594855788778</v>
      </c>
      <c r="P1070" s="5">
        <f t="shared" si="1239"/>
        <v>0.12396024415259324</v>
      </c>
      <c r="Q1070" s="5">
        <f t="shared" si="1240"/>
        <v>4.0635690802264854E-2</v>
      </c>
      <c r="R1070" s="5">
        <f t="shared" si="1241"/>
        <v>9.4535996724793472E-2</v>
      </c>
      <c r="S1070" s="5">
        <f t="shared" si="1242"/>
        <v>4.4382807010354394E-2</v>
      </c>
      <c r="T1070" s="5">
        <f t="shared" si="1243"/>
        <v>6.0058738291931417E-2</v>
      </c>
      <c r="U1070" s="5">
        <f t="shared" si="1244"/>
        <v>9.160538082632487E-2</v>
      </c>
      <c r="V1070" s="5">
        <f t="shared" si="1245"/>
        <v>7.0625996856559462E-3</v>
      </c>
      <c r="W1070" s="5">
        <f t="shared" si="1246"/>
        <v>1.3125328129131551E-2</v>
      </c>
      <c r="X1070" s="5">
        <f t="shared" si="1247"/>
        <v>1.9398972468293852E-2</v>
      </c>
      <c r="Y1070" s="5">
        <f t="shared" si="1248"/>
        <v>1.4335646664344472E-2</v>
      </c>
      <c r="Z1070" s="5">
        <f t="shared" si="1249"/>
        <v>4.6574104146436743E-2</v>
      </c>
      <c r="AA1070" s="5">
        <f t="shared" si="1250"/>
        <v>4.5130306917897205E-2</v>
      </c>
      <c r="AB1070" s="5">
        <f t="shared" si="1251"/>
        <v>2.186563370172119E-2</v>
      </c>
      <c r="AC1070" s="5">
        <f t="shared" si="1252"/>
        <v>6.3217445436376265E-4</v>
      </c>
      <c r="AD1070" s="5">
        <f t="shared" si="1253"/>
        <v>3.179610739282118E-3</v>
      </c>
      <c r="AE1070" s="5">
        <f t="shared" si="1254"/>
        <v>4.6994010804441849E-3</v>
      </c>
      <c r="AF1070" s="5">
        <f t="shared" si="1255"/>
        <v>3.4728104044374477E-3</v>
      </c>
      <c r="AG1070" s="5">
        <f t="shared" si="1256"/>
        <v>1.7109147738501526E-3</v>
      </c>
      <c r="AH1070" s="5">
        <f t="shared" si="1257"/>
        <v>1.7208898611587659E-2</v>
      </c>
      <c r="AI1070" s="5">
        <f t="shared" si="1258"/>
        <v>1.6675422754628438E-2</v>
      </c>
      <c r="AJ1070" s="5">
        <f t="shared" si="1259"/>
        <v>8.0792423246174774E-3</v>
      </c>
      <c r="AK1070" s="5">
        <f t="shared" si="1260"/>
        <v>2.6095952708514456E-3</v>
      </c>
      <c r="AL1070" s="5">
        <f t="shared" si="1261"/>
        <v>3.6215064914347042E-5</v>
      </c>
      <c r="AM1070" s="5">
        <f t="shared" si="1262"/>
        <v>6.1620856127287467E-4</v>
      </c>
      <c r="AN1070" s="5">
        <f t="shared" si="1263"/>
        <v>9.1074392939008322E-4</v>
      </c>
      <c r="AO1070" s="5">
        <f t="shared" si="1264"/>
        <v>6.7303065637997763E-4</v>
      </c>
      <c r="AP1070" s="5">
        <f t="shared" si="1265"/>
        <v>3.3157528317215968E-4</v>
      </c>
      <c r="AQ1070" s="5">
        <f t="shared" si="1266"/>
        <v>1.2251540925569724E-4</v>
      </c>
      <c r="AR1070" s="5">
        <f t="shared" si="1267"/>
        <v>5.0868815939908597E-3</v>
      </c>
      <c r="AS1070" s="5">
        <f t="shared" si="1268"/>
        <v>4.9291882645771425E-3</v>
      </c>
      <c r="AT1070" s="5">
        <f t="shared" si="1269"/>
        <v>2.3881917141876253E-3</v>
      </c>
      <c r="AU1070" s="5">
        <f t="shared" si="1270"/>
        <v>7.7138592368260304E-4</v>
      </c>
      <c r="AV1070" s="5">
        <f t="shared" si="1271"/>
        <v>1.8686824001211056E-4</v>
      </c>
      <c r="AW1070" s="5">
        <f t="shared" si="1272"/>
        <v>1.4407183958667023E-6</v>
      </c>
      <c r="AX1070" s="5">
        <f t="shared" si="1273"/>
        <v>9.9517682645569198E-5</v>
      </c>
      <c r="AY1070" s="5">
        <f t="shared" si="1274"/>
        <v>1.4708514459649838E-4</v>
      </c>
      <c r="AZ1070" s="5">
        <f t="shared" si="1275"/>
        <v>1.0869445100536633E-4</v>
      </c>
      <c r="BA1070" s="5">
        <f t="shared" si="1276"/>
        <v>5.3549408232303768E-5</v>
      </c>
      <c r="BB1070" s="5">
        <f t="shared" si="1277"/>
        <v>1.9786238594795095E-5</v>
      </c>
      <c r="BC1070" s="5">
        <f t="shared" si="1278"/>
        <v>5.8487329836670439E-6</v>
      </c>
      <c r="BD1070" s="5">
        <f t="shared" si="1279"/>
        <v>1.2530515430477678E-3</v>
      </c>
      <c r="BE1070" s="5">
        <f t="shared" si="1280"/>
        <v>1.214206945213287E-3</v>
      </c>
      <c r="BF1070" s="5">
        <f t="shared" si="1281"/>
        <v>5.8828326495583743E-4</v>
      </c>
      <c r="BG1070" s="5">
        <f t="shared" si="1282"/>
        <v>1.9001549458073553E-4</v>
      </c>
      <c r="BH1070" s="5">
        <f t="shared" si="1283"/>
        <v>4.6031253562183179E-5</v>
      </c>
      <c r="BI1070" s="5">
        <f t="shared" si="1284"/>
        <v>8.9208569403511033E-6</v>
      </c>
      <c r="BJ1070" s="8">
        <f t="shared" si="1285"/>
        <v>0.24757706369622495</v>
      </c>
      <c r="BK1070" s="8">
        <f t="shared" si="1286"/>
        <v>0.26277571255552867</v>
      </c>
      <c r="BL1070" s="8">
        <f t="shared" si="1287"/>
        <v>0.44229945078506011</v>
      </c>
      <c r="BM1070" s="8">
        <f t="shared" si="1288"/>
        <v>0.44159682463174404</v>
      </c>
      <c r="BN1070" s="8">
        <f t="shared" si="1289"/>
        <v>0.55748386212530576</v>
      </c>
    </row>
    <row r="1071" spans="1:66" x14ac:dyDescent="0.25">
      <c r="A1071" t="s">
        <v>298</v>
      </c>
      <c r="B1071" t="s">
        <v>299</v>
      </c>
      <c r="C1071" t="s">
        <v>506</v>
      </c>
      <c r="D1071" s="7" t="s">
        <v>558</v>
      </c>
      <c r="E1071">
        <f>VLOOKUP(A1071,home!$A$2:$E$405,3,FALSE)</f>
        <v>1.4833333333333301</v>
      </c>
      <c r="F1071">
        <f>VLOOKUP(B1071,home!$B$2:$E$405,3,FALSE)</f>
        <v>1.35</v>
      </c>
      <c r="G1071" t="e">
        <f>VLOOKUP(C1071,away!$B$2:$E$405,4,FALSE)</f>
        <v>#N/A</v>
      </c>
      <c r="H1071">
        <f>VLOOKUP(A1071,away!$A$2:$E$405,3,FALSE)</f>
        <v>1.3333333333333299</v>
      </c>
      <c r="I1071" t="e">
        <f>VLOOKUP(C1071,away!$B$2:$E$405,3,FALSE)</f>
        <v>#N/A</v>
      </c>
      <c r="J1071">
        <f>VLOOKUP(B1071,home!$B$2:$E$405,4,FALSE)</f>
        <v>0.88</v>
      </c>
      <c r="K1071" s="3" t="e">
        <f t="shared" si="1234"/>
        <v>#N/A</v>
      </c>
      <c r="L1071" s="3" t="e">
        <f t="shared" si="1235"/>
        <v>#N/A</v>
      </c>
      <c r="M1071" s="5" t="e">
        <f t="shared" si="1236"/>
        <v>#N/A</v>
      </c>
      <c r="N1071" s="5" t="e">
        <f t="shared" si="1237"/>
        <v>#N/A</v>
      </c>
      <c r="O1071" s="5" t="e">
        <f t="shared" si="1238"/>
        <v>#N/A</v>
      </c>
      <c r="P1071" s="5" t="e">
        <f t="shared" si="1239"/>
        <v>#N/A</v>
      </c>
      <c r="Q1071" s="5" t="e">
        <f t="shared" si="1240"/>
        <v>#N/A</v>
      </c>
      <c r="R1071" s="5" t="e">
        <f t="shared" si="1241"/>
        <v>#N/A</v>
      </c>
      <c r="S1071" s="5" t="e">
        <f t="shared" si="1242"/>
        <v>#N/A</v>
      </c>
      <c r="T1071" s="5" t="e">
        <f t="shared" si="1243"/>
        <v>#N/A</v>
      </c>
      <c r="U1071" s="5" t="e">
        <f t="shared" si="1244"/>
        <v>#N/A</v>
      </c>
      <c r="V1071" s="5" t="e">
        <f t="shared" si="1245"/>
        <v>#N/A</v>
      </c>
      <c r="W1071" s="5" t="e">
        <f t="shared" si="1246"/>
        <v>#N/A</v>
      </c>
      <c r="X1071" s="5" t="e">
        <f t="shared" si="1247"/>
        <v>#N/A</v>
      </c>
      <c r="Y1071" s="5" t="e">
        <f t="shared" si="1248"/>
        <v>#N/A</v>
      </c>
      <c r="Z1071" s="5" t="e">
        <f t="shared" si="1249"/>
        <v>#N/A</v>
      </c>
      <c r="AA1071" s="5" t="e">
        <f t="shared" si="1250"/>
        <v>#N/A</v>
      </c>
      <c r="AB1071" s="5" t="e">
        <f t="shared" si="1251"/>
        <v>#N/A</v>
      </c>
      <c r="AC1071" s="5" t="e">
        <f t="shared" si="1252"/>
        <v>#N/A</v>
      </c>
      <c r="AD1071" s="5" t="e">
        <f t="shared" si="1253"/>
        <v>#N/A</v>
      </c>
      <c r="AE1071" s="5" t="e">
        <f t="shared" si="1254"/>
        <v>#N/A</v>
      </c>
      <c r="AF1071" s="5" t="e">
        <f t="shared" si="1255"/>
        <v>#N/A</v>
      </c>
      <c r="AG1071" s="5" t="e">
        <f t="shared" si="1256"/>
        <v>#N/A</v>
      </c>
      <c r="AH1071" s="5" t="e">
        <f t="shared" si="1257"/>
        <v>#N/A</v>
      </c>
      <c r="AI1071" s="5" t="e">
        <f t="shared" si="1258"/>
        <v>#N/A</v>
      </c>
      <c r="AJ1071" s="5" t="e">
        <f t="shared" si="1259"/>
        <v>#N/A</v>
      </c>
      <c r="AK1071" s="5" t="e">
        <f t="shared" si="1260"/>
        <v>#N/A</v>
      </c>
      <c r="AL1071" s="5" t="e">
        <f t="shared" si="1261"/>
        <v>#N/A</v>
      </c>
      <c r="AM1071" s="5" t="e">
        <f t="shared" si="1262"/>
        <v>#N/A</v>
      </c>
      <c r="AN1071" s="5" t="e">
        <f t="shared" si="1263"/>
        <v>#N/A</v>
      </c>
      <c r="AO1071" s="5" t="e">
        <f t="shared" si="1264"/>
        <v>#N/A</v>
      </c>
      <c r="AP1071" s="5" t="e">
        <f t="shared" si="1265"/>
        <v>#N/A</v>
      </c>
      <c r="AQ1071" s="5" t="e">
        <f t="shared" si="1266"/>
        <v>#N/A</v>
      </c>
      <c r="AR1071" s="5" t="e">
        <f t="shared" si="1267"/>
        <v>#N/A</v>
      </c>
      <c r="AS1071" s="5" t="e">
        <f t="shared" si="1268"/>
        <v>#N/A</v>
      </c>
      <c r="AT1071" s="5" t="e">
        <f t="shared" si="1269"/>
        <v>#N/A</v>
      </c>
      <c r="AU1071" s="5" t="e">
        <f t="shared" si="1270"/>
        <v>#N/A</v>
      </c>
      <c r="AV1071" s="5" t="e">
        <f t="shared" si="1271"/>
        <v>#N/A</v>
      </c>
      <c r="AW1071" s="5" t="e">
        <f t="shared" si="1272"/>
        <v>#N/A</v>
      </c>
      <c r="AX1071" s="5" t="e">
        <f t="shared" si="1273"/>
        <v>#N/A</v>
      </c>
      <c r="AY1071" s="5" t="e">
        <f t="shared" si="1274"/>
        <v>#N/A</v>
      </c>
      <c r="AZ1071" s="5" t="e">
        <f t="shared" si="1275"/>
        <v>#N/A</v>
      </c>
      <c r="BA1071" s="5" t="e">
        <f t="shared" si="1276"/>
        <v>#N/A</v>
      </c>
      <c r="BB1071" s="5" t="e">
        <f t="shared" si="1277"/>
        <v>#N/A</v>
      </c>
      <c r="BC1071" s="5" t="e">
        <f t="shared" si="1278"/>
        <v>#N/A</v>
      </c>
      <c r="BD1071" s="5" t="e">
        <f t="shared" si="1279"/>
        <v>#N/A</v>
      </c>
      <c r="BE1071" s="5" t="e">
        <f t="shared" si="1280"/>
        <v>#N/A</v>
      </c>
      <c r="BF1071" s="5" t="e">
        <f t="shared" si="1281"/>
        <v>#N/A</v>
      </c>
      <c r="BG1071" s="5" t="e">
        <f t="shared" si="1282"/>
        <v>#N/A</v>
      </c>
      <c r="BH1071" s="5" t="e">
        <f t="shared" si="1283"/>
        <v>#N/A</v>
      </c>
      <c r="BI1071" s="5" t="e">
        <f t="shared" si="1284"/>
        <v>#N/A</v>
      </c>
      <c r="BJ1071" s="8" t="e">
        <f t="shared" si="1285"/>
        <v>#N/A</v>
      </c>
      <c r="BK1071" s="8" t="e">
        <f t="shared" si="1286"/>
        <v>#N/A</v>
      </c>
      <c r="BL1071" s="8" t="e">
        <f t="shared" si="1287"/>
        <v>#N/A</v>
      </c>
      <c r="BM1071" s="8" t="e">
        <f t="shared" si="1288"/>
        <v>#N/A</v>
      </c>
      <c r="BN1071" s="8" t="e">
        <f t="shared" si="1289"/>
        <v>#N/A</v>
      </c>
    </row>
    <row r="1072" spans="1:66" x14ac:dyDescent="0.25">
      <c r="A1072" t="s">
        <v>298</v>
      </c>
      <c r="B1072" t="s">
        <v>324</v>
      </c>
      <c r="C1072" t="s">
        <v>203</v>
      </c>
      <c r="D1072" s="7" t="s">
        <v>558</v>
      </c>
      <c r="E1072">
        <f>VLOOKUP(A1072,home!$A$2:$E$405,3,FALSE)</f>
        <v>1.4833333333333301</v>
      </c>
      <c r="F1072">
        <f>VLOOKUP(B1072,home!$B$2:$E$405,3,FALSE)</f>
        <v>0.86</v>
      </c>
      <c r="G1072">
        <f>VLOOKUP(C1072,away!$B$2:$E$405,4,FALSE)</f>
        <v>1.01</v>
      </c>
      <c r="H1072">
        <f>VLOOKUP(A1072,away!$A$2:$E$405,3,FALSE)</f>
        <v>1.3333333333333299</v>
      </c>
      <c r="I1072">
        <f>VLOOKUP(C1072,away!$B$2:$E$405,3,FALSE)</f>
        <v>0.86</v>
      </c>
      <c r="J1072">
        <f>VLOOKUP(B1072,home!$B$2:$E$405,4,FALSE)</f>
        <v>1.5</v>
      </c>
      <c r="K1072" s="3">
        <f t="shared" si="1234"/>
        <v>1.2884233333333306</v>
      </c>
      <c r="L1072" s="3">
        <f t="shared" si="1235"/>
        <v>1.7199999999999953</v>
      </c>
      <c r="M1072" s="5">
        <f t="shared" si="1236"/>
        <v>4.9369456606064281E-2</v>
      </c>
      <c r="N1072" s="5">
        <f t="shared" si="1237"/>
        <v>6.3608759845240573E-2</v>
      </c>
      <c r="O1072" s="5">
        <f t="shared" si="1238"/>
        <v>8.4915465362430331E-2</v>
      </c>
      <c r="P1072" s="5">
        <f t="shared" si="1239"/>
        <v>0.10940706693381348</v>
      </c>
      <c r="Q1072" s="5">
        <f t="shared" si="1240"/>
        <v>4.0977505194502085E-2</v>
      </c>
      <c r="R1072" s="5">
        <f t="shared" si="1241"/>
        <v>7.3027300211689905E-2</v>
      </c>
      <c r="S1072" s="5">
        <f t="shared" si="1242"/>
        <v>6.0613925683707166E-2</v>
      </c>
      <c r="T1072" s="5">
        <f t="shared" si="1243"/>
        <v>7.0481308934543394E-2</v>
      </c>
      <c r="U1072" s="5">
        <f t="shared" si="1244"/>
        <v>9.4090077563079355E-2</v>
      </c>
      <c r="V1072" s="5">
        <f t="shared" si="1245"/>
        <v>1.4925089046934596E-2</v>
      </c>
      <c r="W1072" s="5">
        <f t="shared" si="1246"/>
        <v>1.7598791278128082E-2</v>
      </c>
      <c r="X1072" s="5">
        <f t="shared" si="1247"/>
        <v>3.0269920998380214E-2</v>
      </c>
      <c r="Y1072" s="5">
        <f t="shared" si="1248"/>
        <v>2.6032132058606921E-2</v>
      </c>
      <c r="Z1072" s="5">
        <f t="shared" si="1249"/>
        <v>4.1868985454702107E-2</v>
      </c>
      <c r="AA1072" s="5">
        <f t="shared" si="1250"/>
        <v>5.3944977802832028E-2</v>
      </c>
      <c r="AB1072" s="5">
        <f t="shared" si="1251"/>
        <v>3.4751984058658689E-2</v>
      </c>
      <c r="AC1072" s="5">
        <f t="shared" si="1252"/>
        <v>2.0672070453659312E-3</v>
      </c>
      <c r="AD1072" s="5">
        <f t="shared" si="1253"/>
        <v>5.6686733303008309E-3</v>
      </c>
      <c r="AE1072" s="5">
        <f t="shared" si="1254"/>
        <v>9.7501181281174024E-3</v>
      </c>
      <c r="AF1072" s="5">
        <f t="shared" si="1255"/>
        <v>8.3851015901809448E-3</v>
      </c>
      <c r="AG1072" s="5">
        <f t="shared" si="1256"/>
        <v>4.8074582450370624E-3</v>
      </c>
      <c r="AH1072" s="5">
        <f t="shared" si="1257"/>
        <v>1.8003663745521856E-2</v>
      </c>
      <c r="AI1072" s="5">
        <f t="shared" si="1258"/>
        <v>2.319634045521771E-2</v>
      </c>
      <c r="AJ1072" s="5">
        <f t="shared" si="1259"/>
        <v>1.4943353145223196E-2</v>
      </c>
      <c r="AK1072" s="5">
        <f t="shared" si="1260"/>
        <v>6.4177882901818592E-3</v>
      </c>
      <c r="AL1072" s="5">
        <f t="shared" si="1261"/>
        <v>1.8324452009513918E-4</v>
      </c>
      <c r="AM1072" s="5">
        <f t="shared" si="1262"/>
        <v>1.4607301975607895E-3</v>
      </c>
      <c r="AN1072" s="5">
        <f t="shared" si="1263"/>
        <v>2.5124559398045513E-3</v>
      </c>
      <c r="AO1072" s="5">
        <f t="shared" si="1264"/>
        <v>2.1607121082319086E-3</v>
      </c>
      <c r="AP1072" s="5">
        <f t="shared" si="1265"/>
        <v>1.2388082753862911E-3</v>
      </c>
      <c r="AQ1072" s="5">
        <f t="shared" si="1266"/>
        <v>5.3268755841610373E-4</v>
      </c>
      <c r="AR1072" s="5">
        <f t="shared" si="1267"/>
        <v>6.1932603284595017E-3</v>
      </c>
      <c r="AS1072" s="5">
        <f t="shared" si="1268"/>
        <v>7.9795411165948706E-3</v>
      </c>
      <c r="AT1072" s="5">
        <f t="shared" si="1269"/>
        <v>5.1405134819567655E-3</v>
      </c>
      <c r="AU1072" s="5">
        <f t="shared" si="1270"/>
        <v>2.2077191718225535E-3</v>
      </c>
      <c r="AV1072" s="5">
        <f t="shared" si="1271"/>
        <v>7.1111922360587846E-4</v>
      </c>
      <c r="AW1072" s="5">
        <f t="shared" si="1272"/>
        <v>1.1280166846699924E-5</v>
      </c>
      <c r="AX1072" s="5">
        <f t="shared" si="1273"/>
        <v>3.1367314504032089E-4</v>
      </c>
      <c r="AY1072" s="5">
        <f t="shared" si="1274"/>
        <v>5.3951780946935048E-4</v>
      </c>
      <c r="AZ1072" s="5">
        <f t="shared" si="1275"/>
        <v>4.6398531614364022E-4</v>
      </c>
      <c r="BA1072" s="5">
        <f t="shared" si="1276"/>
        <v>2.6601824792235303E-4</v>
      </c>
      <c r="BB1072" s="5">
        <f t="shared" si="1277"/>
        <v>1.143878466066115E-4</v>
      </c>
      <c r="BC1072" s="5">
        <f t="shared" si="1278"/>
        <v>3.934941923267425E-5</v>
      </c>
      <c r="BD1072" s="5">
        <f t="shared" si="1279"/>
        <v>1.775401294158386E-3</v>
      </c>
      <c r="BE1072" s="5">
        <f t="shared" si="1280"/>
        <v>2.287468453423857E-3</v>
      </c>
      <c r="BF1072" s="5">
        <f t="shared" si="1281"/>
        <v>1.4736138648276025E-3</v>
      </c>
      <c r="BG1072" s="5">
        <f t="shared" si="1282"/>
        <v>6.3287949592246383E-4</v>
      </c>
      <c r="BH1072" s="5">
        <f t="shared" si="1283"/>
        <v>2.0385417743368466E-4</v>
      </c>
      <c r="BI1072" s="5">
        <f t="shared" si="1284"/>
        <v>5.2530095760606435E-5</v>
      </c>
      <c r="BJ1072" s="8">
        <f t="shared" si="1285"/>
        <v>0.28722209546685218</v>
      </c>
      <c r="BK1072" s="8">
        <f t="shared" si="1286"/>
        <v>0.23710550764544991</v>
      </c>
      <c r="BL1072" s="8">
        <f t="shared" si="1287"/>
        <v>0.43194885133880118</v>
      </c>
      <c r="BM1072" s="8">
        <f t="shared" si="1288"/>
        <v>0.57631164810944202</v>
      </c>
      <c r="BN1072" s="8">
        <f t="shared" si="1289"/>
        <v>0.42130555415374066</v>
      </c>
    </row>
    <row r="1073" spans="1:66" x14ac:dyDescent="0.25">
      <c r="A1073" t="s">
        <v>298</v>
      </c>
      <c r="B1073" t="s">
        <v>454</v>
      </c>
      <c r="C1073" t="s">
        <v>338</v>
      </c>
      <c r="D1073" s="7" t="s">
        <v>558</v>
      </c>
      <c r="E1073">
        <f>VLOOKUP(A1073,home!$A$2:$E$405,3,FALSE)</f>
        <v>1.4833333333333301</v>
      </c>
      <c r="F1073">
        <f>VLOOKUP(B1073,home!$B$2:$E$405,3,FALSE)</f>
        <v>1.51</v>
      </c>
      <c r="G1073">
        <f>VLOOKUP(C1073,away!$B$2:$E$405,4,FALSE)</f>
        <v>0.9</v>
      </c>
      <c r="H1073">
        <f>VLOOKUP(A1073,away!$A$2:$E$405,3,FALSE)</f>
        <v>1.3333333333333299</v>
      </c>
      <c r="I1073">
        <f>VLOOKUP(C1073,away!$B$2:$E$405,3,FALSE)</f>
        <v>0.97</v>
      </c>
      <c r="J1073">
        <f>VLOOKUP(B1073,home!$B$2:$E$405,4,FALSE)</f>
        <v>0.52</v>
      </c>
      <c r="K1073" s="3">
        <f t="shared" si="1234"/>
        <v>2.0158499999999955</v>
      </c>
      <c r="L1073" s="3">
        <f t="shared" si="1235"/>
        <v>0.67253333333333154</v>
      </c>
      <c r="M1073" s="5">
        <f t="shared" si="1236"/>
        <v>6.7990768978757554E-2</v>
      </c>
      <c r="N1073" s="5">
        <f t="shared" si="1237"/>
        <v>0.13705919164582811</v>
      </c>
      <c r="O1073" s="5">
        <f t="shared" si="1238"/>
        <v>4.572605849718029E-2</v>
      </c>
      <c r="P1073" s="5">
        <f t="shared" si="1239"/>
        <v>9.2176875021540677E-2</v>
      </c>
      <c r="Q1073" s="5">
        <f t="shared" si="1240"/>
        <v>0.13814538573962098</v>
      </c>
      <c r="R1073" s="5">
        <f t="shared" si="1241"/>
        <v>1.5376149270651783E-2</v>
      </c>
      <c r="S1073" s="5">
        <f t="shared" si="1242"/>
        <v>3.1241653890513161E-2</v>
      </c>
      <c r="T1073" s="5">
        <f t="shared" si="1243"/>
        <v>9.2907376756086194E-2</v>
      </c>
      <c r="U1073" s="5">
        <f t="shared" si="1244"/>
        <v>3.0996010507243328E-2</v>
      </c>
      <c r="V1073" s="5">
        <f t="shared" si="1245"/>
        <v>4.7061258288554324E-3</v>
      </c>
      <c r="W1073" s="5">
        <f t="shared" si="1246"/>
        <v>9.282679194773813E-2</v>
      </c>
      <c r="X1073" s="5">
        <f t="shared" si="1247"/>
        <v>6.2429111811251978E-2</v>
      </c>
      <c r="Y1073" s="5">
        <f t="shared" si="1248"/>
        <v>2.0992829331730273E-2</v>
      </c>
      <c r="Z1073" s="5">
        <f t="shared" si="1249"/>
        <v>3.4469909742741063E-3</v>
      </c>
      <c r="AA1073" s="5">
        <f t="shared" si="1250"/>
        <v>6.9486167554904414E-3</v>
      </c>
      <c r="AB1073" s="5">
        <f t="shared" si="1251"/>
        <v>7.0036845432776881E-3</v>
      </c>
      <c r="AC1073" s="5">
        <f t="shared" si="1252"/>
        <v>3.9876366571319323E-4</v>
      </c>
      <c r="AD1073" s="5">
        <f t="shared" si="1253"/>
        <v>4.6781222136961863E-2</v>
      </c>
      <c r="AE1073" s="5">
        <f t="shared" si="1254"/>
        <v>3.1461931261178001E-2</v>
      </c>
      <c r="AF1073" s="5">
        <f t="shared" si="1255"/>
        <v>1.0579598752092093E-2</v>
      </c>
      <c r="AG1073" s="5">
        <f t="shared" si="1256"/>
        <v>2.3717109380245499E-3</v>
      </c>
      <c r="AH1073" s="5">
        <f t="shared" si="1257"/>
        <v>5.7955408247461809E-4</v>
      </c>
      <c r="AI1073" s="5">
        <f t="shared" si="1258"/>
        <v>1.1682940971564563E-3</v>
      </c>
      <c r="AJ1073" s="5">
        <f t="shared" si="1259"/>
        <v>1.1775528278764186E-3</v>
      </c>
      <c r="AK1073" s="5">
        <f t="shared" si="1260"/>
        <v>7.9125662269155777E-4</v>
      </c>
      <c r="AL1073" s="5">
        <f t="shared" si="1261"/>
        <v>2.1624575882682207E-5</v>
      </c>
      <c r="AM1073" s="5">
        <f t="shared" si="1262"/>
        <v>1.8860785328958869E-2</v>
      </c>
      <c r="AN1073" s="5">
        <f t="shared" si="1263"/>
        <v>1.2684506826569105E-2</v>
      </c>
      <c r="AO1073" s="5">
        <f t="shared" si="1264"/>
        <v>4.2653768288809591E-3</v>
      </c>
      <c r="AP1073" s="5">
        <f t="shared" si="1265"/>
        <v>9.5620269888335556E-4</v>
      </c>
      <c r="AQ1073" s="5">
        <f t="shared" si="1266"/>
        <v>1.6076954710558773E-4</v>
      </c>
      <c r="AR1073" s="5">
        <f t="shared" si="1267"/>
        <v>7.7953887786719116E-5</v>
      </c>
      <c r="AS1073" s="5">
        <f t="shared" si="1268"/>
        <v>1.571433446948574E-4</v>
      </c>
      <c r="AT1073" s="5">
        <f t="shared" si="1269"/>
        <v>1.5838870570156378E-4</v>
      </c>
      <c r="AU1073" s="5">
        <f t="shared" si="1270"/>
        <v>1.0642929079616556E-4</v>
      </c>
      <c r="AV1073" s="5">
        <f t="shared" si="1271"/>
        <v>5.3636371462862456E-5</v>
      </c>
      <c r="AW1073" s="5">
        <f t="shared" si="1272"/>
        <v>8.1436129674970429E-7</v>
      </c>
      <c r="AX1073" s="5">
        <f t="shared" si="1273"/>
        <v>6.3367523508969462E-3</v>
      </c>
      <c r="AY1073" s="5">
        <f t="shared" si="1274"/>
        <v>4.2616771810565475E-3</v>
      </c>
      <c r="AZ1073" s="5">
        <f t="shared" si="1275"/>
        <v>1.433059980083278E-3</v>
      </c>
      <c r="BA1073" s="5">
        <f t="shared" si="1276"/>
        <v>3.2126020175733488E-4</v>
      </c>
      <c r="BB1073" s="5">
        <f t="shared" si="1277"/>
        <v>5.4014548588799755E-5</v>
      </c>
      <c r="BC1073" s="5">
        <f t="shared" si="1278"/>
        <v>7.2653168821841422E-6</v>
      </c>
      <c r="BD1073" s="5">
        <f t="shared" si="1279"/>
        <v>8.7377646665824435E-6</v>
      </c>
      <c r="BE1073" s="5">
        <f t="shared" si="1280"/>
        <v>1.7614022903130179E-5</v>
      </c>
      <c r="BF1073" s="5">
        <f t="shared" si="1281"/>
        <v>1.7753614034637448E-5</v>
      </c>
      <c r="BG1073" s="5">
        <f t="shared" si="1282"/>
        <v>1.1929540950574606E-5</v>
      </c>
      <c r="BH1073" s="5">
        <f t="shared" si="1283"/>
        <v>6.0120412813039403E-6</v>
      </c>
      <c r="BI1073" s="5">
        <f t="shared" si="1284"/>
        <v>2.423874683383304E-6</v>
      </c>
      <c r="BJ1073" s="8">
        <f t="shared" si="1285"/>
        <v>0.68489682113017514</v>
      </c>
      <c r="BK1073" s="8">
        <f t="shared" si="1286"/>
        <v>0.20079748914231926</v>
      </c>
      <c r="BL1073" s="8">
        <f t="shared" si="1287"/>
        <v>0.11038519966300435</v>
      </c>
      <c r="BM1073" s="8">
        <f t="shared" si="1288"/>
        <v>0.49879120893643358</v>
      </c>
      <c r="BN1073" s="8">
        <f t="shared" si="1289"/>
        <v>0.49647442915357942</v>
      </c>
    </row>
    <row r="1074" spans="1:66" x14ac:dyDescent="0.25">
      <c r="A1074" t="s">
        <v>298</v>
      </c>
      <c r="B1074" t="s">
        <v>363</v>
      </c>
      <c r="C1074" t="s">
        <v>358</v>
      </c>
      <c r="D1074" s="7" t="s">
        <v>558</v>
      </c>
      <c r="E1074">
        <f>VLOOKUP(A1074,home!$A$2:$E$405,3,FALSE)</f>
        <v>1.4833333333333301</v>
      </c>
      <c r="F1074">
        <f>VLOOKUP(B1074,home!$B$2:$E$405,3,FALSE)</f>
        <v>0.9</v>
      </c>
      <c r="G1074">
        <f>VLOOKUP(C1074,away!$B$2:$E$405,4,FALSE)</f>
        <v>0.6</v>
      </c>
      <c r="H1074">
        <f>VLOOKUP(A1074,away!$A$2:$E$405,3,FALSE)</f>
        <v>1.3333333333333299</v>
      </c>
      <c r="I1074">
        <f>VLOOKUP(C1074,away!$B$2:$E$405,3,FALSE)</f>
        <v>1.05</v>
      </c>
      <c r="J1074">
        <f>VLOOKUP(B1074,home!$B$2:$E$405,4,FALSE)</f>
        <v>0.71</v>
      </c>
      <c r="K1074" s="3">
        <f t="shared" si="1234"/>
        <v>0.80099999999999827</v>
      </c>
      <c r="L1074" s="3">
        <f t="shared" si="1235"/>
        <v>0.99399999999999755</v>
      </c>
      <c r="M1074" s="5">
        <f t="shared" si="1236"/>
        <v>0.16612745234683374</v>
      </c>
      <c r="N1074" s="5">
        <f t="shared" si="1237"/>
        <v>0.13306808932981357</v>
      </c>
      <c r="O1074" s="5">
        <f t="shared" si="1238"/>
        <v>0.16513068763275232</v>
      </c>
      <c r="P1074" s="5">
        <f t="shared" si="1239"/>
        <v>0.13226968079383433</v>
      </c>
      <c r="Q1074" s="5">
        <f t="shared" si="1240"/>
        <v>5.32937697765902E-2</v>
      </c>
      <c r="R1074" s="5">
        <f t="shared" si="1241"/>
        <v>8.2069951753477699E-2</v>
      </c>
      <c r="S1074" s="5">
        <f t="shared" si="1242"/>
        <v>2.6328081557491403E-2</v>
      </c>
      <c r="T1074" s="5">
        <f t="shared" si="1243"/>
        <v>5.2974007157930519E-2</v>
      </c>
      <c r="U1074" s="5">
        <f t="shared" si="1244"/>
        <v>6.5738031354535501E-2</v>
      </c>
      <c r="V1074" s="5">
        <f t="shared" si="1245"/>
        <v>2.3291400630650245E-3</v>
      </c>
      <c r="W1074" s="5">
        <f t="shared" si="1246"/>
        <v>1.4229436530349556E-2</v>
      </c>
      <c r="X1074" s="5">
        <f t="shared" si="1247"/>
        <v>1.4144059911167422E-2</v>
      </c>
      <c r="Y1074" s="5">
        <f t="shared" si="1248"/>
        <v>7.0295977758501917E-3</v>
      </c>
      <c r="Z1074" s="5">
        <f t="shared" si="1249"/>
        <v>2.7192510680985549E-2</v>
      </c>
      <c r="AA1074" s="5">
        <f t="shared" si="1250"/>
        <v>2.1781201055469379E-2</v>
      </c>
      <c r="AB1074" s="5">
        <f t="shared" si="1251"/>
        <v>8.7233710227154655E-3</v>
      </c>
      <c r="AC1074" s="5">
        <f t="shared" si="1252"/>
        <v>1.1590295896074904E-4</v>
      </c>
      <c r="AD1074" s="5">
        <f t="shared" si="1253"/>
        <v>2.8494446652024916E-3</v>
      </c>
      <c r="AE1074" s="5">
        <f t="shared" si="1254"/>
        <v>2.8323479972112695E-3</v>
      </c>
      <c r="AF1074" s="5">
        <f t="shared" si="1255"/>
        <v>1.4076769546139975E-3</v>
      </c>
      <c r="AG1074" s="5">
        <f t="shared" si="1256"/>
        <v>4.664102976287701E-4</v>
      </c>
      <c r="AH1074" s="5">
        <f t="shared" si="1257"/>
        <v>6.7573389042248902E-3</v>
      </c>
      <c r="AI1074" s="5">
        <f t="shared" si="1258"/>
        <v>5.412628462284126E-3</v>
      </c>
      <c r="AJ1074" s="5">
        <f t="shared" si="1259"/>
        <v>2.167757699144787E-3</v>
      </c>
      <c r="AK1074" s="5">
        <f t="shared" si="1260"/>
        <v>5.7879130567165698E-4</v>
      </c>
      <c r="AL1074" s="5">
        <f t="shared" si="1261"/>
        <v>3.69124962027177E-6</v>
      </c>
      <c r="AM1074" s="5">
        <f t="shared" si="1262"/>
        <v>4.5648103536543829E-4</v>
      </c>
      <c r="AN1074" s="5">
        <f t="shared" si="1263"/>
        <v>4.5374214915324448E-4</v>
      </c>
      <c r="AO1074" s="5">
        <f t="shared" si="1264"/>
        <v>2.2550984812916197E-4</v>
      </c>
      <c r="AP1074" s="5">
        <f t="shared" si="1265"/>
        <v>7.4718929680128818E-5</v>
      </c>
      <c r="AQ1074" s="5">
        <f t="shared" si="1266"/>
        <v>1.8567654025511961E-5</v>
      </c>
      <c r="AR1074" s="5">
        <f t="shared" si="1267"/>
        <v>1.3433589741599053E-3</v>
      </c>
      <c r="AS1074" s="5">
        <f t="shared" si="1268"/>
        <v>1.0760305383020819E-3</v>
      </c>
      <c r="AT1074" s="5">
        <f t="shared" si="1269"/>
        <v>4.3095023058998275E-4</v>
      </c>
      <c r="AU1074" s="5">
        <f t="shared" si="1270"/>
        <v>1.1506371156752518E-4</v>
      </c>
      <c r="AV1074" s="5">
        <f t="shared" si="1271"/>
        <v>2.3041508241396863E-5</v>
      </c>
      <c r="AW1074" s="5">
        <f t="shared" si="1272"/>
        <v>8.1637522226740165E-8</v>
      </c>
      <c r="AX1074" s="5">
        <f t="shared" si="1273"/>
        <v>6.0940218221285872E-5</v>
      </c>
      <c r="AY1074" s="5">
        <f t="shared" si="1274"/>
        <v>6.0574576911957998E-5</v>
      </c>
      <c r="AZ1074" s="5">
        <f t="shared" si="1275"/>
        <v>3.010556472524305E-5</v>
      </c>
      <c r="BA1074" s="5">
        <f t="shared" si="1276"/>
        <v>9.9749771122971741E-6</v>
      </c>
      <c r="BB1074" s="5">
        <f t="shared" si="1277"/>
        <v>2.478781812405841E-6</v>
      </c>
      <c r="BC1074" s="5">
        <f t="shared" si="1278"/>
        <v>4.9278182430628012E-7</v>
      </c>
      <c r="BD1074" s="5">
        <f t="shared" si="1279"/>
        <v>2.2254980338582363E-4</v>
      </c>
      <c r="BE1074" s="5">
        <f t="shared" si="1280"/>
        <v>1.7826239251204437E-4</v>
      </c>
      <c r="BF1074" s="5">
        <f t="shared" si="1281"/>
        <v>7.1394088201073589E-5</v>
      </c>
      <c r="BG1074" s="5">
        <f t="shared" si="1282"/>
        <v>1.9062221549686611E-5</v>
      </c>
      <c r="BH1074" s="5">
        <f t="shared" si="1283"/>
        <v>3.8172098653247348E-6</v>
      </c>
      <c r="BI1074" s="5">
        <f t="shared" si="1284"/>
        <v>6.1151702042502134E-7</v>
      </c>
      <c r="BJ1074" s="8">
        <f t="shared" si="1285"/>
        <v>0.28368842691331903</v>
      </c>
      <c r="BK1074" s="8">
        <f t="shared" si="1286"/>
        <v>0.32723452354671745</v>
      </c>
      <c r="BL1074" s="8">
        <f t="shared" si="1287"/>
        <v>0.36184390138567102</v>
      </c>
      <c r="BM1074" s="8">
        <f t="shared" si="1288"/>
        <v>0.26793923795400149</v>
      </c>
      <c r="BN1074" s="8">
        <f t="shared" si="1289"/>
        <v>0.73195963163330169</v>
      </c>
    </row>
    <row r="1075" spans="1:66" x14ac:dyDescent="0.25">
      <c r="A1075" t="s">
        <v>298</v>
      </c>
      <c r="B1075" t="s">
        <v>207</v>
      </c>
      <c r="C1075" t="s">
        <v>34</v>
      </c>
      <c r="D1075" s="7" t="s">
        <v>558</v>
      </c>
      <c r="E1075">
        <f>VLOOKUP(A1075,home!$A$2:$E$405,3,FALSE)</f>
        <v>1.4833333333333301</v>
      </c>
      <c r="F1075">
        <f>VLOOKUP(B1075,home!$B$2:$E$405,3,FALSE)</f>
        <v>0.57999999999999996</v>
      </c>
      <c r="G1075">
        <f>VLOOKUP(C1075,away!$B$2:$E$405,4,FALSE)</f>
        <v>1.29</v>
      </c>
      <c r="H1075">
        <f>VLOOKUP(A1075,away!$A$2:$E$405,3,FALSE)</f>
        <v>1.3333333333333299</v>
      </c>
      <c r="I1075">
        <f>VLOOKUP(C1075,away!$B$2:$E$405,3,FALSE)</f>
        <v>0.62</v>
      </c>
      <c r="J1075">
        <f>VLOOKUP(B1075,home!$B$2:$E$405,4,FALSE)</f>
        <v>0.92</v>
      </c>
      <c r="K1075" s="3">
        <f t="shared" si="1234"/>
        <v>1.1098299999999974</v>
      </c>
      <c r="L1075" s="3">
        <f t="shared" si="1235"/>
        <v>0.7605333333333314</v>
      </c>
      <c r="M1075" s="5">
        <f t="shared" si="1236"/>
        <v>0.15406767372312527</v>
      </c>
      <c r="N1075" s="5">
        <f t="shared" si="1237"/>
        <v>0.17098892632813573</v>
      </c>
      <c r="O1075" s="5">
        <f t="shared" si="1238"/>
        <v>0.11717360145556056</v>
      </c>
      <c r="P1075" s="5">
        <f t="shared" si="1239"/>
        <v>0.13004277810342446</v>
      </c>
      <c r="Q1075" s="5">
        <f t="shared" si="1240"/>
        <v>9.4884320053377227E-2</v>
      </c>
      <c r="R1075" s="5">
        <f t="shared" si="1241"/>
        <v>4.4557214846834385E-2</v>
      </c>
      <c r="S1075" s="5">
        <f t="shared" si="1242"/>
        <v>2.7441064903802357E-2</v>
      </c>
      <c r="T1075" s="5">
        <f t="shared" si="1243"/>
        <v>7.2162688211261636E-2</v>
      </c>
      <c r="U1075" s="5">
        <f t="shared" si="1244"/>
        <v>4.9450933753462087E-2</v>
      </c>
      <c r="V1075" s="5">
        <f t="shared" si="1245"/>
        <v>2.5735532877439043E-3</v>
      </c>
      <c r="W1075" s="5">
        <f t="shared" si="1246"/>
        <v>3.5101821641613122E-2</v>
      </c>
      <c r="X1075" s="5">
        <f t="shared" si="1247"/>
        <v>2.6696105419168094E-2</v>
      </c>
      <c r="Y1075" s="5">
        <f t="shared" si="1248"/>
        <v>1.0151639020728962E-2</v>
      </c>
      <c r="Z1075" s="5">
        <f t="shared" si="1249"/>
        <v>1.1295749043837452E-2</v>
      </c>
      <c r="AA1075" s="5">
        <f t="shared" si="1250"/>
        <v>1.2536361161322089E-2</v>
      </c>
      <c r="AB1075" s="5">
        <f t="shared" si="1251"/>
        <v>6.9566148538350329E-3</v>
      </c>
      <c r="AC1075" s="5">
        <f t="shared" si="1252"/>
        <v>1.3576502254167611E-4</v>
      </c>
      <c r="AD1075" s="5">
        <f t="shared" si="1253"/>
        <v>9.7392636781278557E-3</v>
      </c>
      <c r="AE1075" s="5">
        <f t="shared" si="1254"/>
        <v>7.4070346693388195E-3</v>
      </c>
      <c r="AF1075" s="5">
        <f t="shared" si="1255"/>
        <v>2.8166483835939012E-3</v>
      </c>
      <c r="AG1075" s="5">
        <f t="shared" si="1256"/>
        <v>7.1405166133420306E-4</v>
      </c>
      <c r="AH1075" s="5">
        <f t="shared" si="1257"/>
        <v>2.1476984182016217E-3</v>
      </c>
      <c r="AI1075" s="5">
        <f t="shared" si="1258"/>
        <v>2.3835801354727001E-3</v>
      </c>
      <c r="AJ1075" s="5">
        <f t="shared" si="1259"/>
        <v>1.3226843708758307E-3</v>
      </c>
      <c r="AK1075" s="5">
        <f t="shared" si="1260"/>
        <v>4.893182651097063E-4</v>
      </c>
      <c r="AL1075" s="5">
        <f t="shared" si="1261"/>
        <v>4.583767710369104E-6</v>
      </c>
      <c r="AM1075" s="5">
        <f t="shared" si="1262"/>
        <v>2.1617854015793208E-3</v>
      </c>
      <c r="AN1075" s="5">
        <f t="shared" si="1263"/>
        <v>1.6441098574144549E-3</v>
      </c>
      <c r="AO1075" s="5">
        <f t="shared" si="1264"/>
        <v>6.2520017511280188E-4</v>
      </c>
      <c r="AP1075" s="5">
        <f t="shared" si="1265"/>
        <v>1.5849519105970721E-4</v>
      </c>
      <c r="AQ1075" s="5">
        <f t="shared" si="1266"/>
        <v>3.0135218993485582E-5</v>
      </c>
      <c r="AR1075" s="5">
        <f t="shared" si="1267"/>
        <v>3.2667924739792064E-4</v>
      </c>
      <c r="AS1075" s="5">
        <f t="shared" si="1268"/>
        <v>3.6255842913963341E-4</v>
      </c>
      <c r="AT1075" s="5">
        <f t="shared" si="1269"/>
        <v>2.0118911070601925E-4</v>
      </c>
      <c r="AU1075" s="5">
        <f t="shared" si="1270"/>
        <v>7.4428570244953579E-5</v>
      </c>
      <c r="AV1075" s="5">
        <f t="shared" si="1271"/>
        <v>2.065076502873917E-5</v>
      </c>
      <c r="AW1075" s="5">
        <f t="shared" si="1272"/>
        <v>1.0747187201579924E-7</v>
      </c>
      <c r="AX1075" s="5">
        <f t="shared" si="1273"/>
        <v>3.9986904870579516E-4</v>
      </c>
      <c r="AY1075" s="5">
        <f t="shared" si="1274"/>
        <v>3.0411374050904661E-4</v>
      </c>
      <c r="AZ1075" s="5">
        <f t="shared" si="1275"/>
        <v>1.156443183909065E-4</v>
      </c>
      <c r="BA1075" s="5">
        <f t="shared" si="1276"/>
        <v>2.931711964896573E-5</v>
      </c>
      <c r="BB1075" s="5">
        <f t="shared" si="1277"/>
        <v>5.5741616825900021E-6</v>
      </c>
      <c r="BC1075" s="5">
        <f t="shared" si="1278"/>
        <v>8.4786715299982152E-7</v>
      </c>
      <c r="BD1075" s="5">
        <f t="shared" si="1279"/>
        <v>4.1408409492394068E-5</v>
      </c>
      <c r="BE1075" s="5">
        <f t="shared" si="1280"/>
        <v>4.59562951069436E-5</v>
      </c>
      <c r="BF1075" s="5">
        <f t="shared" si="1281"/>
        <v>2.5501837499269556E-5</v>
      </c>
      <c r="BG1075" s="5">
        <f t="shared" si="1282"/>
        <v>9.434234770604751E-6</v>
      </c>
      <c r="BH1075" s="5">
        <f t="shared" si="1283"/>
        <v>2.6175991938650634E-6</v>
      </c>
      <c r="BI1075" s="5">
        <f t="shared" si="1284"/>
        <v>5.8101802266545076E-7</v>
      </c>
      <c r="BJ1075" s="8">
        <f t="shared" si="1285"/>
        <v>0.43613759116692963</v>
      </c>
      <c r="BK1075" s="8">
        <f t="shared" si="1286"/>
        <v>0.31456953254885706</v>
      </c>
      <c r="BL1075" s="8">
        <f t="shared" si="1287"/>
        <v>0.23812901277727705</v>
      </c>
      <c r="BM1075" s="8">
        <f t="shared" si="1288"/>
        <v>0.28811336475780652</v>
      </c>
      <c r="BN1075" s="8">
        <f t="shared" si="1289"/>
        <v>0.71171451451045764</v>
      </c>
    </row>
    <row r="1076" spans="1:66" x14ac:dyDescent="0.25">
      <c r="A1076" t="s">
        <v>304</v>
      </c>
      <c r="B1076" t="s">
        <v>310</v>
      </c>
      <c r="C1076" t="s">
        <v>339</v>
      </c>
      <c r="D1076" s="7" t="s">
        <v>558</v>
      </c>
      <c r="E1076">
        <f>VLOOKUP(A1076,home!$A$2:$E$405,3,FALSE)</f>
        <v>1.32222222222222</v>
      </c>
      <c r="F1076">
        <f>VLOOKUP(B1076,home!$B$2:$E$405,3,FALSE)</f>
        <v>1.39</v>
      </c>
      <c r="G1076">
        <f>VLOOKUP(C1076,away!$B$2:$E$405,4,FALSE)</f>
        <v>0.8</v>
      </c>
      <c r="H1076">
        <f>VLOOKUP(A1076,away!$A$2:$E$405,3,FALSE)</f>
        <v>1.2777777777777799</v>
      </c>
      <c r="I1076">
        <f>VLOOKUP(C1076,away!$B$2:$E$405,3,FALSE)</f>
        <v>0.97</v>
      </c>
      <c r="J1076">
        <f>VLOOKUP(B1076,home!$B$2:$E$405,4,FALSE)</f>
        <v>1.26</v>
      </c>
      <c r="K1076" s="3">
        <f t="shared" si="1234"/>
        <v>1.4703111111111085</v>
      </c>
      <c r="L1076" s="3">
        <f t="shared" si="1235"/>
        <v>1.5617000000000028</v>
      </c>
      <c r="M1076" s="5">
        <f t="shared" si="1236"/>
        <v>4.8218567651863976E-2</v>
      </c>
      <c r="N1076" s="5">
        <f t="shared" si="1237"/>
        <v>7.0896295780398258E-2</v>
      </c>
      <c r="O1076" s="5">
        <f t="shared" si="1238"/>
        <v>7.5302937101916101E-2</v>
      </c>
      <c r="P1076" s="5">
        <f t="shared" si="1239"/>
        <v>0.11071874512024815</v>
      </c>
      <c r="Q1076" s="5">
        <f t="shared" si="1240"/>
        <v>5.2119805711269597E-2</v>
      </c>
      <c r="R1076" s="5">
        <f t="shared" si="1241"/>
        <v>5.8800298436031302E-2</v>
      </c>
      <c r="S1076" s="5">
        <f t="shared" si="1242"/>
        <v>6.3557676627338619E-2</v>
      </c>
      <c r="T1076" s="5">
        <f t="shared" si="1243"/>
        <v>8.1395500579289862E-2</v>
      </c>
      <c r="U1076" s="5">
        <f t="shared" si="1244"/>
        <v>8.6454732127145939E-2</v>
      </c>
      <c r="V1076" s="5">
        <f t="shared" si="1245"/>
        <v>1.621557499441223E-2</v>
      </c>
      <c r="W1076" s="5">
        <f t="shared" si="1246"/>
        <v>2.5544109815410627E-2</v>
      </c>
      <c r="X1076" s="5">
        <f t="shared" si="1247"/>
        <v>3.9892236298726846E-2</v>
      </c>
      <c r="Y1076" s="5">
        <f t="shared" si="1248"/>
        <v>3.114985271386092E-2</v>
      </c>
      <c r="Z1076" s="5">
        <f t="shared" si="1249"/>
        <v>3.0609475355850086E-2</v>
      </c>
      <c r="AA1076" s="5">
        <f t="shared" si="1250"/>
        <v>4.5005451720988028E-2</v>
      </c>
      <c r="AB1076" s="5">
        <f t="shared" si="1251"/>
        <v>3.3086007862971639E-2</v>
      </c>
      <c r="AC1076" s="5">
        <f t="shared" si="1252"/>
        <v>2.3271223646499097E-3</v>
      </c>
      <c r="AD1076" s="5">
        <f t="shared" si="1253"/>
        <v>9.389447121260143E-3</v>
      </c>
      <c r="AE1076" s="5">
        <f t="shared" si="1254"/>
        <v>1.4663499569271989E-2</v>
      </c>
      <c r="AF1076" s="5">
        <f t="shared" si="1255"/>
        <v>1.1449993638666056E-2</v>
      </c>
      <c r="AG1076" s="5">
        <f t="shared" si="1256"/>
        <v>5.9604850218349381E-3</v>
      </c>
      <c r="AH1076" s="5">
        <f t="shared" si="1257"/>
        <v>1.195070441580779E-2</v>
      </c>
      <c r="AI1076" s="5">
        <f t="shared" si="1258"/>
        <v>1.757125348816678E-2</v>
      </c>
      <c r="AJ1076" s="5">
        <f t="shared" si="1259"/>
        <v>1.2917604619900722E-2</v>
      </c>
      <c r="AK1076" s="5">
        <f t="shared" si="1260"/>
        <v>6.3309658671934057E-3</v>
      </c>
      <c r="AL1076" s="5">
        <f t="shared" si="1261"/>
        <v>2.1374012584991615E-4</v>
      </c>
      <c r="AM1076" s="5">
        <f t="shared" si="1262"/>
        <v>2.7610816859158006E-3</v>
      </c>
      <c r="AN1076" s="5">
        <f t="shared" si="1263"/>
        <v>4.3119812688947124E-3</v>
      </c>
      <c r="AO1076" s="5">
        <f t="shared" si="1264"/>
        <v>3.3670105738164433E-3</v>
      </c>
      <c r="AP1076" s="5">
        <f t="shared" si="1265"/>
        <v>1.75275347104305E-3</v>
      </c>
      <c r="AQ1076" s="5">
        <f t="shared" si="1266"/>
        <v>6.8431877393198388E-4</v>
      </c>
      <c r="AR1076" s="5">
        <f t="shared" si="1267"/>
        <v>3.7326830172334105E-3</v>
      </c>
      <c r="AS1076" s="5">
        <f t="shared" si="1268"/>
        <v>5.4882053144940197E-3</v>
      </c>
      <c r="AT1076" s="5">
        <f t="shared" si="1269"/>
        <v>4.0346846269797973E-3</v>
      </c>
      <c r="AU1076" s="5">
        <f t="shared" si="1270"/>
        <v>1.9774138789591914E-3</v>
      </c>
      <c r="AV1076" s="5">
        <f t="shared" si="1271"/>
        <v>7.2685339937475382E-4</v>
      </c>
      <c r="AW1076" s="5">
        <f t="shared" si="1272"/>
        <v>1.3632967817390273E-5</v>
      </c>
      <c r="AX1076" s="5">
        <f t="shared" si="1273"/>
        <v>6.7660818024789808E-4</v>
      </c>
      <c r="AY1076" s="5">
        <f t="shared" si="1274"/>
        <v>1.0566589950931442E-3</v>
      </c>
      <c r="AZ1076" s="5">
        <f t="shared" si="1275"/>
        <v>8.2509217631848329E-4</v>
      </c>
      <c r="BA1076" s="5">
        <f t="shared" si="1276"/>
        <v>4.295154839188593E-4</v>
      </c>
      <c r="BB1076" s="5">
        <f t="shared" si="1277"/>
        <v>1.6769358280902091E-4</v>
      </c>
      <c r="BC1076" s="5">
        <f t="shared" si="1278"/>
        <v>5.2377413654569674E-5</v>
      </c>
      <c r="BD1076" s="5">
        <f t="shared" si="1279"/>
        <v>9.7155517800223841E-4</v>
      </c>
      <c r="BE1076" s="5">
        <f t="shared" si="1280"/>
        <v>1.4284883732742218E-3</v>
      </c>
      <c r="BF1076" s="5">
        <f t="shared" si="1281"/>
        <v>1.0501611636590607E-3</v>
      </c>
      <c r="BG1076" s="5">
        <f t="shared" si="1282"/>
        <v>5.1468787579509595E-4</v>
      </c>
      <c r="BH1076" s="5">
        <f t="shared" si="1283"/>
        <v>1.8918782563392592E-4</v>
      </c>
      <c r="BI1076" s="5">
        <f t="shared" si="1284"/>
        <v>5.5632992423302471E-5</v>
      </c>
      <c r="BJ1076" s="8">
        <f t="shared" si="1285"/>
        <v>0.35854631785563323</v>
      </c>
      <c r="BK1076" s="8">
        <f t="shared" si="1286"/>
        <v>0.2423080858794559</v>
      </c>
      <c r="BL1076" s="8">
        <f t="shared" si="1287"/>
        <v>0.36758950928595063</v>
      </c>
      <c r="BM1076" s="8">
        <f t="shared" si="1288"/>
        <v>0.58195371254788708</v>
      </c>
      <c r="BN1076" s="8">
        <f t="shared" si="1289"/>
        <v>0.41605664980172741</v>
      </c>
    </row>
    <row r="1077" spans="1:66" x14ac:dyDescent="0.25">
      <c r="A1077" t="s">
        <v>304</v>
      </c>
      <c r="B1077" t="s">
        <v>331</v>
      </c>
      <c r="C1077" t="s">
        <v>330</v>
      </c>
      <c r="D1077" s="7" t="s">
        <v>558</v>
      </c>
      <c r="E1077">
        <f>VLOOKUP(A1077,home!$A$2:$E$405,3,FALSE)</f>
        <v>1.32222222222222</v>
      </c>
      <c r="F1077">
        <f>VLOOKUP(B1077,home!$B$2:$E$405,3,FALSE)</f>
        <v>0.64</v>
      </c>
      <c r="G1077">
        <f>VLOOKUP(C1077,away!$B$2:$E$405,4,FALSE)</f>
        <v>1.5</v>
      </c>
      <c r="H1077">
        <f>VLOOKUP(A1077,away!$A$2:$E$405,3,FALSE)</f>
        <v>1.2777777777777799</v>
      </c>
      <c r="I1077">
        <f>VLOOKUP(C1077,away!$B$2:$E$405,3,FALSE)</f>
        <v>1.01</v>
      </c>
      <c r="J1077">
        <f>VLOOKUP(B1077,home!$B$2:$E$405,4,FALSE)</f>
        <v>1.08</v>
      </c>
      <c r="K1077" s="3">
        <f t="shared" si="1234"/>
        <v>1.2693333333333312</v>
      </c>
      <c r="L1077" s="3">
        <f t="shared" si="1235"/>
        <v>1.3938000000000024</v>
      </c>
      <c r="M1077" s="5">
        <f t="shared" si="1236"/>
        <v>6.9729393659555855E-2</v>
      </c>
      <c r="N1077" s="5">
        <f t="shared" si="1237"/>
        <v>8.8509843685196085E-2</v>
      </c>
      <c r="O1077" s="5">
        <f t="shared" si="1238"/>
        <v>9.7188828882689121E-2</v>
      </c>
      <c r="P1077" s="5">
        <f t="shared" si="1239"/>
        <v>0.12336502012842651</v>
      </c>
      <c r="Q1077" s="5">
        <f t="shared" si="1240"/>
        <v>5.6174247458871021E-2</v>
      </c>
      <c r="R1077" s="5">
        <f t="shared" si="1241"/>
        <v>6.7730894848346171E-2</v>
      </c>
      <c r="S1077" s="5">
        <f t="shared" si="1242"/>
        <v>5.4564249710786959E-2</v>
      </c>
      <c r="T1077" s="5">
        <f t="shared" si="1243"/>
        <v>7.8295666108174566E-2</v>
      </c>
      <c r="U1077" s="5">
        <f t="shared" si="1244"/>
        <v>8.5973082527500605E-2</v>
      </c>
      <c r="V1077" s="5">
        <f t="shared" si="1245"/>
        <v>1.0726099553636133E-2</v>
      </c>
      <c r="W1077" s="5">
        <f t="shared" si="1246"/>
        <v>2.3767948258153378E-2</v>
      </c>
      <c r="X1077" s="5">
        <f t="shared" si="1247"/>
        <v>3.3127766282214241E-2</v>
      </c>
      <c r="Y1077" s="5">
        <f t="shared" si="1248"/>
        <v>2.3086740322075146E-2</v>
      </c>
      <c r="Z1077" s="5">
        <f t="shared" si="1249"/>
        <v>3.1467773746541694E-2</v>
      </c>
      <c r="AA1077" s="5">
        <f t="shared" si="1250"/>
        <v>3.9943094142276855E-2</v>
      </c>
      <c r="AB1077" s="5">
        <f t="shared" si="1251"/>
        <v>2.5350550415631671E-2</v>
      </c>
      <c r="AC1077" s="5">
        <f t="shared" si="1252"/>
        <v>1.186036312923405E-3</v>
      </c>
      <c r="AD1077" s="5">
        <f t="shared" si="1253"/>
        <v>7.5423622472539998E-3</v>
      </c>
      <c r="AE1077" s="5">
        <f t="shared" si="1254"/>
        <v>1.0512544500222643E-2</v>
      </c>
      <c r="AF1077" s="5">
        <f t="shared" si="1255"/>
        <v>7.3261922622051738E-3</v>
      </c>
      <c r="AG1077" s="5">
        <f t="shared" si="1256"/>
        <v>3.4037489250205305E-3</v>
      </c>
      <c r="AH1077" s="5">
        <f t="shared" si="1257"/>
        <v>1.0964945761982463E-2</v>
      </c>
      <c r="AI1077" s="5">
        <f t="shared" si="1258"/>
        <v>1.3918171153876384E-2</v>
      </c>
      <c r="AJ1077" s="5">
        <f t="shared" si="1259"/>
        <v>8.8333992923268646E-3</v>
      </c>
      <c r="AK1077" s="5">
        <f t="shared" si="1260"/>
        <v>3.7375093894645144E-3</v>
      </c>
      <c r="AL1077" s="5">
        <f t="shared" si="1261"/>
        <v>8.3933265980315447E-5</v>
      </c>
      <c r="AM1077" s="5">
        <f t="shared" si="1262"/>
        <v>1.9147543625028791E-3</v>
      </c>
      <c r="AN1077" s="5">
        <f t="shared" si="1263"/>
        <v>2.6687846304565177E-3</v>
      </c>
      <c r="AO1077" s="5">
        <f t="shared" si="1264"/>
        <v>1.8598760089651506E-3</v>
      </c>
      <c r="AP1077" s="5">
        <f t="shared" si="1265"/>
        <v>8.6409839376521064E-4</v>
      </c>
      <c r="AQ1077" s="5">
        <f t="shared" si="1266"/>
        <v>3.0109508530748794E-4</v>
      </c>
      <c r="AR1077" s="5">
        <f t="shared" si="1267"/>
        <v>3.0565882806102354E-3</v>
      </c>
      <c r="AS1077" s="5">
        <f t="shared" si="1268"/>
        <v>3.8798293908545857E-3</v>
      </c>
      <c r="AT1077" s="5">
        <f t="shared" si="1269"/>
        <v>2.4623983867290396E-3</v>
      </c>
      <c r="AU1077" s="5">
        <f t="shared" si="1270"/>
        <v>1.0418681174071294E-3</v>
      </c>
      <c r="AV1077" s="5">
        <f t="shared" si="1271"/>
        <v>3.3061948259052878E-4</v>
      </c>
      <c r="AW1077" s="5">
        <f t="shared" si="1272"/>
        <v>4.1248462662756302E-6</v>
      </c>
      <c r="AX1077" s="5">
        <f t="shared" si="1273"/>
        <v>4.0507692291171855E-4</v>
      </c>
      <c r="AY1077" s="5">
        <f t="shared" si="1274"/>
        <v>5.645962151543544E-4</v>
      </c>
      <c r="AZ1077" s="5">
        <f t="shared" si="1275"/>
        <v>3.9346710234107029E-4</v>
      </c>
      <c r="BA1077" s="5">
        <f t="shared" si="1276"/>
        <v>1.8280481574766159E-4</v>
      </c>
      <c r="BB1077" s="5">
        <f t="shared" si="1277"/>
        <v>6.369833804727275E-5</v>
      </c>
      <c r="BC1077" s="5">
        <f t="shared" si="1278"/>
        <v>1.7756548714057773E-5</v>
      </c>
      <c r="BD1077" s="5">
        <f t="shared" si="1279"/>
        <v>7.1004545758575918E-4</v>
      </c>
      <c r="BE1077" s="5">
        <f t="shared" si="1280"/>
        <v>9.0128436749552221E-4</v>
      </c>
      <c r="BF1077" s="5">
        <f t="shared" si="1281"/>
        <v>5.720151452371572E-4</v>
      </c>
      <c r="BG1077" s="5">
        <f t="shared" si="1282"/>
        <v>2.4202596367367668E-4</v>
      </c>
      <c r="BH1077" s="5">
        <f t="shared" si="1283"/>
        <v>7.6802905805780007E-5</v>
      </c>
      <c r="BI1077" s="5">
        <f t="shared" si="1284"/>
        <v>1.949769768722732E-5</v>
      </c>
      <c r="BJ1077" s="8">
        <f t="shared" si="1285"/>
        <v>0.34098306847330018</v>
      </c>
      <c r="BK1077" s="8">
        <f t="shared" si="1286"/>
        <v>0.26021932884646359</v>
      </c>
      <c r="BL1077" s="8">
        <f t="shared" si="1287"/>
        <v>0.36693345160977131</v>
      </c>
      <c r="BM1077" s="8">
        <f t="shared" si="1288"/>
        <v>0.49634492264410385</v>
      </c>
      <c r="BN1077" s="8">
        <f t="shared" si="1289"/>
        <v>0.50269822866308478</v>
      </c>
    </row>
    <row r="1078" spans="1:66" x14ac:dyDescent="0.25">
      <c r="A1078" t="s">
        <v>304</v>
      </c>
      <c r="B1078" t="s">
        <v>335</v>
      </c>
      <c r="C1078" t="s">
        <v>507</v>
      </c>
      <c r="D1078" s="7" t="s">
        <v>558</v>
      </c>
      <c r="E1078">
        <f>VLOOKUP(A1078,home!$A$2:$E$405,3,FALSE)</f>
        <v>1.32222222222222</v>
      </c>
      <c r="F1078">
        <f>VLOOKUP(B1078,home!$B$2:$E$405,3,FALSE)</f>
        <v>0.84</v>
      </c>
      <c r="G1078" t="e">
        <f>VLOOKUP(C1078,away!$B$2:$E$405,4,FALSE)</f>
        <v>#N/A</v>
      </c>
      <c r="H1078">
        <f>VLOOKUP(A1078,away!$A$2:$E$405,3,FALSE)</f>
        <v>1.2777777777777799</v>
      </c>
      <c r="I1078" t="e">
        <f>VLOOKUP(C1078,away!$B$2:$E$405,3,FALSE)</f>
        <v>#N/A</v>
      </c>
      <c r="J1078">
        <f>VLOOKUP(B1078,home!$B$2:$E$405,4,FALSE)</f>
        <v>0.91</v>
      </c>
      <c r="K1078" s="3" t="e">
        <f t="shared" si="1234"/>
        <v>#N/A</v>
      </c>
      <c r="L1078" s="3" t="e">
        <f t="shared" si="1235"/>
        <v>#N/A</v>
      </c>
      <c r="M1078" s="5" t="e">
        <f t="shared" si="1236"/>
        <v>#N/A</v>
      </c>
      <c r="N1078" s="5" t="e">
        <f t="shared" si="1237"/>
        <v>#N/A</v>
      </c>
      <c r="O1078" s="5" t="e">
        <f t="shared" si="1238"/>
        <v>#N/A</v>
      </c>
      <c r="P1078" s="5" t="e">
        <f t="shared" si="1239"/>
        <v>#N/A</v>
      </c>
      <c r="Q1078" s="5" t="e">
        <f t="shared" si="1240"/>
        <v>#N/A</v>
      </c>
      <c r="R1078" s="5" t="e">
        <f t="shared" si="1241"/>
        <v>#N/A</v>
      </c>
      <c r="S1078" s="5" t="e">
        <f t="shared" si="1242"/>
        <v>#N/A</v>
      </c>
      <c r="T1078" s="5" t="e">
        <f t="shared" si="1243"/>
        <v>#N/A</v>
      </c>
      <c r="U1078" s="5" t="e">
        <f t="shared" si="1244"/>
        <v>#N/A</v>
      </c>
      <c r="V1078" s="5" t="e">
        <f t="shared" si="1245"/>
        <v>#N/A</v>
      </c>
      <c r="W1078" s="5" t="e">
        <f t="shared" si="1246"/>
        <v>#N/A</v>
      </c>
      <c r="X1078" s="5" t="e">
        <f t="shared" si="1247"/>
        <v>#N/A</v>
      </c>
      <c r="Y1078" s="5" t="e">
        <f t="shared" si="1248"/>
        <v>#N/A</v>
      </c>
      <c r="Z1078" s="5" t="e">
        <f t="shared" si="1249"/>
        <v>#N/A</v>
      </c>
      <c r="AA1078" s="5" t="e">
        <f t="shared" si="1250"/>
        <v>#N/A</v>
      </c>
      <c r="AB1078" s="5" t="e">
        <f t="shared" si="1251"/>
        <v>#N/A</v>
      </c>
      <c r="AC1078" s="5" t="e">
        <f t="shared" si="1252"/>
        <v>#N/A</v>
      </c>
      <c r="AD1078" s="5" t="e">
        <f t="shared" si="1253"/>
        <v>#N/A</v>
      </c>
      <c r="AE1078" s="5" t="e">
        <f t="shared" si="1254"/>
        <v>#N/A</v>
      </c>
      <c r="AF1078" s="5" t="e">
        <f t="shared" si="1255"/>
        <v>#N/A</v>
      </c>
      <c r="AG1078" s="5" t="e">
        <f t="shared" si="1256"/>
        <v>#N/A</v>
      </c>
      <c r="AH1078" s="5" t="e">
        <f t="shared" si="1257"/>
        <v>#N/A</v>
      </c>
      <c r="AI1078" s="5" t="e">
        <f t="shared" si="1258"/>
        <v>#N/A</v>
      </c>
      <c r="AJ1078" s="5" t="e">
        <f t="shared" si="1259"/>
        <v>#N/A</v>
      </c>
      <c r="AK1078" s="5" t="e">
        <f t="shared" si="1260"/>
        <v>#N/A</v>
      </c>
      <c r="AL1078" s="5" t="e">
        <f t="shared" si="1261"/>
        <v>#N/A</v>
      </c>
      <c r="AM1078" s="5" t="e">
        <f t="shared" si="1262"/>
        <v>#N/A</v>
      </c>
      <c r="AN1078" s="5" t="e">
        <f t="shared" si="1263"/>
        <v>#N/A</v>
      </c>
      <c r="AO1078" s="5" t="e">
        <f t="shared" si="1264"/>
        <v>#N/A</v>
      </c>
      <c r="AP1078" s="5" t="e">
        <f t="shared" si="1265"/>
        <v>#N/A</v>
      </c>
      <c r="AQ1078" s="5" t="e">
        <f t="shared" si="1266"/>
        <v>#N/A</v>
      </c>
      <c r="AR1078" s="5" t="e">
        <f t="shared" si="1267"/>
        <v>#N/A</v>
      </c>
      <c r="AS1078" s="5" t="e">
        <f t="shared" si="1268"/>
        <v>#N/A</v>
      </c>
      <c r="AT1078" s="5" t="e">
        <f t="shared" si="1269"/>
        <v>#N/A</v>
      </c>
      <c r="AU1078" s="5" t="e">
        <f t="shared" si="1270"/>
        <v>#N/A</v>
      </c>
      <c r="AV1078" s="5" t="e">
        <f t="shared" si="1271"/>
        <v>#N/A</v>
      </c>
      <c r="AW1078" s="5" t="e">
        <f t="shared" si="1272"/>
        <v>#N/A</v>
      </c>
      <c r="AX1078" s="5" t="e">
        <f t="shared" si="1273"/>
        <v>#N/A</v>
      </c>
      <c r="AY1078" s="5" t="e">
        <f t="shared" si="1274"/>
        <v>#N/A</v>
      </c>
      <c r="AZ1078" s="5" t="e">
        <f t="shared" si="1275"/>
        <v>#N/A</v>
      </c>
      <c r="BA1078" s="5" t="e">
        <f t="shared" si="1276"/>
        <v>#N/A</v>
      </c>
      <c r="BB1078" s="5" t="e">
        <f t="shared" si="1277"/>
        <v>#N/A</v>
      </c>
      <c r="BC1078" s="5" t="e">
        <f t="shared" si="1278"/>
        <v>#N/A</v>
      </c>
      <c r="BD1078" s="5" t="e">
        <f t="shared" si="1279"/>
        <v>#N/A</v>
      </c>
      <c r="BE1078" s="5" t="e">
        <f t="shared" si="1280"/>
        <v>#N/A</v>
      </c>
      <c r="BF1078" s="5" t="e">
        <f t="shared" si="1281"/>
        <v>#N/A</v>
      </c>
      <c r="BG1078" s="5" t="e">
        <f t="shared" si="1282"/>
        <v>#N/A</v>
      </c>
      <c r="BH1078" s="5" t="e">
        <f t="shared" si="1283"/>
        <v>#N/A</v>
      </c>
      <c r="BI1078" s="5" t="e">
        <f t="shared" si="1284"/>
        <v>#N/A</v>
      </c>
      <c r="BJ1078" s="8" t="e">
        <f t="shared" si="1285"/>
        <v>#N/A</v>
      </c>
      <c r="BK1078" s="8" t="e">
        <f t="shared" si="1286"/>
        <v>#N/A</v>
      </c>
      <c r="BL1078" s="8" t="e">
        <f t="shared" si="1287"/>
        <v>#N/A</v>
      </c>
      <c r="BM1078" s="8" t="e">
        <f t="shared" si="1288"/>
        <v>#N/A</v>
      </c>
      <c r="BN1078" s="8" t="e">
        <f t="shared" si="1289"/>
        <v>#N/A</v>
      </c>
    </row>
    <row r="1079" spans="1:66" x14ac:dyDescent="0.25">
      <c r="A1079" t="s">
        <v>304</v>
      </c>
      <c r="B1079" t="s">
        <v>375</v>
      </c>
      <c r="C1079" t="s">
        <v>378</v>
      </c>
      <c r="D1079" s="7" t="s">
        <v>558</v>
      </c>
      <c r="E1079">
        <f>VLOOKUP(A1079,home!$A$2:$E$405,3,FALSE)</f>
        <v>1.32222222222222</v>
      </c>
      <c r="F1079">
        <f>VLOOKUP(B1079,home!$B$2:$E$405,3,FALSE)</f>
        <v>0.92</v>
      </c>
      <c r="G1079">
        <f>VLOOKUP(C1079,away!$B$2:$E$405,4,FALSE)</f>
        <v>1.18</v>
      </c>
      <c r="H1079">
        <f>VLOOKUP(A1079,away!$A$2:$E$405,3,FALSE)</f>
        <v>1.2777777777777799</v>
      </c>
      <c r="I1079">
        <f>VLOOKUP(C1079,away!$B$2:$E$405,3,FALSE)</f>
        <v>1.34</v>
      </c>
      <c r="J1079">
        <f>VLOOKUP(B1079,home!$B$2:$E$405,4,FALSE)</f>
        <v>1.17</v>
      </c>
      <c r="K1079" s="3">
        <f t="shared" si="1234"/>
        <v>1.435404444444442</v>
      </c>
      <c r="L1079" s="3">
        <f t="shared" si="1235"/>
        <v>2.0033000000000034</v>
      </c>
      <c r="M1079" s="5">
        <f t="shared" si="1236"/>
        <v>3.2106253830412324E-2</v>
      </c>
      <c r="N1079" s="5">
        <f t="shared" si="1237"/>
        <v>4.6085459442635243E-2</v>
      </c>
      <c r="O1079" s="5">
        <f t="shared" si="1238"/>
        <v>6.4318458298465123E-2</v>
      </c>
      <c r="P1079" s="5">
        <f t="shared" si="1239"/>
        <v>9.2323000901431349E-2</v>
      </c>
      <c r="Q1079" s="5">
        <f t="shared" si="1240"/>
        <v>3.3075636654111354E-2</v>
      </c>
      <c r="R1079" s="5">
        <f t="shared" si="1241"/>
        <v>6.4424583754657719E-2</v>
      </c>
      <c r="S1079" s="5">
        <f t="shared" si="1242"/>
        <v>6.6369752606981677E-2</v>
      </c>
      <c r="T1079" s="5">
        <f t="shared" si="1243"/>
        <v>6.6260422909181382E-2</v>
      </c>
      <c r="U1079" s="5">
        <f t="shared" si="1244"/>
        <v>9.2475333852918895E-2</v>
      </c>
      <c r="V1079" s="5">
        <f t="shared" si="1245"/>
        <v>2.1205473142494036E-2</v>
      </c>
      <c r="W1079" s="5">
        <f t="shared" si="1246"/>
        <v>1.5825638618713642E-2</v>
      </c>
      <c r="X1079" s="5">
        <f t="shared" si="1247"/>
        <v>3.1703501844869093E-2</v>
      </c>
      <c r="Y1079" s="5">
        <f t="shared" si="1248"/>
        <v>3.1755812622913195E-2</v>
      </c>
      <c r="Z1079" s="5">
        <f t="shared" si="1249"/>
        <v>4.3020589545235341E-2</v>
      </c>
      <c r="AA1079" s="5">
        <f t="shared" si="1250"/>
        <v>6.1751945435850913E-2</v>
      </c>
      <c r="AB1079" s="5">
        <f t="shared" si="1251"/>
        <v>4.4319508465855535E-2</v>
      </c>
      <c r="AC1079" s="5">
        <f t="shared" si="1252"/>
        <v>3.8110817256794319E-3</v>
      </c>
      <c r="AD1079" s="5">
        <f t="shared" si="1253"/>
        <v>5.6790480023682921E-3</v>
      </c>
      <c r="AE1079" s="5">
        <f t="shared" si="1254"/>
        <v>1.1376836863144418E-2</v>
      </c>
      <c r="AF1079" s="5">
        <f t="shared" si="1255"/>
        <v>1.139560864396863E-2</v>
      </c>
      <c r="AG1079" s="5">
        <f t="shared" si="1256"/>
        <v>7.6096075988207985E-3</v>
      </c>
      <c r="AH1079" s="5">
        <f t="shared" si="1257"/>
        <v>2.1545786758992519E-2</v>
      </c>
      <c r="AI1079" s="5">
        <f t="shared" si="1258"/>
        <v>3.0926918072910075E-2</v>
      </c>
      <c r="AJ1079" s="5">
        <f t="shared" si="1259"/>
        <v>2.2196317827412129E-2</v>
      </c>
      <c r="AK1079" s="5">
        <f t="shared" si="1260"/>
        <v>1.0620231086589589E-2</v>
      </c>
      <c r="AL1079" s="5">
        <f t="shared" si="1261"/>
        <v>4.3835759033592847E-4</v>
      </c>
      <c r="AM1079" s="5">
        <f t="shared" si="1262"/>
        <v>1.6303461485625535E-3</v>
      </c>
      <c r="AN1079" s="5">
        <f t="shared" si="1263"/>
        <v>3.2660724394153687E-3</v>
      </c>
      <c r="AO1079" s="5">
        <f t="shared" si="1264"/>
        <v>3.2714614589404111E-3</v>
      </c>
      <c r="AP1079" s="5">
        <f t="shared" si="1265"/>
        <v>2.1845729135651121E-3</v>
      </c>
      <c r="AQ1079" s="5">
        <f t="shared" si="1266"/>
        <v>1.0940887294362488E-3</v>
      </c>
      <c r="AR1079" s="5">
        <f t="shared" si="1267"/>
        <v>8.6325349228579627E-3</v>
      </c>
      <c r="AS1079" s="5">
        <f t="shared" si="1268"/>
        <v>1.239117899509218E-2</v>
      </c>
      <c r="AT1079" s="5">
        <f t="shared" si="1269"/>
        <v>8.8931767007309637E-3</v>
      </c>
      <c r="AU1079" s="5">
        <f t="shared" si="1270"/>
        <v>4.2551017871529945E-3</v>
      </c>
      <c r="AV1079" s="5">
        <f t="shared" si="1271"/>
        <v>1.5269480042107246E-3</v>
      </c>
      <c r="AW1079" s="5">
        <f t="shared" si="1272"/>
        <v>3.5014369285516541E-5</v>
      </c>
      <c r="AX1079" s="5">
        <f t="shared" si="1273"/>
        <v>3.900343512715941E-4</v>
      </c>
      <c r="AY1079" s="5">
        <f t="shared" si="1274"/>
        <v>7.8135581590238576E-4</v>
      </c>
      <c r="AZ1079" s="5">
        <f t="shared" si="1275"/>
        <v>7.8264505299862632E-4</v>
      </c>
      <c r="BA1079" s="5">
        <f t="shared" si="1276"/>
        <v>5.2262427822405031E-4</v>
      </c>
      <c r="BB1079" s="5">
        <f t="shared" si="1277"/>
        <v>2.6174330414156034E-4</v>
      </c>
      <c r="BC1079" s="5">
        <f t="shared" si="1278"/>
        <v>1.048700722373578E-4</v>
      </c>
      <c r="BD1079" s="5">
        <f t="shared" si="1279"/>
        <v>2.8822595351602311E-3</v>
      </c>
      <c r="BE1079" s="5">
        <f t="shared" si="1280"/>
        <v>4.1372081468113676E-3</v>
      </c>
      <c r="BF1079" s="5">
        <f t="shared" si="1281"/>
        <v>2.9692834807623953E-3</v>
      </c>
      <c r="BG1079" s="5">
        <f t="shared" si="1282"/>
        <v>1.4207075683672682E-3</v>
      </c>
      <c r="BH1079" s="5">
        <f t="shared" si="1283"/>
        <v>5.0982248947255835E-4</v>
      </c>
      <c r="BI1079" s="5">
        <f t="shared" si="1284"/>
        <v>1.4636029345332783E-4</v>
      </c>
      <c r="BJ1079" s="8">
        <f t="shared" si="1285"/>
        <v>0.27505738776542127</v>
      </c>
      <c r="BK1079" s="8">
        <f t="shared" si="1286"/>
        <v>0.21703527561323713</v>
      </c>
      <c r="BL1079" s="8">
        <f t="shared" si="1287"/>
        <v>0.46034366547772448</v>
      </c>
      <c r="BM1079" s="8">
        <f t="shared" si="1288"/>
        <v>0.66237718407328849</v>
      </c>
      <c r="BN1079" s="8">
        <f t="shared" si="1289"/>
        <v>0.3323333928817131</v>
      </c>
    </row>
    <row r="1080" spans="1:66" x14ac:dyDescent="0.25">
      <c r="A1080" t="s">
        <v>304</v>
      </c>
      <c r="B1080" t="s">
        <v>376</v>
      </c>
      <c r="C1080" t="s">
        <v>305</v>
      </c>
      <c r="D1080" s="7" t="s">
        <v>558</v>
      </c>
      <c r="E1080">
        <f>VLOOKUP(A1080,home!$A$2:$E$405,3,FALSE)</f>
        <v>1.32222222222222</v>
      </c>
      <c r="F1080">
        <f>VLOOKUP(B1080,home!$B$2:$E$405,3,FALSE)</f>
        <v>0.92</v>
      </c>
      <c r="G1080">
        <f>VLOOKUP(C1080,away!$B$2:$E$405,4,FALSE)</f>
        <v>1.34</v>
      </c>
      <c r="H1080">
        <f>VLOOKUP(A1080,away!$A$2:$E$405,3,FALSE)</f>
        <v>1.2777777777777799</v>
      </c>
      <c r="I1080">
        <f>VLOOKUP(C1080,away!$B$2:$E$405,3,FALSE)</f>
        <v>0.84</v>
      </c>
      <c r="J1080">
        <f>VLOOKUP(B1080,home!$B$2:$E$405,4,FALSE)</f>
        <v>1.1299999999999999</v>
      </c>
      <c r="K1080" s="3">
        <f t="shared" si="1234"/>
        <v>1.630035555555553</v>
      </c>
      <c r="L1080" s="3">
        <f t="shared" si="1235"/>
        <v>1.2128666666666685</v>
      </c>
      <c r="M1080" s="5">
        <f t="shared" si="1236"/>
        <v>5.8256347517116787E-2</v>
      </c>
      <c r="N1080" s="5">
        <f t="shared" si="1237"/>
        <v>9.4959917789700823E-2</v>
      </c>
      <c r="O1080" s="5">
        <f t="shared" si="1238"/>
        <v>7.0657182025260501E-2</v>
      </c>
      <c r="P1080" s="5">
        <f t="shared" si="1239"/>
        <v>0.11517371895653532</v>
      </c>
      <c r="Q1080" s="5">
        <f t="shared" si="1240"/>
        <v>7.739402117492232E-2</v>
      </c>
      <c r="R1080" s="5">
        <f t="shared" si="1241"/>
        <v>4.2848870419518882E-2</v>
      </c>
      <c r="S1080" s="5">
        <f t="shared" si="1242"/>
        <v>5.6925065265984495E-2</v>
      </c>
      <c r="T1080" s="5">
        <f t="shared" si="1243"/>
        <v>9.3868628482357608E-2</v>
      </c>
      <c r="U1080" s="5">
        <f t="shared" si="1244"/>
        <v>6.9845182299208358E-2</v>
      </c>
      <c r="V1080" s="5">
        <f t="shared" si="1245"/>
        <v>1.2504639213779473E-2</v>
      </c>
      <c r="W1080" s="5">
        <f t="shared" si="1246"/>
        <v>4.2051668767514247E-2</v>
      </c>
      <c r="X1080" s="5">
        <f t="shared" si="1247"/>
        <v>5.1003067325825859E-2</v>
      </c>
      <c r="Y1080" s="5">
        <f t="shared" si="1248"/>
        <v>3.0929960128625048E-2</v>
      </c>
      <c r="Z1080" s="5">
        <f t="shared" si="1249"/>
        <v>1.7323322212051292E-2</v>
      </c>
      <c r="AA1080" s="5">
        <f t="shared" si="1250"/>
        <v>2.8237631145988876E-2</v>
      </c>
      <c r="AB1080" s="5">
        <f t="shared" si="1251"/>
        <v>2.3014171386312388E-2</v>
      </c>
      <c r="AC1080" s="5">
        <f t="shared" si="1252"/>
        <v>1.545116824005261E-3</v>
      </c>
      <c r="AD1080" s="5">
        <f t="shared" si="1253"/>
        <v>1.7136428815373295E-2</v>
      </c>
      <c r="AE1080" s="5">
        <f t="shared" si="1254"/>
        <v>2.0784203295872456E-2</v>
      </c>
      <c r="AF1080" s="5">
        <f t="shared" si="1255"/>
        <v>1.2604233685393608E-2</v>
      </c>
      <c r="AG1080" s="5">
        <f t="shared" si="1256"/>
        <v>5.095751631963694E-3</v>
      </c>
      <c r="AH1080" s="5">
        <f t="shared" si="1257"/>
        <v>5.2527200167308283E-3</v>
      </c>
      <c r="AI1080" s="5">
        <f t="shared" si="1258"/>
        <v>8.5621203906496093E-3</v>
      </c>
      <c r="AJ1080" s="5">
        <f t="shared" si="1259"/>
        <v>6.9782803338530337E-3</v>
      </c>
      <c r="AK1080" s="5">
        <f t="shared" si="1260"/>
        <v>3.7916150202715062E-3</v>
      </c>
      <c r="AL1080" s="5">
        <f t="shared" si="1261"/>
        <v>1.2218881438848145E-4</v>
      </c>
      <c r="AM1080" s="5">
        <f t="shared" si="1262"/>
        <v>5.5865976528610391E-3</v>
      </c>
      <c r="AN1080" s="5">
        <f t="shared" si="1263"/>
        <v>6.7757980732334033E-3</v>
      </c>
      <c r="AO1080" s="5">
        <f t="shared" si="1264"/>
        <v>4.1090698115445173E-3</v>
      </c>
      <c r="AP1080" s="5">
        <f t="shared" si="1265"/>
        <v>1.6612512684762114E-3</v>
      </c>
      <c r="AQ1080" s="5">
        <f t="shared" si="1266"/>
        <v>5.0371907212312943E-4</v>
      </c>
      <c r="AR1080" s="5">
        <f t="shared" si="1267"/>
        <v>1.2741698035251216E-3</v>
      </c>
      <c r="AS1080" s="5">
        <f t="shared" si="1268"/>
        <v>2.076942083561181E-3</v>
      </c>
      <c r="AT1080" s="5">
        <f t="shared" si="1269"/>
        <v>1.6927447215171793E-3</v>
      </c>
      <c r="AU1080" s="5">
        <f t="shared" si="1270"/>
        <v>9.1974469418399502E-4</v>
      </c>
      <c r="AV1080" s="5">
        <f t="shared" si="1271"/>
        <v>3.7480413838837011E-4</v>
      </c>
      <c r="AW1080" s="5">
        <f t="shared" si="1272"/>
        <v>6.710255986304672E-6</v>
      </c>
      <c r="AX1080" s="5">
        <f t="shared" si="1273"/>
        <v>1.5177254681244491E-3</v>
      </c>
      <c r="AY1080" s="5">
        <f t="shared" si="1274"/>
        <v>1.8407986294392098E-3</v>
      </c>
      <c r="AZ1080" s="5">
        <f t="shared" si="1275"/>
        <v>1.1163216488462534E-3</v>
      </c>
      <c r="BA1080" s="5">
        <f t="shared" si="1276"/>
        <v>4.513164390546648E-4</v>
      </c>
      <c r="BB1080" s="5">
        <f t="shared" si="1277"/>
        <v>1.3684666626202551E-4</v>
      </c>
      <c r="BC1080" s="5">
        <f t="shared" si="1278"/>
        <v>3.3195351990733791E-5</v>
      </c>
      <c r="BD1080" s="5">
        <f t="shared" si="1279"/>
        <v>2.5756634706147286E-4</v>
      </c>
      <c r="BE1080" s="5">
        <f t="shared" si="1280"/>
        <v>4.1984230362476229E-4</v>
      </c>
      <c r="BF1080" s="5">
        <f t="shared" si="1281"/>
        <v>3.4217894131735637E-4</v>
      </c>
      <c r="BG1080" s="5">
        <f t="shared" si="1282"/>
        <v>1.859212802365493E-4</v>
      </c>
      <c r="BH1080" s="5">
        <f t="shared" si="1283"/>
        <v>7.5764574329995822E-5</v>
      </c>
      <c r="BI1080" s="5">
        <f t="shared" si="1284"/>
        <v>2.4699790001884946E-5</v>
      </c>
      <c r="BJ1080" s="8">
        <f t="shared" si="1285"/>
        <v>0.46956052117950459</v>
      </c>
      <c r="BK1080" s="8">
        <f t="shared" si="1286"/>
        <v>0.24636787522124903</v>
      </c>
      <c r="BL1080" s="8">
        <f t="shared" si="1287"/>
        <v>0.26683215171554187</v>
      </c>
      <c r="BM1080" s="8">
        <f t="shared" si="1288"/>
        <v>0.53895972407183912</v>
      </c>
      <c r="BN1080" s="8">
        <f t="shared" si="1289"/>
        <v>0.45929005788305466</v>
      </c>
    </row>
    <row r="1081" spans="1:66" x14ac:dyDescent="0.25">
      <c r="A1081" t="s">
        <v>301</v>
      </c>
      <c r="B1081" t="s">
        <v>355</v>
      </c>
      <c r="C1081" t="s">
        <v>342</v>
      </c>
      <c r="D1081" s="7" t="s">
        <v>558</v>
      </c>
      <c r="E1081">
        <f>VLOOKUP(A1081,home!$A$2:$E$405,3,FALSE)</f>
        <v>1.42105263157895</v>
      </c>
      <c r="F1081">
        <f>VLOOKUP(B1081,home!$B$2:$E$405,3,FALSE)</f>
        <v>0.74</v>
      </c>
      <c r="G1081">
        <f>VLOOKUP(C1081,away!$B$2:$E$405,4,FALSE)</f>
        <v>0.89</v>
      </c>
      <c r="H1081">
        <f>VLOOKUP(A1081,away!$A$2:$E$405,3,FALSE)</f>
        <v>1.0815789473684201</v>
      </c>
      <c r="I1081">
        <f>VLOOKUP(C1081,away!$B$2:$E$405,3,FALSE)</f>
        <v>0.72</v>
      </c>
      <c r="J1081">
        <f>VLOOKUP(B1081,home!$B$2:$E$405,4,FALSE)</f>
        <v>1.22</v>
      </c>
      <c r="K1081" s="3">
        <f t="shared" ref="K1081:K1144" si="1290">E1081*F1081*G1081</f>
        <v>0.93590526315789646</v>
      </c>
      <c r="L1081" s="3">
        <f t="shared" ref="L1081:L1144" si="1291">H1081*I1081*J1081</f>
        <v>0.95005894736842011</v>
      </c>
      <c r="M1081" s="5">
        <f t="shared" ref="M1081:M1144" si="1292">_xlfn.POISSON.DIST(0,K1081,FALSE) * _xlfn.POISSON.DIST(0,L1081,FALSE)</f>
        <v>0.15168273480733496</v>
      </c>
      <c r="N1081" s="5">
        <f t="shared" ref="N1081:N1144" si="1293">_xlfn.POISSON.DIST(1,K1081,FALSE) * _xlfn.POISSON.DIST(0,L1081,FALSE)</f>
        <v>0.14196066983636824</v>
      </c>
      <c r="O1081" s="5">
        <f t="shared" ref="O1081:O1144" si="1294">_xlfn.POISSON.DIST(0,K1081,FALSE) * _xlfn.POISSON.DIST(1,L1081,FALSE)</f>
        <v>0.14410753936501985</v>
      </c>
      <c r="P1081" s="5">
        <f t="shared" ref="P1081:P1144" si="1295">_xlfn.POISSON.DIST(1,K1081,FALSE) * _xlfn.POISSON.DIST(1,L1081,FALSE)</f>
        <v>0.13487100455245582</v>
      </c>
      <c r="Q1081" s="5">
        <f t="shared" ref="Q1081:Q1144" si="1296">_xlfn.POISSON.DIST(2,K1081,FALSE) * _xlfn.POISSON.DIST(0,L1081,FALSE)</f>
        <v>6.6430869030638731E-2</v>
      </c>
      <c r="R1081" s="5">
        <f t="shared" ref="R1081:R1144" si="1297">_xlfn.POISSON.DIST(0,K1081,FALSE) * _xlfn.POISSON.DIST(2,L1081,FALSE)</f>
        <v>6.8455328578491959E-2</v>
      </c>
      <c r="S1081" s="5">
        <f t="shared" ref="S1081:S1144" si="1298">_xlfn.POISSON.DIST(2,K1081,FALSE) * _xlfn.POISSON.DIST(2,L1081,FALSE)</f>
        <v>2.9980649894158114E-2</v>
      </c>
      <c r="T1081" s="5">
        <f t="shared" ref="T1081:T1144" si="1299">_xlfn.POISSON.DIST(2,K1081,FALSE) * _xlfn.POISSON.DIST(1,L1081,FALSE)</f>
        <v>6.3113241504018008E-2</v>
      </c>
      <c r="U1081" s="5">
        <f t="shared" ref="U1081:U1144" si="1300">_xlfn.POISSON.DIST(1,K1081,FALSE) * _xlfn.POISSON.DIST(2,L1081,FALSE)</f>
        <v>6.4067702307813779E-2</v>
      </c>
      <c r="V1081" s="5">
        <f t="shared" ref="V1081:V1144" si="1301">_xlfn.POISSON.DIST(3,K1081,FALSE) * _xlfn.POISSON.DIST(3,L1081,FALSE)</f>
        <v>2.9619721816040723E-3</v>
      </c>
      <c r="W1081" s="5">
        <f t="shared" ref="W1081:W1144" si="1302">_xlfn.POISSON.DIST(3,K1081,FALSE) * _xlfn.POISSON.DIST(0,L1081,FALSE)</f>
        <v>2.0724333320642569E-2</v>
      </c>
      <c r="X1081" s="5">
        <f t="shared" ref="X1081:X1144" si="1303">_xlfn.POISSON.DIST(3,K1081,FALSE) * _xlfn.POISSON.DIST(1,L1081,FALSE)</f>
        <v>1.9689338299521953E-2</v>
      </c>
      <c r="Y1081" s="5">
        <f t="shared" ref="Y1081:Y1144" si="1304">_xlfn.POISSON.DIST(3,K1081,FALSE) * _xlfn.POISSON.DIST(2,L1081,FALSE)</f>
        <v>9.3530160096122715E-3</v>
      </c>
      <c r="Z1081" s="5">
        <f t="shared" ref="Z1081:Z1144" si="1305">_xlfn.POISSON.DIST(0,K1081,FALSE) * _xlfn.POISSON.DIST(3,L1081,FALSE)</f>
        <v>2.1678865803680468E-2</v>
      </c>
      <c r="AA1081" s="5">
        <f t="shared" ref="AA1081:AA1144" si="1306">_xlfn.POISSON.DIST(1,K1081,FALSE) * _xlfn.POISSON.DIST(3,L1081,FALSE)</f>
        <v>2.0289364604958289E-2</v>
      </c>
      <c r="AB1081" s="5">
        <f t="shared" ref="AB1081:AB1144" si="1307">_xlfn.POISSON.DIST(2,K1081,FALSE) * _xlfn.POISSON.DIST(3,L1081,FALSE)</f>
        <v>9.4944615599549999E-3</v>
      </c>
      <c r="AC1081" s="5">
        <f t="shared" ref="AC1081:AC1144" si="1308">_xlfn.POISSON.DIST(4,K1081,FALSE) * _xlfn.POISSON.DIST(4,L1081,FALSE)</f>
        <v>1.6460515599253466E-4</v>
      </c>
      <c r="AD1081" s="5">
        <f t="shared" ref="AD1081:AD1144" si="1309">_xlfn.POISSON.DIST(4,K1081,FALSE) * _xlfn.POISSON.DIST(0,L1081,FALSE)</f>
        <v>4.849003157556985E-3</v>
      </c>
      <c r="AE1081" s="5">
        <f t="shared" ref="AE1081:AE1144" si="1310">_xlfn.POISSON.DIST(4,K1081,FALSE) * _xlfn.POISSON.DIST(1,L1081,FALSE)</f>
        <v>4.606838835654734E-3</v>
      </c>
      <c r="AF1081" s="5">
        <f t="shared" ref="AF1081:AF1144" si="1311">_xlfn.POISSON.DIST(4,K1081,FALSE) * _xlfn.POISSON.DIST(2,L1081,FALSE)</f>
        <v>2.1883842274490473E-3</v>
      </c>
      <c r="AG1081" s="5">
        <f t="shared" ref="AG1081:AG1144" si="1312">_xlfn.POISSON.DIST(4,K1081,FALSE) * _xlfn.POISSON.DIST(3,L1081,FALSE)</f>
        <v>6.9303133852263179E-4</v>
      </c>
      <c r="AH1081" s="5">
        <f t="shared" ref="AH1081:AH1144" si="1313">_xlfn.POISSON.DIST(0,K1081,FALSE) * _xlfn.POISSON.DIST(4,L1081,FALSE)</f>
        <v>5.1490501063964755E-3</v>
      </c>
      <c r="AI1081" s="5">
        <f t="shared" ref="AI1081:AI1144" si="1314">_xlfn.POISSON.DIST(1,K1081,FALSE) * _xlfn.POISSON.DIST(4,L1081,FALSE)</f>
        <v>4.8190230948401873E-3</v>
      </c>
      <c r="AJ1081" s="5">
        <f t="shared" ref="AJ1081:AJ1144" si="1315">_xlfn.POISSON.DIST(2,K1081,FALSE) * _xlfn.POISSON.DIST(4,L1081,FALSE)</f>
        <v>2.255074538870193E-3</v>
      </c>
      <c r="AK1081" s="5">
        <f t="shared" ref="AK1081:AK1144" si="1316">_xlfn.POISSON.DIST(3,K1081,FALSE) * _xlfn.POISSON.DIST(4,L1081,FALSE)</f>
        <v>7.0351204324732683E-4</v>
      </c>
      <c r="AL1081" s="5">
        <f t="shared" ref="AL1081:AL1144" si="1317">_xlfn.POISSON.DIST(5,K1081,FALSE) * _xlfn.POISSON.DIST(5,L1081,FALSE)</f>
        <v>5.8544468548580818E-6</v>
      </c>
      <c r="AM1081" s="5">
        <f t="shared" ref="AM1081:AM1144" si="1318">_xlfn.POISSON.DIST(5,K1081,FALSE) * _xlfn.POISSON.DIST(0,L1081,FALSE)</f>
        <v>9.0764151524536866E-4</v>
      </c>
      <c r="AN1081" s="5">
        <f t="shared" ref="AN1081:AN1144" si="1319">_xlfn.POISSON.DIST(5,K1081,FALSE) * _xlfn.POISSON.DIST(1,L1081,FALSE)</f>
        <v>8.6231294256189264E-4</v>
      </c>
      <c r="AO1081" s="5">
        <f t="shared" ref="AO1081:AO1144" si="1320">_xlfn.POISSON.DIST(5,K1081,FALSE) * _xlfn.POISSON.DIST(2,L1081,FALSE)</f>
        <v>4.0962406325625823E-4</v>
      </c>
      <c r="AP1081" s="5">
        <f t="shared" ref="AP1081:AP1144" si="1321">_xlfn.POISSON.DIST(5,K1081,FALSE) * _xlfn.POISSON.DIST(3,L1081,FALSE)</f>
        <v>1.2972233545133864E-4</v>
      </c>
      <c r="AQ1081" s="5">
        <f t="shared" ref="AQ1081:AQ1144" si="1322">_xlfn.POISSON.DIST(5,K1081,FALSE) * _xlfn.POISSON.DIST(4,L1081,FALSE)</f>
        <v>3.0810966367267964E-5</v>
      </c>
      <c r="AR1081" s="5">
        <f t="shared" ref="AR1081:AR1144" si="1323">_xlfn.POISSON.DIST(0,K1081,FALSE) * _xlfn.POISSON.DIST(5,L1081,FALSE)</f>
        <v>9.7838022480605793E-4</v>
      </c>
      <c r="AS1081" s="5">
        <f t="shared" ref="AS1081:AS1144" si="1324">_xlfn.POISSON.DIST(1,K1081,FALSE) * _xlfn.POISSON.DIST(5,L1081,FALSE)</f>
        <v>9.156712017655954E-4</v>
      </c>
      <c r="AT1081" s="5">
        <f t="shared" ref="AT1081:AT1144" si="1325">_xlfn.POISSON.DIST(2,K1081,FALSE) * _xlfn.POISSON.DIST(5,L1081,FALSE)</f>
        <v>4.2849074852726845E-4</v>
      </c>
      <c r="AU1081" s="5">
        <f t="shared" ref="AU1081:AU1144" si="1326">_xlfn.POISSON.DIST(3,K1081,FALSE) * _xlfn.POISSON.DIST(5,L1081,FALSE)</f>
        <v>1.336755822537124E-4</v>
      </c>
      <c r="AV1081" s="5">
        <f t="shared" ref="AV1081:AV1144" si="1327">_xlfn.POISSON.DIST(4,K1081,FALSE) * _xlfn.POISSON.DIST(5,L1081,FALSE)</f>
        <v>3.1276920246736429E-5</v>
      </c>
      <c r="AW1081" s="5">
        <f t="shared" ref="AW1081:AW1144" si="1328">_xlfn.POISSON.DIST(6,K1081,FALSE) * _xlfn.POISSON.DIST(6,L1081,FALSE)</f>
        <v>1.4459917299981543E-7</v>
      </c>
      <c r="AX1081" s="5">
        <f t="shared" ref="AX1081:AX1144" si="1329">_xlfn.POISSON.DIST(6,K1081,FALSE) * _xlfn.POISSON.DIST(0,L1081,FALSE)</f>
        <v>1.4157774519645802E-4</v>
      </c>
      <c r="AY1081" s="5">
        <f t="shared" ref="AY1081:AY1144" si="1330">_xlfn.POISSON.DIST(6,K1081,FALSE) * _xlfn.POISSON.DIST(1,L1081,FALSE)</f>
        <v>1.3450720357214129E-4</v>
      </c>
      <c r="AZ1081" s="5">
        <f t="shared" ref="AZ1081:AZ1144" si="1331">_xlfn.POISSON.DIST(6,K1081,FALSE) * _xlfn.POISSON.DIST(2,L1081,FALSE)</f>
        <v>6.3894886119609176E-5</v>
      </c>
      <c r="BA1081" s="5">
        <f t="shared" ref="BA1081:BA1144" si="1332">_xlfn.POISSON.DIST(6,K1081,FALSE) * _xlfn.POISSON.DIST(3,L1081,FALSE)</f>
        <v>2.0234636083006992E-5</v>
      </c>
      <c r="BB1081" s="5">
        <f t="shared" ref="BB1081:BB1144" si="1333">_xlfn.POISSON.DIST(6,K1081,FALSE) * _xlfn.POISSON.DIST(4,L1081,FALSE)</f>
        <v>4.8060242643511682E-6</v>
      </c>
      <c r="BC1081" s="5">
        <f t="shared" ref="BC1081:BC1144" si="1334">_xlfn.POISSON.DIST(6,K1081,FALSE) * _xlfn.POISSON.DIST(5,L1081,FALSE)</f>
        <v>9.1320127072331166E-7</v>
      </c>
      <c r="BD1081" s="5">
        <f t="shared" ref="BD1081:BD1144" si="1335">_xlfn.POISSON.DIST(0,K1081,FALSE) * _xlfn.POISSON.DIST(6,L1081,FALSE)</f>
        <v>1.549198144175535E-4</v>
      </c>
      <c r="BE1081" s="5">
        <f t="shared" ref="BE1081:BE1144" si="1336">_xlfn.POISSON.DIST(1,K1081,FALSE) * _xlfn.POISSON.DIST(6,L1081,FALSE)</f>
        <v>1.4499026968083287E-4</v>
      </c>
      <c r="BF1081" s="5">
        <f t="shared" ref="BF1081:BF1144" si="1337">_xlfn.POISSON.DIST(2,K1081,FALSE) * _xlfn.POISSON.DIST(6,L1081,FALSE)</f>
        <v>6.784857825048713E-5</v>
      </c>
      <c r="BG1081" s="5">
        <f t="shared" ref="BG1081:BG1144" si="1338">_xlfn.POISSON.DIST(3,K1081,FALSE) * _xlfn.POISSON.DIST(6,L1081,FALSE)</f>
        <v>2.1166613827470434E-5</v>
      </c>
      <c r="BH1081" s="5">
        <f t="shared" ref="BH1081:BH1144" si="1339">_xlfn.POISSON.DIST(4,K1081,FALSE) * _xlfn.POISSON.DIST(6,L1081,FALSE)</f>
        <v>4.9524863210900704E-6</v>
      </c>
      <c r="BI1081" s="5">
        <f t="shared" ref="BI1081:BI1144" si="1340">_xlfn.POISSON.DIST(5,K1081,FALSE) * _xlfn.POISSON.DIST(6,L1081,FALSE)</f>
        <v>9.2701160272513731E-7</v>
      </c>
      <c r="BJ1081" s="8">
        <f t="shared" ref="BJ1081:BJ1144" si="1341">SUM(N1081,Q1081,T1081,W1081,X1081,Y1081,AD1081,AE1081,AF1081,AG1081,AM1081,AN1081,AO1081,AP1081,AQ1081,AX1081,AY1081,AZ1081,BA1081,BB1081,BC1081)</f>
        <v>0.33631477107937352</v>
      </c>
      <c r="BK1081" s="8">
        <f t="shared" ref="BK1081:BK1144" si="1342">SUM(M1081,P1081,S1081,V1081,AC1081,AL1081,AY1081)</f>
        <v>0.31980132824197249</v>
      </c>
      <c r="BL1081" s="8">
        <f t="shared" ref="BL1081:BL1144" si="1343">SUM(O1081,R1081,U1081,AA1081,AB1081,AH1081,AI1081,AJ1081,AK1081,AR1081,AS1081,AT1081,AU1081,AV1081,BD1081,BE1081,BF1081,BG1081,BH1081,BI1081)</f>
        <v>0.32222335565129251</v>
      </c>
      <c r="BM1081" s="8">
        <f t="shared" ref="BM1081:BM1144" si="1344">SUM(S1081:BI1081)</f>
        <v>0.29237581200161039</v>
      </c>
      <c r="BN1081" s="8">
        <f t="shared" ref="BN1081:BN1144" si="1345">SUM(M1081:R1081)</f>
        <v>0.70750814617030966</v>
      </c>
    </row>
    <row r="1082" spans="1:66" x14ac:dyDescent="0.25">
      <c r="A1082" t="s">
        <v>301</v>
      </c>
      <c r="B1082" t="s">
        <v>368</v>
      </c>
      <c r="C1082" t="s">
        <v>316</v>
      </c>
      <c r="D1082" s="7" t="s">
        <v>558</v>
      </c>
      <c r="E1082">
        <f>VLOOKUP(A1082,home!$A$2:$E$405,3,FALSE)</f>
        <v>1.42105263157895</v>
      </c>
      <c r="F1082">
        <f>VLOOKUP(B1082,home!$B$2:$E$405,3,FALSE)</f>
        <v>1.63</v>
      </c>
      <c r="G1082">
        <f>VLOOKUP(C1082,away!$B$2:$E$405,4,FALSE)</f>
        <v>0.67</v>
      </c>
      <c r="H1082">
        <f>VLOOKUP(A1082,away!$A$2:$E$405,3,FALSE)</f>
        <v>1.0815789473684201</v>
      </c>
      <c r="I1082">
        <f>VLOOKUP(C1082,away!$B$2:$E$405,3,FALSE)</f>
        <v>1.04</v>
      </c>
      <c r="J1082">
        <f>VLOOKUP(B1082,home!$B$2:$E$405,4,FALSE)</f>
        <v>0.63</v>
      </c>
      <c r="K1082" s="3">
        <f t="shared" si="1290"/>
        <v>1.5519315789473713</v>
      </c>
      <c r="L1082" s="3">
        <f t="shared" si="1291"/>
        <v>0.70865052631578895</v>
      </c>
      <c r="M1082" s="5">
        <f t="shared" si="1292"/>
        <v>0.10428975946434624</v>
      </c>
      <c r="N1082" s="5">
        <f t="shared" si="1293"/>
        <v>0.16185057107354445</v>
      </c>
      <c r="O1082" s="5">
        <f t="shared" si="1294"/>
        <v>7.3904992933755992E-2</v>
      </c>
      <c r="P1082" s="5">
        <f t="shared" si="1295"/>
        <v>0.11469549237577827</v>
      </c>
      <c r="Q1082" s="5">
        <f t="shared" si="1296"/>
        <v>0.12559050615984979</v>
      </c>
      <c r="R1082" s="5">
        <f t="shared" si="1297"/>
        <v>2.6186406069935424E-2</v>
      </c>
      <c r="S1082" s="5">
        <f t="shared" si="1298"/>
        <v>3.1534869863755796E-2</v>
      </c>
      <c r="T1082" s="5">
        <f t="shared" si="1299"/>
        <v>8.8999778290443893E-2</v>
      </c>
      <c r="U1082" s="5">
        <f t="shared" si="1300"/>
        <v>4.0639510519071914E-2</v>
      </c>
      <c r="V1082" s="5">
        <f t="shared" si="1301"/>
        <v>3.8534809645386571E-3</v>
      </c>
      <c r="W1082" s="5">
        <f t="shared" si="1302"/>
        <v>6.4969290841818406E-2</v>
      </c>
      <c r="X1082" s="5">
        <f t="shared" si="1303"/>
        <v>4.604052214941818E-2</v>
      </c>
      <c r="Y1082" s="5">
        <f t="shared" si="1304"/>
        <v>1.6313320126519464E-2</v>
      </c>
      <c r="Z1082" s="5">
        <f t="shared" si="1305"/>
        <v>6.1856701479262371E-3</v>
      </c>
      <c r="AA1082" s="5">
        <f t="shared" si="1306"/>
        <v>9.5997368395187854E-3</v>
      </c>
      <c r="AB1082" s="5">
        <f t="shared" si="1307"/>
        <v>7.4490673754168193E-3</v>
      </c>
      <c r="AC1082" s="5">
        <f t="shared" si="1308"/>
        <v>2.648731397853292E-4</v>
      </c>
      <c r="AD1082" s="5">
        <f t="shared" si="1309"/>
        <v>2.5206973529808559E-2</v>
      </c>
      <c r="AE1082" s="5">
        <f t="shared" si="1310"/>
        <v>1.7862935058726995E-2</v>
      </c>
      <c r="AF1082" s="5">
        <f t="shared" si="1311"/>
        <v>6.329289165455821E-3</v>
      </c>
      <c r="AG1082" s="5">
        <f t="shared" si="1312"/>
        <v>1.4950846994350297E-3</v>
      </c>
      <c r="AH1082" s="5">
        <f t="shared" si="1313"/>
        <v>1.0958696014859478E-3</v>
      </c>
      <c r="AI1082" s="5">
        <f t="shared" si="1314"/>
        <v>1.7007146409545135E-3</v>
      </c>
      <c r="AJ1082" s="5">
        <f t="shared" si="1315"/>
        <v>1.3196963790377252E-3</v>
      </c>
      <c r="AK1082" s="5">
        <f t="shared" si="1316"/>
        <v>6.8269282841704833E-4</v>
      </c>
      <c r="AL1082" s="5">
        <f t="shared" si="1317"/>
        <v>1.1652056861894543E-5</v>
      </c>
      <c r="AM1082" s="5">
        <f t="shared" si="1318"/>
        <v>7.8238996461200763E-3</v>
      </c>
      <c r="AN1082" s="5">
        <f t="shared" si="1319"/>
        <v>5.5444106020649071E-3</v>
      </c>
      <c r="AO1082" s="5">
        <f t="shared" si="1320"/>
        <v>1.9645247456320683E-3</v>
      </c>
      <c r="AP1082" s="5">
        <f t="shared" si="1321"/>
        <v>4.6405383165085227E-4</v>
      </c>
      <c r="AQ1082" s="5">
        <f t="shared" si="1322"/>
        <v>8.2212998009558735E-5</v>
      </c>
      <c r="AR1082" s="5">
        <f t="shared" si="1323"/>
        <v>1.5531771397329818E-4</v>
      </c>
      <c r="AS1082" s="5">
        <f t="shared" si="1324"/>
        <v>2.4104246508507688E-4</v>
      </c>
      <c r="AT1082" s="5">
        <f t="shared" si="1325"/>
        <v>1.8704070671642502E-4</v>
      </c>
      <c r="AU1082" s="5">
        <f t="shared" si="1326"/>
        <v>9.6758126433951197E-5</v>
      </c>
      <c r="AV1082" s="5">
        <f t="shared" si="1327"/>
        <v>3.7540497983157819E-5</v>
      </c>
      <c r="AW1082" s="5">
        <f t="shared" si="1328"/>
        <v>3.5596293491160907E-7</v>
      </c>
      <c r="AX1082" s="5">
        <f t="shared" si="1329"/>
        <v>2.0236928218881518E-3</v>
      </c>
      <c r="AY1082" s="5">
        <f t="shared" si="1330"/>
        <v>1.4340909833325231E-3</v>
      </c>
      <c r="AZ1082" s="5">
        <f t="shared" si="1331"/>
        <v>5.0813466506165986E-4</v>
      </c>
      <c r="BA1082" s="5">
        <f t="shared" si="1332"/>
        <v>1.2002996594508081E-4</v>
      </c>
      <c r="BB1082" s="5">
        <f t="shared" si="1333"/>
        <v>2.1264824635161932E-5</v>
      </c>
      <c r="BC1082" s="5">
        <f t="shared" si="1334"/>
        <v>3.013865833944092E-6</v>
      </c>
      <c r="BD1082" s="5">
        <f t="shared" si="1335"/>
        <v>1.8344329958890481E-5</v>
      </c>
      <c r="BE1082" s="5">
        <f t="shared" si="1336"/>
        <v>2.8469144957832475E-5</v>
      </c>
      <c r="BF1082" s="5">
        <f t="shared" si="1337"/>
        <v>2.2091082542845276E-5</v>
      </c>
      <c r="BG1082" s="5">
        <f t="shared" si="1338"/>
        <v>1.1427949537124858E-5</v>
      </c>
      <c r="BH1082" s="5">
        <f t="shared" si="1339"/>
        <v>4.4338489423202654E-6</v>
      </c>
      <c r="BI1082" s="5">
        <f t="shared" si="1340"/>
        <v>1.3762060379738442E-6</v>
      </c>
      <c r="BJ1082" s="8">
        <f t="shared" si="1341"/>
        <v>0.57464760004519444</v>
      </c>
      <c r="BK1082" s="8">
        <f t="shared" si="1342"/>
        <v>0.25608421884839871</v>
      </c>
      <c r="BL1082" s="8">
        <f t="shared" si="1343"/>
        <v>0.16338252925976304</v>
      </c>
      <c r="BM1082" s="8">
        <f t="shared" si="1344"/>
        <v>0.39234855520367495</v>
      </c>
      <c r="BN1082" s="8">
        <f t="shared" si="1345"/>
        <v>0.60651772807721005</v>
      </c>
    </row>
    <row r="1083" spans="1:66" x14ac:dyDescent="0.25">
      <c r="A1083" t="s">
        <v>301</v>
      </c>
      <c r="B1083" t="s">
        <v>372</v>
      </c>
      <c r="C1083" t="s">
        <v>313</v>
      </c>
      <c r="D1083" s="7" t="s">
        <v>558</v>
      </c>
      <c r="E1083">
        <f>VLOOKUP(A1083,home!$A$2:$E$405,3,FALSE)</f>
        <v>1.42105263157895</v>
      </c>
      <c r="F1083">
        <f>VLOOKUP(B1083,home!$B$2:$E$405,3,FALSE)</f>
        <v>0.59</v>
      </c>
      <c r="G1083">
        <f>VLOOKUP(C1083,away!$B$2:$E$405,4,FALSE)</f>
        <v>1</v>
      </c>
      <c r="H1083">
        <f>VLOOKUP(A1083,away!$A$2:$E$405,3,FALSE)</f>
        <v>1.0815789473684201</v>
      </c>
      <c r="I1083">
        <f>VLOOKUP(C1083,away!$B$2:$E$405,3,FALSE)</f>
        <v>1.19</v>
      </c>
      <c r="J1083">
        <f>VLOOKUP(B1083,home!$B$2:$E$405,4,FALSE)</f>
        <v>0.44</v>
      </c>
      <c r="K1083" s="3">
        <f t="shared" si="1290"/>
        <v>0.83842105263158051</v>
      </c>
      <c r="L1083" s="3">
        <f t="shared" si="1291"/>
        <v>0.56631473684210476</v>
      </c>
      <c r="M1083" s="5">
        <f t="shared" si="1292"/>
        <v>0.24543189357700024</v>
      </c>
      <c r="N1083" s="5">
        <f t="shared" si="1293"/>
        <v>0.20577526656219058</v>
      </c>
      <c r="O1083" s="5">
        <f t="shared" si="1294"/>
        <v>0.13899169822371835</v>
      </c>
      <c r="P1083" s="5">
        <f t="shared" si="1295"/>
        <v>0.11653356593178091</v>
      </c>
      <c r="Q1083" s="5">
        <f t="shared" si="1296"/>
        <v>8.6263157798307954E-2</v>
      </c>
      <c r="R1083" s="5">
        <f t="shared" si="1297"/>
        <v>3.9356523501401147E-2</v>
      </c>
      <c r="S1083" s="5">
        <f t="shared" si="1298"/>
        <v>1.3832831372133999E-2</v>
      </c>
      <c r="T1083" s="5">
        <f t="shared" si="1299"/>
        <v>4.8852097507717719E-2</v>
      </c>
      <c r="U1083" s="5">
        <f t="shared" si="1300"/>
        <v>3.2997337861964286E-2</v>
      </c>
      <c r="V1083" s="5">
        <f t="shared" si="1301"/>
        <v>7.2977437774608353E-4</v>
      </c>
      <c r="W1083" s="5">
        <f t="shared" si="1302"/>
        <v>2.4108282521527163E-2</v>
      </c>
      <c r="X1083" s="5">
        <f t="shared" si="1303"/>
        <v>1.3652875671893766E-2</v>
      </c>
      <c r="Y1083" s="5">
        <f t="shared" si="1304"/>
        <v>3.865912346633246E-3</v>
      </c>
      <c r="Z1083" s="5">
        <f t="shared" si="1305"/>
        <v>7.4293930832387009E-3</v>
      </c>
      <c r="AA1083" s="5">
        <f t="shared" si="1306"/>
        <v>6.228959569262775E-3</v>
      </c>
      <c r="AB1083" s="5">
        <f t="shared" si="1307"/>
        <v>2.611245419430426E-3</v>
      </c>
      <c r="AC1083" s="5">
        <f t="shared" si="1308"/>
        <v>2.165651978970407E-5</v>
      </c>
      <c r="AD1083" s="5">
        <f t="shared" si="1309"/>
        <v>5.0532229022095827E-3</v>
      </c>
      <c r="AE1083" s="5">
        <f t="shared" si="1310"/>
        <v>2.8617145980693163E-3</v>
      </c>
      <c r="AF1083" s="5">
        <f t="shared" si="1311"/>
        <v>8.1031557476141721E-4</v>
      </c>
      <c r="AG1083" s="5">
        <f t="shared" si="1312"/>
        <v>1.5296455049335696E-4</v>
      </c>
      <c r="AH1083" s="5">
        <f t="shared" si="1313"/>
        <v>1.0518436972077193E-3</v>
      </c>
      <c r="AI1083" s="5">
        <f t="shared" si="1314"/>
        <v>8.8188789981678947E-4</v>
      </c>
      <c r="AJ1083" s="5">
        <f t="shared" si="1315"/>
        <v>3.696966906337232E-4</v>
      </c>
      <c r="AK1083" s="5">
        <f t="shared" si="1316"/>
        <v>1.0332049617184599E-4</v>
      </c>
      <c r="AL1083" s="5">
        <f t="shared" si="1317"/>
        <v>4.1130945778644324E-7</v>
      </c>
      <c r="AM1083" s="5">
        <f t="shared" si="1318"/>
        <v>8.4734569297051409E-4</v>
      </c>
      <c r="AN1083" s="5">
        <f t="shared" si="1319"/>
        <v>4.7986435312888755E-4</v>
      </c>
      <c r="AO1083" s="5">
        <f t="shared" si="1320"/>
        <v>1.3587712743104639E-4</v>
      </c>
      <c r="AP1083" s="5">
        <f t="shared" si="1321"/>
        <v>2.5649739887991391E-5</v>
      </c>
      <c r="AQ1083" s="5">
        <f t="shared" si="1322"/>
        <v>3.63145642368407E-6</v>
      </c>
      <c r="AR1083" s="5">
        <f t="shared" si="1323"/>
        <v>1.191349173166433E-4</v>
      </c>
      <c r="AS1083" s="5">
        <f t="shared" si="1324"/>
        <v>9.9885222781796385E-5</v>
      </c>
      <c r="AT1083" s="5">
        <f t="shared" si="1325"/>
        <v>4.187293681352682E-5</v>
      </c>
      <c r="AU1083" s="5">
        <f t="shared" si="1326"/>
        <v>1.1702383919990939E-5</v>
      </c>
      <c r="AV1083" s="5">
        <f t="shared" si="1327"/>
        <v>2.4528812611244206E-6</v>
      </c>
      <c r="AW1083" s="5">
        <f t="shared" si="1328"/>
        <v>5.4248312500550999E-9</v>
      </c>
      <c r="AX1083" s="5">
        <f t="shared" si="1329"/>
        <v>1.1840541130719572E-4</v>
      </c>
      <c r="AY1083" s="5">
        <f t="shared" si="1330"/>
        <v>6.7054729345115713E-5</v>
      </c>
      <c r="AZ1083" s="5">
        <f t="shared" si="1331"/>
        <v>1.8987040701548881E-5</v>
      </c>
      <c r="BA1083" s="5">
        <f t="shared" si="1332"/>
        <v>3.584213652769329E-6</v>
      </c>
      <c r="BB1083" s="5">
        <f t="shared" si="1333"/>
        <v>5.0744825288848528E-7</v>
      </c>
      <c r="BC1083" s="5">
        <f t="shared" si="1334"/>
        <v>5.7475084759105717E-8</v>
      </c>
      <c r="BD1083" s="5">
        <f t="shared" si="1335"/>
        <v>1.1244643224813452E-5</v>
      </c>
      <c r="BE1083" s="5">
        <f t="shared" si="1336"/>
        <v>9.4277456090146657E-6</v>
      </c>
      <c r="BF1083" s="5">
        <f t="shared" si="1337"/>
        <v>3.952210198726418E-6</v>
      </c>
      <c r="BG1083" s="5">
        <f t="shared" si="1338"/>
        <v>1.1045387450124906E-6</v>
      </c>
      <c r="BH1083" s="5">
        <f t="shared" si="1339"/>
        <v>2.3151713431643423E-7</v>
      </c>
      <c r="BI1083" s="5">
        <f t="shared" si="1340"/>
        <v>3.8821767891166378E-8</v>
      </c>
      <c r="BJ1083" s="8">
        <f t="shared" si="1341"/>
        <v>0.39309677472199051</v>
      </c>
      <c r="BK1083" s="8">
        <f t="shared" si="1342"/>
        <v>0.37661718781725373</v>
      </c>
      <c r="BL1083" s="8">
        <f t="shared" si="1343"/>
        <v>0.22289356117837991</v>
      </c>
      <c r="BM1083" s="8">
        <f t="shared" si="1344"/>
        <v>0.16761776190194988</v>
      </c>
      <c r="BN1083" s="8">
        <f t="shared" si="1345"/>
        <v>0.83235210559439921</v>
      </c>
    </row>
    <row r="1084" spans="1:66" x14ac:dyDescent="0.25">
      <c r="A1084" t="s">
        <v>301</v>
      </c>
      <c r="B1084" t="s">
        <v>369</v>
      </c>
      <c r="C1084" t="s">
        <v>314</v>
      </c>
      <c r="D1084" s="7" t="s">
        <v>558</v>
      </c>
      <c r="E1084">
        <f>VLOOKUP(A1084,home!$A$2:$E$405,3,FALSE)</f>
        <v>1.42105263157895</v>
      </c>
      <c r="F1084">
        <f>VLOOKUP(B1084,home!$B$2:$E$405,3,FALSE)</f>
        <v>1.33</v>
      </c>
      <c r="G1084">
        <f>VLOOKUP(C1084,away!$B$2:$E$405,4,FALSE)</f>
        <v>0.7</v>
      </c>
      <c r="H1084">
        <f>VLOOKUP(A1084,away!$A$2:$E$405,3,FALSE)</f>
        <v>1.0815789473684201</v>
      </c>
      <c r="I1084">
        <f>VLOOKUP(C1084,away!$B$2:$E$405,3,FALSE)</f>
        <v>1.1499999999999999</v>
      </c>
      <c r="J1084">
        <f>VLOOKUP(B1084,home!$B$2:$E$405,4,FALSE)</f>
        <v>0.83</v>
      </c>
      <c r="K1084" s="3">
        <f t="shared" si="1290"/>
        <v>1.3230000000000024</v>
      </c>
      <c r="L1084" s="3">
        <f t="shared" si="1291"/>
        <v>1.0323671052631569</v>
      </c>
      <c r="M1084" s="5">
        <f t="shared" si="1292"/>
        <v>9.4858677022374396E-2</v>
      </c>
      <c r="N1084" s="5">
        <f t="shared" si="1293"/>
        <v>0.12549802970060153</v>
      </c>
      <c r="O1084" s="5">
        <f t="shared" si="1294"/>
        <v>9.7928977806681389E-2</v>
      </c>
      <c r="P1084" s="5">
        <f t="shared" si="1295"/>
        <v>0.1295600376382397</v>
      </c>
      <c r="Q1084" s="5">
        <f t="shared" si="1296"/>
        <v>8.30169466469481E-2</v>
      </c>
      <c r="R1084" s="5">
        <f t="shared" si="1297"/>
        <v>5.0549327669831785E-2</v>
      </c>
      <c r="S1084" s="5">
        <f t="shared" si="1298"/>
        <v>4.4238977075504671E-2</v>
      </c>
      <c r="T1084" s="5">
        <f t="shared" si="1299"/>
        <v>8.5703964897695745E-2</v>
      </c>
      <c r="U1084" s="5">
        <f t="shared" si="1300"/>
        <v>6.6876760507187563E-2</v>
      </c>
      <c r="V1084" s="5">
        <f t="shared" si="1301"/>
        <v>6.7136171113765727E-3</v>
      </c>
      <c r="W1084" s="5">
        <f t="shared" si="1302"/>
        <v>3.6610473471304167E-2</v>
      </c>
      <c r="X1084" s="5">
        <f t="shared" si="1303"/>
        <v>3.7795448519883881E-2</v>
      </c>
      <c r="Y1084" s="5">
        <f t="shared" si="1304"/>
        <v>1.9509388890297588E-2</v>
      </c>
      <c r="Z1084" s="5">
        <f t="shared" si="1305"/>
        <v>1.7395154359834349E-2</v>
      </c>
      <c r="AA1084" s="5">
        <f t="shared" si="1306"/>
        <v>2.3013789218060882E-2</v>
      </c>
      <c r="AB1084" s="5">
        <f t="shared" si="1307"/>
        <v>1.5223621567747307E-2</v>
      </c>
      <c r="AC1084" s="5">
        <f t="shared" si="1308"/>
        <v>5.7310023773149096E-4</v>
      </c>
      <c r="AD1084" s="5">
        <f t="shared" si="1309"/>
        <v>1.2108914100633889E-2</v>
      </c>
      <c r="AE1084" s="5">
        <f t="shared" si="1310"/>
        <v>1.2500844597951631E-2</v>
      </c>
      <c r="AF1084" s="5">
        <f t="shared" si="1311"/>
        <v>6.4527303754659468E-3</v>
      </c>
      <c r="AG1084" s="5">
        <f t="shared" si="1312"/>
        <v>2.2205288595878079E-3</v>
      </c>
      <c r="AH1084" s="5">
        <f t="shared" si="1313"/>
        <v>4.4895462880169918E-3</v>
      </c>
      <c r="AI1084" s="5">
        <f t="shared" si="1314"/>
        <v>5.9396697390464905E-3</v>
      </c>
      <c r="AJ1084" s="5">
        <f t="shared" si="1315"/>
        <v>3.9290915323792622E-3</v>
      </c>
      <c r="AK1084" s="5">
        <f t="shared" si="1316"/>
        <v>1.7327293657792573E-3</v>
      </c>
      <c r="AL1084" s="5">
        <f t="shared" si="1317"/>
        <v>3.1310109186305603E-5</v>
      </c>
      <c r="AM1084" s="5">
        <f t="shared" si="1318"/>
        <v>3.2040186710277276E-3</v>
      </c>
      <c r="AN1084" s="5">
        <f t="shared" si="1319"/>
        <v>3.3077234806180027E-3</v>
      </c>
      <c r="AO1084" s="5">
        <f t="shared" si="1320"/>
        <v>1.7073924573482899E-3</v>
      </c>
      <c r="AP1084" s="5">
        <f t="shared" si="1321"/>
        <v>5.8755193624693411E-4</v>
      </c>
      <c r="AQ1084" s="5">
        <f t="shared" si="1322"/>
        <v>1.5164232290375257E-4</v>
      </c>
      <c r="AR1084" s="5">
        <f t="shared" si="1323"/>
        <v>9.2697198106101103E-4</v>
      </c>
      <c r="AS1084" s="5">
        <f t="shared" si="1324"/>
        <v>1.2263839309437196E-3</v>
      </c>
      <c r="AT1084" s="5">
        <f t="shared" si="1325"/>
        <v>8.1125297031927235E-4</v>
      </c>
      <c r="AU1084" s="5">
        <f t="shared" si="1326"/>
        <v>3.5776255991079966E-4</v>
      </c>
      <c r="AV1084" s="5">
        <f t="shared" si="1327"/>
        <v>1.1832996669049733E-4</v>
      </c>
      <c r="AW1084" s="5">
        <f t="shared" si="1328"/>
        <v>1.1878896093906346E-6</v>
      </c>
      <c r="AX1084" s="5">
        <f t="shared" si="1329"/>
        <v>7.0648611696161486E-4</v>
      </c>
      <c r="AY1084" s="5">
        <f t="shared" si="1330"/>
        <v>7.2935302747627047E-4</v>
      </c>
      <c r="AZ1084" s="5">
        <f t="shared" si="1331"/>
        <v>3.7648003684529841E-4</v>
      </c>
      <c r="BA1084" s="5">
        <f t="shared" si="1332"/>
        <v>1.2955520194244915E-4</v>
      </c>
      <c r="BB1084" s="5">
        <f t="shared" si="1333"/>
        <v>3.3437132200277484E-5</v>
      </c>
      <c r="BC1084" s="5">
        <f t="shared" si="1334"/>
        <v>6.9038790755803943E-6</v>
      </c>
      <c r="BD1084" s="5">
        <f t="shared" si="1335"/>
        <v>1.5949589679133491E-4</v>
      </c>
      <c r="BE1084" s="5">
        <f t="shared" si="1336"/>
        <v>2.1101307145493644E-4</v>
      </c>
      <c r="BF1084" s="5">
        <f t="shared" si="1337"/>
        <v>1.3958514676744077E-4</v>
      </c>
      <c r="BG1084" s="5">
        <f t="shared" si="1338"/>
        <v>6.1557049724441477E-5</v>
      </c>
      <c r="BH1084" s="5">
        <f t="shared" si="1339"/>
        <v>2.0359994196359075E-5</v>
      </c>
      <c r="BI1084" s="5">
        <f t="shared" si="1340"/>
        <v>5.3872544643566128E-6</v>
      </c>
      <c r="BJ1084" s="8">
        <f t="shared" si="1341"/>
        <v>0.43235781432301656</v>
      </c>
      <c r="BK1084" s="8">
        <f t="shared" si="1342"/>
        <v>0.27670507222188945</v>
      </c>
      <c r="BL1084" s="8">
        <f t="shared" si="1343"/>
        <v>0.27372161351705504</v>
      </c>
      <c r="BM1084" s="8">
        <f t="shared" si="1344"/>
        <v>0.41803949279925173</v>
      </c>
      <c r="BN1084" s="8">
        <f t="shared" si="1345"/>
        <v>0.5814119964846769</v>
      </c>
    </row>
    <row r="1085" spans="1:66" x14ac:dyDescent="0.25">
      <c r="A1085" t="s">
        <v>303</v>
      </c>
      <c r="B1085" t="s">
        <v>302</v>
      </c>
      <c r="C1085" t="s">
        <v>348</v>
      </c>
      <c r="D1085" s="7" t="s">
        <v>558</v>
      </c>
      <c r="E1085">
        <f>VLOOKUP(A1085,home!$A$2:$E$405,3,FALSE)</f>
        <v>1.3961038961039001</v>
      </c>
      <c r="F1085">
        <f>VLOOKUP(B1085,home!$B$2:$E$405,3,FALSE)</f>
        <v>0.63</v>
      </c>
      <c r="G1085">
        <f>VLOOKUP(C1085,away!$B$2:$E$405,4,FALSE)</f>
        <v>0.82</v>
      </c>
      <c r="H1085">
        <f>VLOOKUP(A1085,away!$A$2:$E$405,3,FALSE)</f>
        <v>1.0324675324675301</v>
      </c>
      <c r="I1085">
        <f>VLOOKUP(C1085,away!$B$2:$E$405,3,FALSE)</f>
        <v>0.78</v>
      </c>
      <c r="J1085">
        <f>VLOOKUP(B1085,home!$B$2:$E$405,4,FALSE)</f>
        <v>1.02</v>
      </c>
      <c r="K1085" s="3">
        <f t="shared" si="1290"/>
        <v>0.72122727272727472</v>
      </c>
      <c r="L1085" s="3">
        <f t="shared" si="1291"/>
        <v>0.82143116883116696</v>
      </c>
      <c r="M1085" s="5">
        <f t="shared" si="1292"/>
        <v>0.21381193867575982</v>
      </c>
      <c r="N1085" s="5">
        <f t="shared" si="1293"/>
        <v>0.15420700140764956</v>
      </c>
      <c r="O1085" s="5">
        <f t="shared" si="1294"/>
        <v>0.17563179069648718</v>
      </c>
      <c r="P1085" s="5">
        <f t="shared" si="1295"/>
        <v>0.126670437408235</v>
      </c>
      <c r="Q1085" s="5">
        <f t="shared" si="1296"/>
        <v>5.5609147530345043E-2</v>
      </c>
      <c r="R1085" s="5">
        <f t="shared" si="1297"/>
        <v>7.2134713557863162E-2</v>
      </c>
      <c r="S1085" s="5">
        <f t="shared" si="1298"/>
        <v>1.8761112934771614E-2</v>
      </c>
      <c r="T1085" s="5">
        <f t="shared" si="1299"/>
        <v>4.5679087053556132E-2</v>
      </c>
      <c r="U1085" s="5">
        <f t="shared" si="1300"/>
        <v>5.2025522728300813E-2</v>
      </c>
      <c r="V1085" s="5">
        <f t="shared" si="1301"/>
        <v>1.234978529071176E-3</v>
      </c>
      <c r="W1085" s="5">
        <f t="shared" si="1302"/>
        <v>1.3368944603999811E-2</v>
      </c>
      <c r="X1085" s="5">
        <f t="shared" si="1303"/>
        <v>1.0981667792102688E-2</v>
      </c>
      <c r="Y1085" s="5">
        <f t="shared" si="1304"/>
        <v>4.5103421050912444E-3</v>
      </c>
      <c r="Z1085" s="5">
        <f t="shared" si="1305"/>
        <v>1.9751234023712323E-2</v>
      </c>
      <c r="AA1085" s="5">
        <f t="shared" si="1306"/>
        <v>1.4245128647920196E-2</v>
      </c>
      <c r="AB1085" s="5">
        <f t="shared" si="1307"/>
        <v>5.1369876421943255E-3</v>
      </c>
      <c r="AC1085" s="5">
        <f t="shared" si="1308"/>
        <v>4.5728056462873195E-5</v>
      </c>
      <c r="AD1085" s="5">
        <f t="shared" si="1309"/>
        <v>2.410511863996199E-3</v>
      </c>
      <c r="AE1085" s="5">
        <f t="shared" si="1310"/>
        <v>1.9800695779237931E-3</v>
      </c>
      <c r="AF1085" s="5">
        <f t="shared" si="1311"/>
        <v>8.1324543388048816E-4</v>
      </c>
      <c r="AG1085" s="5">
        <f t="shared" si="1312"/>
        <v>2.2267504909968634E-4</v>
      </c>
      <c r="AH1085" s="5">
        <f t="shared" si="1313"/>
        <v>4.0560698124889804E-3</v>
      </c>
      <c r="AI1085" s="5">
        <f t="shared" si="1314"/>
        <v>2.9253481688528561E-3</v>
      </c>
      <c r="AJ1085" s="5">
        <f t="shared" si="1315"/>
        <v>1.0549204407997361E-3</v>
      </c>
      <c r="AK1085" s="5">
        <f t="shared" si="1316"/>
        <v>2.536124641540828E-4</v>
      </c>
      <c r="AL1085" s="5">
        <f t="shared" si="1317"/>
        <v>1.0836425598786849E-6</v>
      </c>
      <c r="AM1085" s="5">
        <f t="shared" si="1318"/>
        <v>3.4770537950934373E-4</v>
      </c>
      <c r="AN1085" s="5">
        <f t="shared" si="1319"/>
        <v>2.8561603629924474E-4</v>
      </c>
      <c r="AO1085" s="5">
        <f t="shared" si="1320"/>
        <v>1.1730695726710677E-4</v>
      </c>
      <c r="AP1085" s="5">
        <f t="shared" si="1321"/>
        <v>3.2119863673315762E-5</v>
      </c>
      <c r="AQ1085" s="5">
        <f t="shared" si="1322"/>
        <v>6.5960642899673758E-6</v>
      </c>
      <c r="AR1085" s="5">
        <f t="shared" si="1323"/>
        <v>6.6635643338672733E-4</v>
      </c>
      <c r="AS1085" s="5">
        <f t="shared" si="1324"/>
        <v>4.8059443311578324E-4</v>
      </c>
      <c r="AT1085" s="5">
        <f t="shared" si="1325"/>
        <v>1.7330890614200345E-4</v>
      </c>
      <c r="AU1085" s="5">
        <f t="shared" si="1326"/>
        <v>4.166503657204814E-5</v>
      </c>
      <c r="AV1085" s="5">
        <f t="shared" si="1327"/>
        <v>7.5124901737351072E-6</v>
      </c>
      <c r="AW1085" s="5">
        <f t="shared" si="1328"/>
        <v>1.7833101097077739E-8</v>
      </c>
      <c r="AX1085" s="5">
        <f t="shared" si="1329"/>
        <v>4.1795767096020983E-5</v>
      </c>
      <c r="AY1085" s="5">
        <f t="shared" si="1330"/>
        <v>3.4332345817879747E-5</v>
      </c>
      <c r="AZ1085" s="5">
        <f t="shared" si="1331"/>
        <v>1.4100829476948389E-5</v>
      </c>
      <c r="BA1085" s="5">
        <f t="shared" si="1332"/>
        <v>3.8609536129128972E-6</v>
      </c>
      <c r="BB1085" s="5">
        <f t="shared" si="1333"/>
        <v>7.9287690976448922E-7</v>
      </c>
      <c r="BC1085" s="5">
        <f t="shared" si="1334"/>
        <v>1.3025876134541766E-7</v>
      </c>
      <c r="BD1085" s="5">
        <f t="shared" si="1335"/>
        <v>9.1227657322504477E-5</v>
      </c>
      <c r="BE1085" s="5">
        <f t="shared" si="1336"/>
        <v>6.5795874488008295E-5</v>
      </c>
      <c r="BF1085" s="5">
        <f t="shared" si="1337"/>
        <v>2.3726889556846146E-5</v>
      </c>
      <c r="BG1085" s="5">
        <f t="shared" si="1338"/>
        <v>5.7041599484618019E-6</v>
      </c>
      <c r="BH1085" s="5">
        <f t="shared" si="1339"/>
        <v>1.0284989307073141E-6</v>
      </c>
      <c r="BI1085" s="5">
        <f t="shared" si="1340"/>
        <v>1.4835629575939094E-7</v>
      </c>
      <c r="BJ1085" s="8">
        <f t="shared" si="1341"/>
        <v>0.29066704975035845</v>
      </c>
      <c r="BK1085" s="8">
        <f t="shared" si="1342"/>
        <v>0.36055961159267819</v>
      </c>
      <c r="BL1085" s="8">
        <f t="shared" si="1343"/>
        <v>0.32902116289499383</v>
      </c>
      <c r="BM1085" s="8">
        <f t="shared" si="1344"/>
        <v>0.20189971447268643</v>
      </c>
      <c r="BN1085" s="8">
        <f t="shared" si="1345"/>
        <v>0.79806502927633982</v>
      </c>
    </row>
    <row r="1086" spans="1:66" x14ac:dyDescent="0.25">
      <c r="A1086" t="s">
        <v>303</v>
      </c>
      <c r="B1086" t="s">
        <v>536</v>
      </c>
      <c r="C1086" t="s">
        <v>357</v>
      </c>
      <c r="D1086" s="7" t="s">
        <v>558</v>
      </c>
      <c r="E1086">
        <f>VLOOKUP(A1086,home!$A$2:$E$405,3,FALSE)</f>
        <v>1.3961038961039001</v>
      </c>
      <c r="F1086" t="e">
        <f>VLOOKUP(B1086,home!$B$2:$E$405,3,FALSE)</f>
        <v>#N/A</v>
      </c>
      <c r="G1086">
        <f>VLOOKUP(C1086,away!$B$2:$E$405,4,FALSE)</f>
        <v>1.1299999999999999</v>
      </c>
      <c r="H1086">
        <f>VLOOKUP(A1086,away!$A$2:$E$405,3,FALSE)</f>
        <v>1.0324675324675301</v>
      </c>
      <c r="I1086">
        <f>VLOOKUP(C1086,away!$B$2:$E$405,3,FALSE)</f>
        <v>0.51</v>
      </c>
      <c r="J1086" t="e">
        <f>VLOOKUP(B1086,home!$B$2:$E$405,4,FALSE)</f>
        <v>#N/A</v>
      </c>
      <c r="K1086" s="3" t="e">
        <f t="shared" si="1290"/>
        <v>#N/A</v>
      </c>
      <c r="L1086" s="3" t="e">
        <f t="shared" si="1291"/>
        <v>#N/A</v>
      </c>
      <c r="M1086" s="5" t="e">
        <f t="shared" si="1292"/>
        <v>#N/A</v>
      </c>
      <c r="N1086" s="5" t="e">
        <f t="shared" si="1293"/>
        <v>#N/A</v>
      </c>
      <c r="O1086" s="5" t="e">
        <f t="shared" si="1294"/>
        <v>#N/A</v>
      </c>
      <c r="P1086" s="5" t="e">
        <f t="shared" si="1295"/>
        <v>#N/A</v>
      </c>
      <c r="Q1086" s="5" t="e">
        <f t="shared" si="1296"/>
        <v>#N/A</v>
      </c>
      <c r="R1086" s="5" t="e">
        <f t="shared" si="1297"/>
        <v>#N/A</v>
      </c>
      <c r="S1086" s="5" t="e">
        <f t="shared" si="1298"/>
        <v>#N/A</v>
      </c>
      <c r="T1086" s="5" t="e">
        <f t="shared" si="1299"/>
        <v>#N/A</v>
      </c>
      <c r="U1086" s="5" t="e">
        <f t="shared" si="1300"/>
        <v>#N/A</v>
      </c>
      <c r="V1086" s="5" t="e">
        <f t="shared" si="1301"/>
        <v>#N/A</v>
      </c>
      <c r="W1086" s="5" t="e">
        <f t="shared" si="1302"/>
        <v>#N/A</v>
      </c>
      <c r="X1086" s="5" t="e">
        <f t="shared" si="1303"/>
        <v>#N/A</v>
      </c>
      <c r="Y1086" s="5" t="e">
        <f t="shared" si="1304"/>
        <v>#N/A</v>
      </c>
      <c r="Z1086" s="5" t="e">
        <f t="shared" si="1305"/>
        <v>#N/A</v>
      </c>
      <c r="AA1086" s="5" t="e">
        <f t="shared" si="1306"/>
        <v>#N/A</v>
      </c>
      <c r="AB1086" s="5" t="e">
        <f t="shared" si="1307"/>
        <v>#N/A</v>
      </c>
      <c r="AC1086" s="5" t="e">
        <f t="shared" si="1308"/>
        <v>#N/A</v>
      </c>
      <c r="AD1086" s="5" t="e">
        <f t="shared" si="1309"/>
        <v>#N/A</v>
      </c>
      <c r="AE1086" s="5" t="e">
        <f t="shared" si="1310"/>
        <v>#N/A</v>
      </c>
      <c r="AF1086" s="5" t="e">
        <f t="shared" si="1311"/>
        <v>#N/A</v>
      </c>
      <c r="AG1086" s="5" t="e">
        <f t="shared" si="1312"/>
        <v>#N/A</v>
      </c>
      <c r="AH1086" s="5" t="e">
        <f t="shared" si="1313"/>
        <v>#N/A</v>
      </c>
      <c r="AI1086" s="5" t="e">
        <f t="shared" si="1314"/>
        <v>#N/A</v>
      </c>
      <c r="AJ1086" s="5" t="e">
        <f t="shared" si="1315"/>
        <v>#N/A</v>
      </c>
      <c r="AK1086" s="5" t="e">
        <f t="shared" si="1316"/>
        <v>#N/A</v>
      </c>
      <c r="AL1086" s="5" t="e">
        <f t="shared" si="1317"/>
        <v>#N/A</v>
      </c>
      <c r="AM1086" s="5" t="e">
        <f t="shared" si="1318"/>
        <v>#N/A</v>
      </c>
      <c r="AN1086" s="5" t="e">
        <f t="shared" si="1319"/>
        <v>#N/A</v>
      </c>
      <c r="AO1086" s="5" t="e">
        <f t="shared" si="1320"/>
        <v>#N/A</v>
      </c>
      <c r="AP1086" s="5" t="e">
        <f t="shared" si="1321"/>
        <v>#N/A</v>
      </c>
      <c r="AQ1086" s="5" t="e">
        <f t="shared" si="1322"/>
        <v>#N/A</v>
      </c>
      <c r="AR1086" s="5" t="e">
        <f t="shared" si="1323"/>
        <v>#N/A</v>
      </c>
      <c r="AS1086" s="5" t="e">
        <f t="shared" si="1324"/>
        <v>#N/A</v>
      </c>
      <c r="AT1086" s="5" t="e">
        <f t="shared" si="1325"/>
        <v>#N/A</v>
      </c>
      <c r="AU1086" s="5" t="e">
        <f t="shared" si="1326"/>
        <v>#N/A</v>
      </c>
      <c r="AV1086" s="5" t="e">
        <f t="shared" si="1327"/>
        <v>#N/A</v>
      </c>
      <c r="AW1086" s="5" t="e">
        <f t="shared" si="1328"/>
        <v>#N/A</v>
      </c>
      <c r="AX1086" s="5" t="e">
        <f t="shared" si="1329"/>
        <v>#N/A</v>
      </c>
      <c r="AY1086" s="5" t="e">
        <f t="shared" si="1330"/>
        <v>#N/A</v>
      </c>
      <c r="AZ1086" s="5" t="e">
        <f t="shared" si="1331"/>
        <v>#N/A</v>
      </c>
      <c r="BA1086" s="5" t="e">
        <f t="shared" si="1332"/>
        <v>#N/A</v>
      </c>
      <c r="BB1086" s="5" t="e">
        <f t="shared" si="1333"/>
        <v>#N/A</v>
      </c>
      <c r="BC1086" s="5" t="e">
        <f t="shared" si="1334"/>
        <v>#N/A</v>
      </c>
      <c r="BD1086" s="5" t="e">
        <f t="shared" si="1335"/>
        <v>#N/A</v>
      </c>
      <c r="BE1086" s="5" t="e">
        <f t="shared" si="1336"/>
        <v>#N/A</v>
      </c>
      <c r="BF1086" s="5" t="e">
        <f t="shared" si="1337"/>
        <v>#N/A</v>
      </c>
      <c r="BG1086" s="5" t="e">
        <f t="shared" si="1338"/>
        <v>#N/A</v>
      </c>
      <c r="BH1086" s="5" t="e">
        <f t="shared" si="1339"/>
        <v>#N/A</v>
      </c>
      <c r="BI1086" s="5" t="e">
        <f t="shared" si="1340"/>
        <v>#N/A</v>
      </c>
      <c r="BJ1086" s="8" t="e">
        <f t="shared" si="1341"/>
        <v>#N/A</v>
      </c>
      <c r="BK1086" s="8" t="e">
        <f t="shared" si="1342"/>
        <v>#N/A</v>
      </c>
      <c r="BL1086" s="8" t="e">
        <f t="shared" si="1343"/>
        <v>#N/A</v>
      </c>
      <c r="BM1086" s="8" t="e">
        <f t="shared" si="1344"/>
        <v>#N/A</v>
      </c>
      <c r="BN1086" s="8" t="e">
        <f t="shared" si="1345"/>
        <v>#N/A</v>
      </c>
    </row>
    <row r="1087" spans="1:66" x14ac:dyDescent="0.25">
      <c r="A1087" t="s">
        <v>303</v>
      </c>
      <c r="B1087" t="s">
        <v>364</v>
      </c>
      <c r="C1087" t="s">
        <v>374</v>
      </c>
      <c r="D1087" s="7" t="s">
        <v>558</v>
      </c>
      <c r="E1087">
        <f>VLOOKUP(A1087,home!$A$2:$E$405,3,FALSE)</f>
        <v>1.3961038961039001</v>
      </c>
      <c r="F1087">
        <f>VLOOKUP(B1087,home!$B$2:$E$405,3,FALSE)</f>
        <v>1.26</v>
      </c>
      <c r="G1087">
        <f>VLOOKUP(C1087,away!$B$2:$E$405,4,FALSE)</f>
        <v>0.82</v>
      </c>
      <c r="H1087">
        <f>VLOOKUP(A1087,away!$A$2:$E$405,3,FALSE)</f>
        <v>1.0324675324675301</v>
      </c>
      <c r="I1087">
        <f>VLOOKUP(C1087,away!$B$2:$E$405,3,FALSE)</f>
        <v>0.65</v>
      </c>
      <c r="J1087">
        <f>VLOOKUP(B1087,home!$B$2:$E$405,4,FALSE)</f>
        <v>1.1499999999999999</v>
      </c>
      <c r="K1087" s="3">
        <f t="shared" si="1290"/>
        <v>1.4424545454545494</v>
      </c>
      <c r="L1087" s="3">
        <f t="shared" si="1291"/>
        <v>0.77176948051947869</v>
      </c>
      <c r="M1087" s="5">
        <f t="shared" si="1292"/>
        <v>0.10923824741147949</v>
      </c>
      <c r="N1087" s="5">
        <f t="shared" si="1293"/>
        <v>0.15757120651617726</v>
      </c>
      <c r="O1087" s="5">
        <f t="shared" si="1294"/>
        <v>8.4306745457615809E-2</v>
      </c>
      <c r="P1087" s="5">
        <f t="shared" si="1295"/>
        <v>0.12160864819781761</v>
      </c>
      <c r="Q1087" s="5">
        <f t="shared" si="1296"/>
        <v>0.11364465153600872</v>
      </c>
      <c r="R1087" s="5">
        <f t="shared" si="1297"/>
        <v>3.2532686573056031E-2</v>
      </c>
      <c r="S1087" s="5">
        <f t="shared" si="1298"/>
        <v>3.3844975699753123E-2</v>
      </c>
      <c r="T1087" s="5">
        <f t="shared" si="1299"/>
        <v>8.7707473679762629E-2</v>
      </c>
      <c r="U1087" s="5">
        <f t="shared" si="1300"/>
        <v>4.6926921623152866E-2</v>
      </c>
      <c r="V1087" s="5">
        <f t="shared" si="1301"/>
        <v>4.1864068682335928E-3</v>
      </c>
      <c r="W1087" s="5">
        <f t="shared" si="1302"/>
        <v>5.4642414724904713E-2</v>
      </c>
      <c r="X1087" s="5">
        <f t="shared" si="1303"/>
        <v>4.2171348026569619E-2</v>
      </c>
      <c r="Y1087" s="5">
        <f t="shared" si="1304"/>
        <v>1.6273279679635887E-2</v>
      </c>
      <c r="Z1087" s="5">
        <f t="shared" si="1305"/>
        <v>8.3692448721301577E-3</v>
      </c>
      <c r="AA1087" s="5">
        <f t="shared" si="1306"/>
        <v>1.2072255307826326E-2</v>
      </c>
      <c r="AB1087" s="5">
        <f t="shared" si="1307"/>
        <v>8.7068397713309497E-3</v>
      </c>
      <c r="AC1087" s="5">
        <f t="shared" si="1308"/>
        <v>2.9128035058445024E-4</v>
      </c>
      <c r="AD1087" s="5">
        <f t="shared" si="1309"/>
        <v>1.9704799873637859E-2</v>
      </c>
      <c r="AE1087" s="5">
        <f t="shared" si="1310"/>
        <v>1.5207563162217779E-2</v>
      </c>
      <c r="AF1087" s="5">
        <f t="shared" si="1311"/>
        <v>5.8683665608359878E-3</v>
      </c>
      <c r="AG1087" s="5">
        <f t="shared" si="1312"/>
        <v>1.5096754040514234E-3</v>
      </c>
      <c r="AH1087" s="5">
        <f t="shared" si="1313"/>
        <v>1.6147819418260506E-3</v>
      </c>
      <c r="AI1087" s="5">
        <f t="shared" si="1314"/>
        <v>2.3292495519049105E-3</v>
      </c>
      <c r="AJ1087" s="5">
        <f t="shared" si="1315"/>
        <v>1.6799183018216055E-3</v>
      </c>
      <c r="AK1087" s="5">
        <f t="shared" si="1316"/>
        <v>8.077352634849543E-4</v>
      </c>
      <c r="AL1087" s="5">
        <f t="shared" si="1317"/>
        <v>1.2970625406587754E-5</v>
      </c>
      <c r="AM1087" s="5">
        <f t="shared" si="1318"/>
        <v>5.6846556290002272E-3</v>
      </c>
      <c r="AN1087" s="5">
        <f t="shared" si="1319"/>
        <v>4.3872437217256357E-3</v>
      </c>
      <c r="AO1087" s="5">
        <f t="shared" si="1320"/>
        <v>1.6929704040142689E-3</v>
      </c>
      <c r="AP1087" s="5">
        <f t="shared" si="1321"/>
        <v>4.3552762974698146E-4</v>
      </c>
      <c r="AQ1087" s="5">
        <f t="shared" si="1322"/>
        <v>8.4031733140426916E-5</v>
      </c>
      <c r="AR1087" s="5">
        <f t="shared" si="1323"/>
        <v>2.4924788407906529E-4</v>
      </c>
      <c r="AS1087" s="5">
        <f t="shared" si="1324"/>
        <v>3.5952874333477635E-4</v>
      </c>
      <c r="AT1087" s="5">
        <f t="shared" si="1325"/>
        <v>2.5930193502240518E-4</v>
      </c>
      <c r="AU1087" s="5">
        <f t="shared" si="1326"/>
        <v>1.2467708493940952E-4</v>
      </c>
      <c r="AV1087" s="5">
        <f t="shared" si="1327"/>
        <v>4.4960256971218572E-5</v>
      </c>
      <c r="AW1087" s="5">
        <f t="shared" si="1328"/>
        <v>4.0109583597529437E-7</v>
      </c>
      <c r="AX1087" s="5">
        <f t="shared" si="1329"/>
        <v>1.3666428918991933E-3</v>
      </c>
      <c r="AY1087" s="5">
        <f t="shared" si="1330"/>
        <v>1.0547332747366785E-3</v>
      </c>
      <c r="AZ1087" s="5">
        <f t="shared" si="1331"/>
        <v>4.0700547576506748E-4</v>
      </c>
      <c r="BA1087" s="5">
        <f t="shared" si="1332"/>
        <v>1.0470480153326313E-4</v>
      </c>
      <c r="BB1087" s="5">
        <f t="shared" si="1333"/>
        <v>2.0201992571805399E-5</v>
      </c>
      <c r="BC1087" s="5">
        <f t="shared" si="1334"/>
        <v>3.118256262520125E-6</v>
      </c>
      <c r="BD1087" s="5">
        <f t="shared" si="1335"/>
        <v>3.2060318336046557E-5</v>
      </c>
      <c r="BE1087" s="5">
        <f t="shared" si="1336"/>
        <v>4.6245551912550189E-5</v>
      </c>
      <c r="BF1087" s="5">
        <f t="shared" si="1337"/>
        <v>3.3353553281656185E-5</v>
      </c>
      <c r="BG1087" s="5">
        <f t="shared" si="1338"/>
        <v>1.6036994846061823E-5</v>
      </c>
      <c r="BH1087" s="5">
        <f t="shared" si="1339"/>
        <v>5.7831590277832671E-6</v>
      </c>
      <c r="BI1087" s="5">
        <f t="shared" si="1340"/>
        <v>1.6683888053424958E-6</v>
      </c>
      <c r="BJ1087" s="8">
        <f t="shared" si="1341"/>
        <v>0.52954161497419794</v>
      </c>
      <c r="BK1087" s="8">
        <f t="shared" si="1342"/>
        <v>0.27023726242801149</v>
      </c>
      <c r="BL1087" s="8">
        <f t="shared" si="1343"/>
        <v>0.19214999766257579</v>
      </c>
      <c r="BM1087" s="8">
        <f t="shared" si="1344"/>
        <v>0.38034160206585971</v>
      </c>
      <c r="BN1087" s="8">
        <f t="shared" si="1345"/>
        <v>0.61890218569215494</v>
      </c>
    </row>
    <row r="1088" spans="1:66" x14ac:dyDescent="0.25">
      <c r="A1088" t="s">
        <v>303</v>
      </c>
      <c r="B1088" t="s">
        <v>380</v>
      </c>
      <c r="C1088" t="s">
        <v>535</v>
      </c>
      <c r="D1088" s="7" t="s">
        <v>558</v>
      </c>
      <c r="E1088">
        <f>VLOOKUP(A1088,home!$A$2:$E$405,3,FALSE)</f>
        <v>1.3961038961039001</v>
      </c>
      <c r="F1088">
        <f>VLOOKUP(B1088,home!$B$2:$E$405,3,FALSE)</f>
        <v>0.92</v>
      </c>
      <c r="G1088" t="e">
        <f>VLOOKUP(C1088,away!$B$2:$E$405,4,FALSE)</f>
        <v>#N/A</v>
      </c>
      <c r="H1088">
        <f>VLOOKUP(A1088,away!$A$2:$E$405,3,FALSE)</f>
        <v>1.0324675324675301</v>
      </c>
      <c r="I1088" t="e">
        <f>VLOOKUP(C1088,away!$B$2:$E$405,3,FALSE)</f>
        <v>#N/A</v>
      </c>
      <c r="J1088">
        <f>VLOOKUP(B1088,home!$B$2:$E$405,4,FALSE)</f>
        <v>0.83</v>
      </c>
      <c r="K1088" s="3" t="e">
        <f t="shared" si="1290"/>
        <v>#N/A</v>
      </c>
      <c r="L1088" s="3" t="e">
        <f t="shared" si="1291"/>
        <v>#N/A</v>
      </c>
      <c r="M1088" s="5" t="e">
        <f t="shared" si="1292"/>
        <v>#N/A</v>
      </c>
      <c r="N1088" s="5" t="e">
        <f t="shared" si="1293"/>
        <v>#N/A</v>
      </c>
      <c r="O1088" s="5" t="e">
        <f t="shared" si="1294"/>
        <v>#N/A</v>
      </c>
      <c r="P1088" s="5" t="e">
        <f t="shared" si="1295"/>
        <v>#N/A</v>
      </c>
      <c r="Q1088" s="5" t="e">
        <f t="shared" si="1296"/>
        <v>#N/A</v>
      </c>
      <c r="R1088" s="5" t="e">
        <f t="shared" si="1297"/>
        <v>#N/A</v>
      </c>
      <c r="S1088" s="5" t="e">
        <f t="shared" si="1298"/>
        <v>#N/A</v>
      </c>
      <c r="T1088" s="5" t="e">
        <f t="shared" si="1299"/>
        <v>#N/A</v>
      </c>
      <c r="U1088" s="5" t="e">
        <f t="shared" si="1300"/>
        <v>#N/A</v>
      </c>
      <c r="V1088" s="5" t="e">
        <f t="shared" si="1301"/>
        <v>#N/A</v>
      </c>
      <c r="W1088" s="5" t="e">
        <f t="shared" si="1302"/>
        <v>#N/A</v>
      </c>
      <c r="X1088" s="5" t="e">
        <f t="shared" si="1303"/>
        <v>#N/A</v>
      </c>
      <c r="Y1088" s="5" t="e">
        <f t="shared" si="1304"/>
        <v>#N/A</v>
      </c>
      <c r="Z1088" s="5" t="e">
        <f t="shared" si="1305"/>
        <v>#N/A</v>
      </c>
      <c r="AA1088" s="5" t="e">
        <f t="shared" si="1306"/>
        <v>#N/A</v>
      </c>
      <c r="AB1088" s="5" t="e">
        <f t="shared" si="1307"/>
        <v>#N/A</v>
      </c>
      <c r="AC1088" s="5" t="e">
        <f t="shared" si="1308"/>
        <v>#N/A</v>
      </c>
      <c r="AD1088" s="5" t="e">
        <f t="shared" si="1309"/>
        <v>#N/A</v>
      </c>
      <c r="AE1088" s="5" t="e">
        <f t="shared" si="1310"/>
        <v>#N/A</v>
      </c>
      <c r="AF1088" s="5" t="e">
        <f t="shared" si="1311"/>
        <v>#N/A</v>
      </c>
      <c r="AG1088" s="5" t="e">
        <f t="shared" si="1312"/>
        <v>#N/A</v>
      </c>
      <c r="AH1088" s="5" t="e">
        <f t="shared" si="1313"/>
        <v>#N/A</v>
      </c>
      <c r="AI1088" s="5" t="e">
        <f t="shared" si="1314"/>
        <v>#N/A</v>
      </c>
      <c r="AJ1088" s="5" t="e">
        <f t="shared" si="1315"/>
        <v>#N/A</v>
      </c>
      <c r="AK1088" s="5" t="e">
        <f t="shared" si="1316"/>
        <v>#N/A</v>
      </c>
      <c r="AL1088" s="5" t="e">
        <f t="shared" si="1317"/>
        <v>#N/A</v>
      </c>
      <c r="AM1088" s="5" t="e">
        <f t="shared" si="1318"/>
        <v>#N/A</v>
      </c>
      <c r="AN1088" s="5" t="e">
        <f t="shared" si="1319"/>
        <v>#N/A</v>
      </c>
      <c r="AO1088" s="5" t="e">
        <f t="shared" si="1320"/>
        <v>#N/A</v>
      </c>
      <c r="AP1088" s="5" t="e">
        <f t="shared" si="1321"/>
        <v>#N/A</v>
      </c>
      <c r="AQ1088" s="5" t="e">
        <f t="shared" si="1322"/>
        <v>#N/A</v>
      </c>
      <c r="AR1088" s="5" t="e">
        <f t="shared" si="1323"/>
        <v>#N/A</v>
      </c>
      <c r="AS1088" s="5" t="e">
        <f t="shared" si="1324"/>
        <v>#N/A</v>
      </c>
      <c r="AT1088" s="5" t="e">
        <f t="shared" si="1325"/>
        <v>#N/A</v>
      </c>
      <c r="AU1088" s="5" t="e">
        <f t="shared" si="1326"/>
        <v>#N/A</v>
      </c>
      <c r="AV1088" s="5" t="e">
        <f t="shared" si="1327"/>
        <v>#N/A</v>
      </c>
      <c r="AW1088" s="5" t="e">
        <f t="shared" si="1328"/>
        <v>#N/A</v>
      </c>
      <c r="AX1088" s="5" t="e">
        <f t="shared" si="1329"/>
        <v>#N/A</v>
      </c>
      <c r="AY1088" s="5" t="e">
        <f t="shared" si="1330"/>
        <v>#N/A</v>
      </c>
      <c r="AZ1088" s="5" t="e">
        <f t="shared" si="1331"/>
        <v>#N/A</v>
      </c>
      <c r="BA1088" s="5" t="e">
        <f t="shared" si="1332"/>
        <v>#N/A</v>
      </c>
      <c r="BB1088" s="5" t="e">
        <f t="shared" si="1333"/>
        <v>#N/A</v>
      </c>
      <c r="BC1088" s="5" t="e">
        <f t="shared" si="1334"/>
        <v>#N/A</v>
      </c>
      <c r="BD1088" s="5" t="e">
        <f t="shared" si="1335"/>
        <v>#N/A</v>
      </c>
      <c r="BE1088" s="5" t="e">
        <f t="shared" si="1336"/>
        <v>#N/A</v>
      </c>
      <c r="BF1088" s="5" t="e">
        <f t="shared" si="1337"/>
        <v>#N/A</v>
      </c>
      <c r="BG1088" s="5" t="e">
        <f t="shared" si="1338"/>
        <v>#N/A</v>
      </c>
      <c r="BH1088" s="5" t="e">
        <f t="shared" si="1339"/>
        <v>#N/A</v>
      </c>
      <c r="BI1088" s="5" t="e">
        <f t="shared" si="1340"/>
        <v>#N/A</v>
      </c>
      <c r="BJ1088" s="8" t="e">
        <f t="shared" si="1341"/>
        <v>#N/A</v>
      </c>
      <c r="BK1088" s="8" t="e">
        <f t="shared" si="1342"/>
        <v>#N/A</v>
      </c>
      <c r="BL1088" s="8" t="e">
        <f t="shared" si="1343"/>
        <v>#N/A</v>
      </c>
      <c r="BM1088" s="8" t="e">
        <f t="shared" si="1344"/>
        <v>#N/A</v>
      </c>
      <c r="BN1088" s="8" t="e">
        <f t="shared" si="1345"/>
        <v>#N/A</v>
      </c>
    </row>
    <row r="1089" spans="1:66" x14ac:dyDescent="0.25">
      <c r="A1089" t="s">
        <v>35</v>
      </c>
      <c r="B1089" t="s">
        <v>213</v>
      </c>
      <c r="C1089" t="s">
        <v>300</v>
      </c>
      <c r="D1089" s="7" t="s">
        <v>558</v>
      </c>
      <c r="E1089">
        <f>VLOOKUP(A1089,home!$A$2:$E$405,3,FALSE)</f>
        <v>1.5947368421052599</v>
      </c>
      <c r="F1089">
        <f>VLOOKUP(B1089,home!$B$2:$E$405,3,FALSE)</f>
        <v>0.99</v>
      </c>
      <c r="G1089">
        <f>VLOOKUP(C1089,away!$B$2:$E$405,4,FALSE)</f>
        <v>0.89</v>
      </c>
      <c r="H1089">
        <f>VLOOKUP(A1089,away!$A$2:$E$405,3,FALSE)</f>
        <v>1.21315789473684</v>
      </c>
      <c r="I1089">
        <f>VLOOKUP(C1089,away!$B$2:$E$405,3,FALSE)</f>
        <v>0.92</v>
      </c>
      <c r="J1089">
        <f>VLOOKUP(B1089,home!$B$2:$E$405,4,FALSE)</f>
        <v>0.65</v>
      </c>
      <c r="K1089" s="3">
        <f t="shared" si="1290"/>
        <v>1.4051226315789445</v>
      </c>
      <c r="L1089" s="3">
        <f t="shared" si="1291"/>
        <v>0.72546842105263043</v>
      </c>
      <c r="M1089" s="5">
        <f t="shared" si="1292"/>
        <v>0.118767075510561</v>
      </c>
      <c r="N1089" s="5">
        <f t="shared" si="1293"/>
        <v>0.16688230568633466</v>
      </c>
      <c r="O1089" s="5">
        <f t="shared" si="1294"/>
        <v>8.6161762743685213E-2</v>
      </c>
      <c r="P1089" s="5">
        <f t="shared" si="1295"/>
        <v>0.12106784280788763</v>
      </c>
      <c r="Q1089" s="5">
        <f t="shared" si="1296"/>
        <v>0.11724505226497221</v>
      </c>
      <c r="R1089" s="5">
        <f t="shared" si="1297"/>
        <v>3.1253818986386329E-2</v>
      </c>
      <c r="S1089" s="5">
        <f t="shared" si="1298"/>
        <v>3.0853295198070313E-2</v>
      </c>
      <c r="T1089" s="5">
        <f t="shared" si="1299"/>
        <v>8.5057582942902527E-2</v>
      </c>
      <c r="U1089" s="5">
        <f t="shared" si="1300"/>
        <v>4.3915448381043137E-2</v>
      </c>
      <c r="V1089" s="5">
        <f t="shared" si="1301"/>
        <v>3.4945542469836531E-3</v>
      </c>
      <c r="W1089" s="5">
        <f t="shared" si="1302"/>
        <v>5.491455879272289E-2</v>
      </c>
      <c r="X1089" s="5">
        <f t="shared" si="1303"/>
        <v>3.9838778260158518E-2</v>
      </c>
      <c r="Y1089" s="5">
        <f t="shared" si="1304"/>
        <v>1.4450887780531526E-2</v>
      </c>
      <c r="Z1089" s="5">
        <f t="shared" si="1305"/>
        <v>7.5578862373061389E-3</v>
      </c>
      <c r="AA1089" s="5">
        <f t="shared" si="1306"/>
        <v>1.0619756998937888E-2</v>
      </c>
      <c r="AB1089" s="5">
        <f t="shared" si="1307"/>
        <v>7.4610304505382599E-3</v>
      </c>
      <c r="AC1089" s="5">
        <f t="shared" si="1308"/>
        <v>2.2264069315859763E-4</v>
      </c>
      <c r="AD1089" s="5">
        <f t="shared" si="1309"/>
        <v>1.929042234070686E-2</v>
      </c>
      <c r="AE1089" s="5">
        <f t="shared" si="1310"/>
        <v>1.3994592236950992E-2</v>
      </c>
      <c r="AF1089" s="5">
        <f t="shared" si="1311"/>
        <v>5.0763173667081165E-3</v>
      </c>
      <c r="AG1089" s="5">
        <f t="shared" si="1312"/>
        <v>1.2275693149292617E-3</v>
      </c>
      <c r="AH1089" s="5">
        <f t="shared" si="1313"/>
        <v>1.3707519487684726E-3</v>
      </c>
      <c r="AI1089" s="5">
        <f t="shared" si="1314"/>
        <v>1.9260745854955226E-3</v>
      </c>
      <c r="AJ1089" s="5">
        <f t="shared" si="1315"/>
        <v>1.3531854950943965E-3</v>
      </c>
      <c r="AK1089" s="5">
        <f t="shared" si="1316"/>
        <v>6.3379718796049858E-4</v>
      </c>
      <c r="AL1089" s="5">
        <f t="shared" si="1317"/>
        <v>9.0781484097644194E-6</v>
      </c>
      <c r="AM1089" s="5">
        <f t="shared" si="1318"/>
        <v>5.4210818007286565E-3</v>
      </c>
      <c r="AN1089" s="5">
        <f t="shared" si="1319"/>
        <v>3.9328236543717697E-3</v>
      </c>
      <c r="AO1089" s="5">
        <f t="shared" si="1320"/>
        <v>1.4265696834077613E-3</v>
      </c>
      <c r="AP1089" s="5">
        <f t="shared" si="1321"/>
        <v>3.4497708524779325E-4</v>
      </c>
      <c r="AQ1089" s="5">
        <f t="shared" si="1322"/>
        <v>6.2567495333513802E-5</v>
      </c>
      <c r="AR1089" s="5">
        <f t="shared" si="1323"/>
        <v>1.9888745038557605E-4</v>
      </c>
      <c r="AS1089" s="5">
        <f t="shared" si="1324"/>
        <v>2.7946125767380737E-4</v>
      </c>
      <c r="AT1089" s="5">
        <f t="shared" si="1325"/>
        <v>1.9633866890349084E-4</v>
      </c>
      <c r="AU1089" s="5">
        <f t="shared" si="1326"/>
        <v>9.1959969043460063E-5</v>
      </c>
      <c r="AV1089" s="5">
        <f t="shared" si="1327"/>
        <v>3.2303758425566211E-5</v>
      </c>
      <c r="AW1089" s="5">
        <f t="shared" si="1328"/>
        <v>2.5705586612734218E-7</v>
      </c>
      <c r="AX1089" s="5">
        <f t="shared" si="1329"/>
        <v>1.2695474543074296E-3</v>
      </c>
      <c r="AY1089" s="5">
        <f t="shared" si="1330"/>
        <v>9.2101658712779742E-4</v>
      </c>
      <c r="AZ1089" s="5">
        <f t="shared" si="1331"/>
        <v>3.3408422461344271E-4</v>
      </c>
      <c r="BA1089" s="5">
        <f t="shared" si="1332"/>
        <v>8.0789184976302222E-5</v>
      </c>
      <c r="BB1089" s="5">
        <f t="shared" si="1333"/>
        <v>1.4652500615721713E-5</v>
      </c>
      <c r="BC1089" s="5">
        <f t="shared" si="1334"/>
        <v>2.1259852972320663E-6</v>
      </c>
      <c r="BD1089" s="5">
        <f t="shared" si="1335"/>
        <v>2.4047760766401188E-5</v>
      </c>
      <c r="BE1089" s="5">
        <f t="shared" si="1336"/>
        <v>3.3790052891666531E-5</v>
      </c>
      <c r="BF1089" s="5">
        <f t="shared" si="1337"/>
        <v>2.3739584020165102E-5</v>
      </c>
      <c r="BG1089" s="5">
        <f t="shared" si="1338"/>
        <v>1.111900892366795E-5</v>
      </c>
      <c r="BH1089" s="5">
        <f t="shared" si="1339"/>
        <v>3.9058927698435183E-6</v>
      </c>
      <c r="BI1089" s="5">
        <f t="shared" si="1340"/>
        <v>1.0976516654855394E-6</v>
      </c>
      <c r="BJ1089" s="8">
        <f t="shared" si="1341"/>
        <v>0.53178830264294508</v>
      </c>
      <c r="BK1089" s="8">
        <f t="shared" si="1342"/>
        <v>0.27533550319219874</v>
      </c>
      <c r="BL1089" s="8">
        <f t="shared" si="1343"/>
        <v>0.18559227783337881</v>
      </c>
      <c r="BM1089" s="8">
        <f t="shared" si="1344"/>
        <v>0.3579753523747401</v>
      </c>
      <c r="BN1089" s="8">
        <f t="shared" si="1345"/>
        <v>0.64137785799982705</v>
      </c>
    </row>
    <row r="1090" spans="1:66" x14ac:dyDescent="0.25">
      <c r="A1090" t="s">
        <v>35</v>
      </c>
      <c r="B1090" t="s">
        <v>214</v>
      </c>
      <c r="C1090" t="s">
        <v>36</v>
      </c>
      <c r="D1090" s="7" t="s">
        <v>558</v>
      </c>
      <c r="E1090">
        <f>VLOOKUP(A1090,home!$A$2:$E$405,3,FALSE)</f>
        <v>1.5947368421052599</v>
      </c>
      <c r="F1090">
        <f>VLOOKUP(B1090,home!$B$2:$E$405,3,FALSE)</f>
        <v>0.92</v>
      </c>
      <c r="G1090">
        <f>VLOOKUP(C1090,away!$B$2:$E$405,4,FALSE)</f>
        <v>1.1200000000000001</v>
      </c>
      <c r="H1090">
        <f>VLOOKUP(A1090,away!$A$2:$E$405,3,FALSE)</f>
        <v>1.21315789473684</v>
      </c>
      <c r="I1090">
        <f>VLOOKUP(C1090,away!$B$2:$E$405,3,FALSE)</f>
        <v>0.59</v>
      </c>
      <c r="J1090">
        <f>VLOOKUP(B1090,home!$B$2:$E$405,4,FALSE)</f>
        <v>0.91</v>
      </c>
      <c r="K1090" s="3">
        <f t="shared" si="1290"/>
        <v>1.64321684210526</v>
      </c>
      <c r="L1090" s="3">
        <f t="shared" si="1291"/>
        <v>0.65134447368420934</v>
      </c>
      <c r="M1090" s="5">
        <f t="shared" si="1292"/>
        <v>0.10080560539743405</v>
      </c>
      <c r="N1090" s="5">
        <f t="shared" si="1293"/>
        <v>0.16564546856768056</v>
      </c>
      <c r="O1090" s="5">
        <f t="shared" si="1294"/>
        <v>6.5659173992009767E-2</v>
      </c>
      <c r="P1090" s="5">
        <f t="shared" si="1295"/>
        <v>0.10789226054239014</v>
      </c>
      <c r="Q1090" s="5">
        <f t="shared" si="1296"/>
        <v>0.13609571188441508</v>
      </c>
      <c r="R1090" s="5">
        <f t="shared" si="1297"/>
        <v>2.1383370063182763E-2</v>
      </c>
      <c r="S1090" s="5">
        <f t="shared" si="1298"/>
        <v>2.8869277256588208E-2</v>
      </c>
      <c r="T1090" s="5">
        <f t="shared" si="1299"/>
        <v>8.8645189828032142E-2</v>
      </c>
      <c r="U1090" s="5">
        <f t="shared" si="1300"/>
        <v>3.5137513828791336E-2</v>
      </c>
      <c r="V1090" s="5">
        <f t="shared" si="1301"/>
        <v>3.4331992762572624E-3</v>
      </c>
      <c r="W1090" s="5">
        <f t="shared" si="1302"/>
        <v>7.4544921968925273E-2</v>
      </c>
      <c r="X1090" s="5">
        <f t="shared" si="1303"/>
        <v>4.8554422965680084E-2</v>
      </c>
      <c r="Y1090" s="5">
        <f t="shared" si="1304"/>
        <v>1.5812827535810689E-2</v>
      </c>
      <c r="Z1090" s="5">
        <f t="shared" si="1305"/>
        <v>4.6426466397994862E-3</v>
      </c>
      <c r="AA1090" s="5">
        <f t="shared" si="1306"/>
        <v>7.6288751504619088E-3</v>
      </c>
      <c r="AB1090" s="5">
        <f t="shared" si="1307"/>
        <v>6.2679480667786544E-3</v>
      </c>
      <c r="AC1090" s="5">
        <f t="shared" si="1308"/>
        <v>2.2965961896879449E-4</v>
      </c>
      <c r="AD1090" s="5">
        <f t="shared" si="1309"/>
        <v>3.0623367818190101E-2</v>
      </c>
      <c r="AE1090" s="5">
        <f t="shared" si="1310"/>
        <v>1.9946361393976986E-2</v>
      </c>
      <c r="AF1090" s="5">
        <f t="shared" si="1311"/>
        <v>6.4959761320374848E-3</v>
      </c>
      <c r="AG1090" s="5">
        <f t="shared" si="1312"/>
        <v>1.4103727182623808E-3</v>
      </c>
      <c r="AH1090" s="5">
        <f t="shared" si="1313"/>
        <v>7.5599055802548964E-4</v>
      </c>
      <c r="AI1090" s="5">
        <f t="shared" si="1314"/>
        <v>1.2422564174200386E-3</v>
      </c>
      <c r="AJ1090" s="5">
        <f t="shared" si="1315"/>
        <v>1.0206483336589749E-3</v>
      </c>
      <c r="AK1090" s="5">
        <f t="shared" si="1316"/>
        <v>5.5904884391169869E-4</v>
      </c>
      <c r="AL1090" s="5">
        <f t="shared" si="1317"/>
        <v>9.8321895288088561E-6</v>
      </c>
      <c r="AM1090" s="5">
        <f t="shared" si="1318"/>
        <v>1.0064166752166833E-2</v>
      </c>
      <c r="AN1090" s="5">
        <f t="shared" si="1319"/>
        <v>6.5552393962602252E-3</v>
      </c>
      <c r="AO1090" s="5">
        <f t="shared" si="1320"/>
        <v>2.1348594772155551E-3</v>
      </c>
      <c r="AP1090" s="5">
        <f t="shared" si="1321"/>
        <v>4.6350964085890405E-4</v>
      </c>
      <c r="AQ1090" s="5">
        <f t="shared" si="1322"/>
        <v>7.5476110768199931E-5</v>
      </c>
      <c r="AR1090" s="5">
        <f t="shared" si="1323"/>
        <v>9.8482054425468875E-5</v>
      </c>
      <c r="AS1090" s="5">
        <f t="shared" si="1324"/>
        <v>1.6182737047705734E-4</v>
      </c>
      <c r="AT1090" s="5">
        <f t="shared" si="1325"/>
        <v>1.329587303407541E-4</v>
      </c>
      <c r="AU1090" s="5">
        <f t="shared" si="1326"/>
        <v>7.2826675000286226E-5</v>
      </c>
      <c r="AV1090" s="5">
        <f t="shared" si="1327"/>
        <v>2.9917504728749106E-5</v>
      </c>
      <c r="AW1090" s="5">
        <f t="shared" si="1328"/>
        <v>2.9231651414677733E-7</v>
      </c>
      <c r="AX1090" s="5">
        <f t="shared" si="1329"/>
        <v>2.7562680514860581E-3</v>
      </c>
      <c r="AY1090" s="5">
        <f t="shared" si="1330"/>
        <v>1.7952799633277879E-3</v>
      </c>
      <c r="AZ1090" s="5">
        <f t="shared" si="1331"/>
        <v>5.8467284141477222E-4</v>
      </c>
      <c r="BA1090" s="5">
        <f t="shared" si="1332"/>
        <v>1.2694114138958536E-4</v>
      </c>
      <c r="BB1090" s="5">
        <f t="shared" si="1333"/>
        <v>2.0670602731818066E-5</v>
      </c>
      <c r="BC1090" s="5">
        <f t="shared" si="1334"/>
        <v>2.6927365714182842E-6</v>
      </c>
      <c r="BD1090" s="5">
        <f t="shared" si="1335"/>
        <v>1.0690956984516109E-5</v>
      </c>
      <c r="BE1090" s="5">
        <f t="shared" si="1336"/>
        <v>1.7567560575179737E-5</v>
      </c>
      <c r="BF1090" s="5">
        <f t="shared" si="1337"/>
        <v>1.4433655705919858E-5</v>
      </c>
      <c r="BG1090" s="5">
        <f t="shared" si="1338"/>
        <v>7.9058753830387307E-6</v>
      </c>
      <c r="BH1090" s="5">
        <f t="shared" si="1339"/>
        <v>3.2477668952486537E-6</v>
      </c>
      <c r="BI1090" s="5">
        <f t="shared" si="1340"/>
        <v>1.0673570523008991E-6</v>
      </c>
      <c r="BJ1090" s="8">
        <f t="shared" si="1341"/>
        <v>0.61235439752720189</v>
      </c>
      <c r="BK1090" s="8">
        <f t="shared" si="1342"/>
        <v>0.24303511424449506</v>
      </c>
      <c r="BL1090" s="8">
        <f t="shared" si="1343"/>
        <v>0.14020575076180919</v>
      </c>
      <c r="BM1090" s="8">
        <f t="shared" si="1344"/>
        <v>0.4009613310793797</v>
      </c>
      <c r="BN1090" s="8">
        <f t="shared" si="1345"/>
        <v>0.59748159044711235</v>
      </c>
    </row>
    <row r="1091" spans="1:66" x14ac:dyDescent="0.25">
      <c r="A1091" t="s">
        <v>35</v>
      </c>
      <c r="B1091" t="s">
        <v>295</v>
      </c>
      <c r="C1091" t="s">
        <v>216</v>
      </c>
      <c r="D1091" s="7" t="s">
        <v>558</v>
      </c>
      <c r="E1091">
        <f>VLOOKUP(A1091,home!$A$2:$E$405,3,FALSE)</f>
        <v>1.5947368421052599</v>
      </c>
      <c r="F1091">
        <f>VLOOKUP(B1091,home!$B$2:$E$405,3,FALSE)</f>
        <v>1.0900000000000001</v>
      </c>
      <c r="G1091">
        <f>VLOOKUP(C1091,away!$B$2:$E$405,4,FALSE)</f>
        <v>1.29</v>
      </c>
      <c r="H1091">
        <f>VLOOKUP(A1091,away!$A$2:$E$405,3,FALSE)</f>
        <v>1.21315789473684</v>
      </c>
      <c r="I1091">
        <f>VLOOKUP(C1091,away!$B$2:$E$405,3,FALSE)</f>
        <v>0.73</v>
      </c>
      <c r="J1091">
        <f>VLOOKUP(B1091,home!$B$2:$E$405,4,FALSE)</f>
        <v>0.74</v>
      </c>
      <c r="K1091" s="3">
        <f t="shared" si="1290"/>
        <v>2.2423594736842061</v>
      </c>
      <c r="L1091" s="3">
        <f t="shared" si="1291"/>
        <v>0.65534789473684085</v>
      </c>
      <c r="M1091" s="5">
        <f t="shared" si="1292"/>
        <v>5.5149512744268554E-2</v>
      </c>
      <c r="N1091" s="5">
        <f t="shared" si="1293"/>
        <v>0.12366503237117844</v>
      </c>
      <c r="O1091" s="5">
        <f t="shared" si="1294"/>
        <v>3.6142117072718978E-2</v>
      </c>
      <c r="P1091" s="5">
        <f t="shared" si="1295"/>
        <v>8.1043618617015076E-2</v>
      </c>
      <c r="Q1091" s="5">
        <f t="shared" si="1296"/>
        <v>0.13865072845048804</v>
      </c>
      <c r="R1091" s="5">
        <f t="shared" si="1297"/>
        <v>1.1842830167469405E-2</v>
      </c>
      <c r="S1091" s="5">
        <f t="shared" si="1298"/>
        <v>2.9773917264676028E-2</v>
      </c>
      <c r="T1091" s="5">
        <f t="shared" si="1299"/>
        <v>9.0864462993756751E-2</v>
      </c>
      <c r="U1091" s="5">
        <f t="shared" si="1300"/>
        <v>2.6555882421258128E-2</v>
      </c>
      <c r="V1091" s="5">
        <f t="shared" si="1301"/>
        <v>4.861503605706502E-3</v>
      </c>
      <c r="W1091" s="5">
        <f t="shared" si="1302"/>
        <v>0.10363492482472268</v>
      </c>
      <c r="X1091" s="5">
        <f t="shared" si="1303"/>
        <v>6.7916929805092785E-2</v>
      </c>
      <c r="Y1091" s="5">
        <f t="shared" si="1304"/>
        <v>2.2254608482378674E-2</v>
      </c>
      <c r="Z1091" s="5">
        <f t="shared" si="1305"/>
        <v>2.5870579393256748E-3</v>
      </c>
      <c r="AA1091" s="5">
        <f t="shared" si="1306"/>
        <v>5.8011138792168661E-3</v>
      </c>
      <c r="AB1091" s="5">
        <f t="shared" si="1307"/>
        <v>6.5040913324914389E-3</v>
      </c>
      <c r="AC1091" s="5">
        <f t="shared" si="1308"/>
        <v>4.4650648813650149E-4</v>
      </c>
      <c r="AD1091" s="5">
        <f t="shared" si="1309"/>
        <v>5.8096688871316873E-2</v>
      </c>
      <c r="AE1091" s="5">
        <f t="shared" si="1310"/>
        <v>3.8073542742998769E-2</v>
      </c>
      <c r="AF1091" s="5">
        <f t="shared" si="1311"/>
        <v>1.2475708040898682E-2</v>
      </c>
      <c r="AG1091" s="5">
        <f t="shared" si="1312"/>
        <v>2.7253096666514766E-3</v>
      </c>
      <c r="AH1091" s="5">
        <f t="shared" si="1313"/>
        <v>4.2385574352482748E-4</v>
      </c>
      <c r="AI1091" s="5">
        <f t="shared" si="1314"/>
        <v>9.504369419683599E-4</v>
      </c>
      <c r="AJ1091" s="5">
        <f t="shared" si="1315"/>
        <v>1.0656106404810992E-3</v>
      </c>
      <c r="AK1091" s="5">
        <f t="shared" si="1316"/>
        <v>7.9649403831382891E-4</v>
      </c>
      <c r="AL1091" s="5">
        <f t="shared" si="1317"/>
        <v>2.6246107886650808E-5</v>
      </c>
      <c r="AM1091" s="5">
        <f t="shared" si="1318"/>
        <v>2.6054732136056233E-2</v>
      </c>
      <c r="AN1091" s="5">
        <f t="shared" si="1319"/>
        <v>1.7074913853296767E-2</v>
      </c>
      <c r="AO1091" s="5">
        <f t="shared" si="1320"/>
        <v>5.5950044232854768E-3</v>
      </c>
      <c r="AP1091" s="5">
        <f t="shared" si="1321"/>
        <v>1.2222247899478166E-3</v>
      </c>
      <c r="AQ1091" s="5">
        <f t="shared" si="1322"/>
        <v>2.0024561074686971E-4</v>
      </c>
      <c r="AR1091" s="5">
        <f t="shared" si="1323"/>
        <v>5.5554593838222842E-5</v>
      </c>
      <c r="AS1091" s="5">
        <f t="shared" si="1324"/>
        <v>1.2457336979981718E-4</v>
      </c>
      <c r="AT1091" s="5">
        <f t="shared" si="1325"/>
        <v>1.3966913796969305E-4</v>
      </c>
      <c r="AU1091" s="5">
        <f t="shared" si="1326"/>
        <v>1.0439613823588255E-4</v>
      </c>
      <c r="AV1091" s="5">
        <f t="shared" si="1327"/>
        <v>5.8523417397319319E-5</v>
      </c>
      <c r="AW1091" s="5">
        <f t="shared" si="1328"/>
        <v>1.0713701777335072E-6</v>
      </c>
      <c r="AX1091" s="5">
        <f t="shared" si="1329"/>
        <v>9.7373459065983412E-3</v>
      </c>
      <c r="AY1091" s="5">
        <f t="shared" si="1330"/>
        <v>6.3813491402136182E-3</v>
      </c>
      <c r="AZ1091" s="5">
        <f t="shared" si="1331"/>
        <v>2.0910018623098718E-3</v>
      </c>
      <c r="BA1091" s="5">
        <f t="shared" si="1332"/>
        <v>4.5677788945186276E-4</v>
      </c>
      <c r="BB1091" s="5">
        <f t="shared" si="1333"/>
        <v>7.483710705365388E-5</v>
      </c>
      <c r="BC1091" s="5">
        <f t="shared" si="1334"/>
        <v>9.8088681111615371E-6</v>
      </c>
      <c r="BD1091" s="5">
        <f t="shared" si="1335"/>
        <v>6.0679310191399323E-6</v>
      </c>
      <c r="BE1091" s="5">
        <f t="shared" si="1336"/>
        <v>1.3606482606430686E-5</v>
      </c>
      <c r="BF1091" s="5">
        <f t="shared" si="1337"/>
        <v>1.5255312588024611E-5</v>
      </c>
      <c r="BG1091" s="5">
        <f t="shared" si="1338"/>
        <v>1.1402631568590302E-5</v>
      </c>
      <c r="BH1091" s="5">
        <f t="shared" si="1339"/>
        <v>6.3921997306897678E-6</v>
      </c>
      <c r="BI1091" s="5">
        <f t="shared" si="1340"/>
        <v>2.8667219247587657E-6</v>
      </c>
      <c r="BJ1091" s="8">
        <f t="shared" si="1341"/>
        <v>0.72725617783655505</v>
      </c>
      <c r="BK1091" s="8">
        <f t="shared" si="1342"/>
        <v>0.17768265396790295</v>
      </c>
      <c r="BL1091" s="8">
        <f t="shared" si="1343"/>
        <v>9.06207401741215E-2</v>
      </c>
      <c r="BM1091" s="8">
        <f t="shared" si="1344"/>
        <v>0.54527251272473043</v>
      </c>
      <c r="BN1091" s="8">
        <f t="shared" si="1345"/>
        <v>0.44649383942313847</v>
      </c>
    </row>
    <row r="1092" spans="1:66" x14ac:dyDescent="0.25">
      <c r="A1092" t="s">
        <v>35</v>
      </c>
      <c r="B1092" t="s">
        <v>467</v>
      </c>
      <c r="C1092" t="s">
        <v>211</v>
      </c>
      <c r="D1092" s="7" t="s">
        <v>558</v>
      </c>
      <c r="E1092">
        <f>VLOOKUP(A1092,home!$A$2:$E$405,3,FALSE)</f>
        <v>1.5947368421052599</v>
      </c>
      <c r="F1092">
        <f>VLOOKUP(B1092,home!$B$2:$E$405,3,FALSE)</f>
        <v>0.76</v>
      </c>
      <c r="G1092">
        <f>VLOOKUP(C1092,away!$B$2:$E$405,4,FALSE)</f>
        <v>0.99</v>
      </c>
      <c r="H1092">
        <f>VLOOKUP(A1092,away!$A$2:$E$405,3,FALSE)</f>
        <v>1.21315789473684</v>
      </c>
      <c r="I1092">
        <f>VLOOKUP(C1092,away!$B$2:$E$405,3,FALSE)</f>
        <v>0.99</v>
      </c>
      <c r="J1092">
        <f>VLOOKUP(B1092,home!$B$2:$E$405,4,FALSE)</f>
        <v>0.91</v>
      </c>
      <c r="K1092" s="3">
        <f t="shared" si="1290"/>
        <v>1.1998799999999976</v>
      </c>
      <c r="L1092" s="3">
        <f t="shared" si="1291"/>
        <v>1.0929339473684192</v>
      </c>
      <c r="M1092" s="5">
        <f t="shared" si="1292"/>
        <v>0.10098190391334268</v>
      </c>
      <c r="N1092" s="5">
        <f t="shared" si="1293"/>
        <v>0.12116616686754135</v>
      </c>
      <c r="O1092" s="5">
        <f t="shared" si="1294"/>
        <v>0.11036655085678801</v>
      </c>
      <c r="P1092" s="5">
        <f t="shared" si="1295"/>
        <v>0.1324266170420425</v>
      </c>
      <c r="Q1092" s="5">
        <f t="shared" si="1296"/>
        <v>7.2692430150512632E-2</v>
      </c>
      <c r="R1092" s="5">
        <f t="shared" si="1297"/>
        <v>6.031167504267336E-2</v>
      </c>
      <c r="S1092" s="5">
        <f t="shared" si="1298"/>
        <v>4.341572158376257E-2</v>
      </c>
      <c r="T1092" s="5">
        <f t="shared" si="1299"/>
        <v>7.9448024628202857E-2</v>
      </c>
      <c r="U1092" s="5">
        <f t="shared" si="1300"/>
        <v>7.2366772650202763E-2</v>
      </c>
      <c r="V1092" s="5">
        <f t="shared" si="1301"/>
        <v>6.3261027889057291E-3</v>
      </c>
      <c r="W1092" s="5">
        <f t="shared" si="1302"/>
        <v>2.9074064362998975E-2</v>
      </c>
      <c r="X1092" s="5">
        <f t="shared" si="1303"/>
        <v>3.1776031930295948E-2</v>
      </c>
      <c r="Y1092" s="5">
        <f t="shared" si="1304"/>
        <v>1.7364552004641643E-2</v>
      </c>
      <c r="Z1092" s="5">
        <f t="shared" si="1305"/>
        <v>2.1972225692263456E-2</v>
      </c>
      <c r="AA1092" s="5">
        <f t="shared" si="1306"/>
        <v>2.6364034163633018E-2</v>
      </c>
      <c r="AB1092" s="5">
        <f t="shared" si="1307"/>
        <v>1.5816838656129966E-2</v>
      </c>
      <c r="AC1092" s="5">
        <f t="shared" si="1308"/>
        <v>5.1849908184658762E-4</v>
      </c>
      <c r="AD1092" s="5">
        <f t="shared" si="1309"/>
        <v>8.7213470869687854E-3</v>
      </c>
      <c r="AE1092" s="5">
        <f t="shared" si="1310"/>
        <v>9.5318562981308568E-3</v>
      </c>
      <c r="AF1092" s="5">
        <f t="shared" si="1311"/>
        <v>5.2088446648323426E-3</v>
      </c>
      <c r="AG1092" s="5">
        <f t="shared" si="1312"/>
        <v>1.8976410535880477E-3</v>
      </c>
      <c r="AH1092" s="5">
        <f t="shared" si="1313"/>
        <v>6.0035478395788228E-3</v>
      </c>
      <c r="AI1092" s="5">
        <f t="shared" si="1314"/>
        <v>7.2035369817538232E-3</v>
      </c>
      <c r="AJ1092" s="5">
        <f t="shared" si="1315"/>
        <v>4.3216899768333808E-3</v>
      </c>
      <c r="AK1092" s="5">
        <f t="shared" si="1316"/>
        <v>1.7285031231342757E-3</v>
      </c>
      <c r="AL1092" s="5">
        <f t="shared" si="1317"/>
        <v>2.719817182582408E-5</v>
      </c>
      <c r="AM1092" s="5">
        <f t="shared" si="1318"/>
        <v>2.0929139885424173E-3</v>
      </c>
      <c r="AN1092" s="5">
        <f t="shared" si="1319"/>
        <v>2.2874167470002464E-3</v>
      </c>
      <c r="AO1092" s="5">
        <f t="shared" si="1320"/>
        <v>1.2499977072878041E-3</v>
      </c>
      <c r="AP1092" s="5">
        <f t="shared" si="1321"/>
        <v>4.5538830947584451E-4</v>
      </c>
      <c r="AQ1092" s="5">
        <f t="shared" si="1322"/>
        <v>1.2442733566521649E-4</v>
      </c>
      <c r="AR1092" s="5">
        <f t="shared" si="1323"/>
        <v>1.3122962477052061E-3</v>
      </c>
      <c r="AS1092" s="5">
        <f t="shared" si="1324"/>
        <v>1.5745980216965193E-3</v>
      </c>
      <c r="AT1092" s="5">
        <f t="shared" si="1325"/>
        <v>9.4466433713660824E-4</v>
      </c>
      <c r="AU1092" s="5">
        <f t="shared" si="1326"/>
        <v>3.7782794828115712E-4</v>
      </c>
      <c r="AV1092" s="5">
        <f t="shared" si="1327"/>
        <v>1.1333704964589847E-4</v>
      </c>
      <c r="AW1092" s="5">
        <f t="shared" si="1328"/>
        <v>9.9076109047576125E-7</v>
      </c>
      <c r="AX1092" s="5">
        <f t="shared" si="1329"/>
        <v>4.1854093942871116E-4</v>
      </c>
      <c r="AY1092" s="5">
        <f t="shared" si="1330"/>
        <v>4.5743760106510767E-4</v>
      </c>
      <c r="AZ1092" s="5">
        <f t="shared" si="1331"/>
        <v>2.4997454150341419E-4</v>
      </c>
      <c r="BA1092" s="5">
        <f t="shared" si="1332"/>
        <v>9.1068554128979074E-5</v>
      </c>
      <c r="BB1092" s="5">
        <f t="shared" si="1333"/>
        <v>2.4882978586329906E-5</v>
      </c>
      <c r="BC1092" s="5">
        <f t="shared" si="1334"/>
        <v>5.439090401728281E-6</v>
      </c>
      <c r="BD1092" s="5">
        <f t="shared" si="1335"/>
        <v>2.3904218635353584E-4</v>
      </c>
      <c r="BE1092" s="5">
        <f t="shared" si="1336"/>
        <v>2.8682193856187995E-4</v>
      </c>
      <c r="BF1092" s="5">
        <f t="shared" si="1337"/>
        <v>1.7207595382081399E-4</v>
      </c>
      <c r="BG1092" s="5">
        <f t="shared" si="1338"/>
        <v>6.8823498490172617E-5</v>
      </c>
      <c r="BH1092" s="5">
        <f t="shared" si="1339"/>
        <v>2.0644984842097042E-5</v>
      </c>
      <c r="BI1092" s="5">
        <f t="shared" si="1340"/>
        <v>4.9543008824670707E-6</v>
      </c>
      <c r="BJ1092" s="8">
        <f t="shared" si="1341"/>
        <v>0.38433844684079926</v>
      </c>
      <c r="BK1092" s="8">
        <f t="shared" si="1342"/>
        <v>0.28415348018279096</v>
      </c>
      <c r="BL1092" s="8">
        <f t="shared" si="1343"/>
        <v>0.30959823575814377</v>
      </c>
      <c r="BM1092" s="8">
        <f t="shared" si="1344"/>
        <v>0.4016605977611224</v>
      </c>
      <c r="BN1092" s="8">
        <f t="shared" si="1345"/>
        <v>0.59794534387290055</v>
      </c>
    </row>
    <row r="1093" spans="1:66" x14ac:dyDescent="0.25">
      <c r="A1093" t="s">
        <v>10</v>
      </c>
      <c r="B1093" t="s">
        <v>12</v>
      </c>
      <c r="C1093" t="s">
        <v>226</v>
      </c>
      <c r="D1093" s="7" t="s">
        <v>559</v>
      </c>
      <c r="E1093">
        <f>VLOOKUP(A1093,home!$A$2:$E$405,3,FALSE)</f>
        <v>1.5653594771241801</v>
      </c>
      <c r="F1093">
        <f>VLOOKUP(B1093,home!$B$2:$E$405,3,FALSE)</f>
        <v>1.54</v>
      </c>
      <c r="G1093">
        <f>VLOOKUP(C1093,away!$B$2:$E$405,4,FALSE)</f>
        <v>1.24</v>
      </c>
      <c r="H1093">
        <f>VLOOKUP(A1093,away!$A$2:$E$405,3,FALSE)</f>
        <v>1.3758169934640501</v>
      </c>
      <c r="I1093">
        <f>VLOOKUP(C1093,away!$B$2:$E$405,3,FALSE)</f>
        <v>0.83</v>
      </c>
      <c r="J1093">
        <f>VLOOKUP(B1093,home!$B$2:$E$405,4,FALSE)</f>
        <v>0.81</v>
      </c>
      <c r="K1093" s="3">
        <f t="shared" si="1290"/>
        <v>2.9892104575163345</v>
      </c>
      <c r="L1093" s="3">
        <f t="shared" si="1291"/>
        <v>0.92496176470588087</v>
      </c>
      <c r="M1093" s="5">
        <f t="shared" si="1292"/>
        <v>1.9957061822372939E-2</v>
      </c>
      <c r="N1093" s="5">
        <f t="shared" si="1293"/>
        <v>5.9655857900737179E-2</v>
      </c>
      <c r="O1093" s="5">
        <f t="shared" si="1294"/>
        <v>1.8459519121566435E-2</v>
      </c>
      <c r="P1093" s="5">
        <f t="shared" si="1295"/>
        <v>5.517938759890912E-2</v>
      </c>
      <c r="Q1093" s="5">
        <f t="shared" si="1296"/>
        <v>8.916195714449604E-2</v>
      </c>
      <c r="R1093" s="5">
        <f t="shared" si="1297"/>
        <v>8.53717469115302E-3</v>
      </c>
      <c r="S1093" s="5">
        <f t="shared" si="1298"/>
        <v>3.8141446407422834E-2</v>
      </c>
      <c r="T1093" s="5">
        <f t="shared" si="1299"/>
        <v>8.2471401225003169E-2</v>
      </c>
      <c r="U1093" s="5">
        <f t="shared" si="1300"/>
        <v>2.5519411864438388E-2</v>
      </c>
      <c r="V1093" s="5">
        <f t="shared" si="1301"/>
        <v>1.1717498929731738E-2</v>
      </c>
      <c r="W1093" s="5">
        <f t="shared" si="1302"/>
        <v>8.8841284902983597E-2</v>
      </c>
      <c r="X1093" s="5">
        <f t="shared" si="1303"/>
        <v>8.2174791662601637E-2</v>
      </c>
      <c r="Y1093" s="5">
        <f t="shared" si="1304"/>
        <v>3.8004270155289052E-2</v>
      </c>
      <c r="Z1093" s="5">
        <f t="shared" si="1305"/>
        <v>2.6321867226437611E-3</v>
      </c>
      <c r="AA1093" s="5">
        <f t="shared" si="1306"/>
        <v>7.8681600774623776E-3</v>
      </c>
      <c r="AB1093" s="5">
        <f t="shared" si="1307"/>
        <v>1.1759793192481539E-2</v>
      </c>
      <c r="AC1093" s="5">
        <f t="shared" si="1308"/>
        <v>2.0248609893336001E-3</v>
      </c>
      <c r="AD1093" s="5">
        <f t="shared" si="1309"/>
        <v>6.6391324472796651E-2</v>
      </c>
      <c r="AE1093" s="5">
        <f t="shared" si="1310"/>
        <v>6.1409436645518727E-2</v>
      </c>
      <c r="AF1093" s="5">
        <f t="shared" si="1311"/>
        <v>2.8400690444616492E-2</v>
      </c>
      <c r="AG1093" s="5">
        <f t="shared" si="1312"/>
        <v>8.7565175841726427E-3</v>
      </c>
      <c r="AH1093" s="5">
        <f t="shared" si="1313"/>
        <v>6.086680190029903E-4</v>
      </c>
      <c r="AI1093" s="5">
        <f t="shared" si="1314"/>
        <v>1.8194368075594896E-3</v>
      </c>
      <c r="AJ1093" s="5">
        <f t="shared" si="1315"/>
        <v>2.7193397659734811E-3</v>
      </c>
      <c r="AK1093" s="5">
        <f t="shared" si="1316"/>
        <v>2.7095596219959836E-3</v>
      </c>
      <c r="AL1093" s="5">
        <f t="shared" si="1317"/>
        <v>2.2394196171521288E-4</v>
      </c>
      <c r="AM1093" s="5">
        <f t="shared" si="1318"/>
        <v>3.9691528280488789E-2</v>
      </c>
      <c r="AN1093" s="5">
        <f t="shared" si="1319"/>
        <v>3.6713146042194285E-2</v>
      </c>
      <c r="AO1093" s="5">
        <f t="shared" si="1320"/>
        <v>1.6979128175546376E-2</v>
      </c>
      <c r="AP1093" s="5">
        <f t="shared" si="1321"/>
        <v>5.2350147868069075E-3</v>
      </c>
      <c r="AQ1093" s="5">
        <f t="shared" si="1322"/>
        <v>1.2105471288665741E-3</v>
      </c>
      <c r="AR1093" s="5">
        <f t="shared" si="1323"/>
        <v>1.1259892899540779E-4</v>
      </c>
      <c r="AS1093" s="5">
        <f t="shared" si="1324"/>
        <v>3.3658189605821214E-4</v>
      </c>
      <c r="AT1093" s="5">
        <f t="shared" si="1325"/>
        <v>5.0305706175394192E-4</v>
      </c>
      <c r="AU1093" s="5">
        <f t="shared" si="1326"/>
        <v>5.0124780990744116E-4</v>
      </c>
      <c r="AV1093" s="5">
        <f t="shared" si="1327"/>
        <v>3.7458379879562074E-4</v>
      </c>
      <c r="AW1093" s="5">
        <f t="shared" si="1328"/>
        <v>1.7199398186754124E-5</v>
      </c>
      <c r="AX1093" s="5">
        <f t="shared" si="1329"/>
        <v>1.9774388568473748E-2</v>
      </c>
      <c r="AY1093" s="5">
        <f t="shared" si="1330"/>
        <v>1.8290553346275273E-2</v>
      </c>
      <c r="AZ1093" s="5">
        <f t="shared" si="1331"/>
        <v>8.4590312503089148E-3</v>
      </c>
      <c r="BA1093" s="5">
        <f t="shared" si="1332"/>
        <v>2.6080934909959766E-3</v>
      </c>
      <c r="BB1093" s="5">
        <f t="shared" si="1333"/>
        <v>6.0309668948738972E-4</v>
      </c>
      <c r="BC1093" s="5">
        <f t="shared" si="1334"/>
        <v>1.1156827563930621E-4</v>
      </c>
      <c r="BD1093" s="5">
        <f t="shared" si="1335"/>
        <v>1.735828401126408E-5</v>
      </c>
      <c r="BE1093" s="5">
        <f t="shared" si="1336"/>
        <v>5.1887564091009173E-5</v>
      </c>
      <c r="BF1093" s="5">
        <f t="shared" si="1337"/>
        <v>7.7551424597946853E-5</v>
      </c>
      <c r="BG1093" s="5">
        <f t="shared" si="1338"/>
        <v>7.7272509801157399E-5</v>
      </c>
      <c r="BH1093" s="5">
        <f t="shared" si="1339"/>
        <v>5.7745948594038291E-5</v>
      </c>
      <c r="BI1093" s="5">
        <f t="shared" si="1340"/>
        <v>3.4522958683299994E-5</v>
      </c>
      <c r="BJ1093" s="8">
        <f t="shared" si="1341"/>
        <v>0.75494362817329874</v>
      </c>
      <c r="BK1093" s="8">
        <f t="shared" si="1342"/>
        <v>0.14553475105576072</v>
      </c>
      <c r="BL1093" s="8">
        <f t="shared" si="1343"/>
        <v>8.2145471346923044E-2</v>
      </c>
      <c r="BM1093" s="8">
        <f t="shared" si="1344"/>
        <v>0.7160317250713033</v>
      </c>
      <c r="BN1093" s="8">
        <f t="shared" si="1345"/>
        <v>0.25095095827923475</v>
      </c>
    </row>
    <row r="1094" spans="1:66" x14ac:dyDescent="0.25">
      <c r="A1094" t="s">
        <v>10</v>
      </c>
      <c r="B1094" t="s">
        <v>220</v>
      </c>
      <c r="C1094" t="s">
        <v>499</v>
      </c>
      <c r="D1094" s="7" t="s">
        <v>559</v>
      </c>
      <c r="E1094">
        <f>VLOOKUP(A1094,home!$A$2:$E$405,3,FALSE)</f>
        <v>1.5653594771241801</v>
      </c>
      <c r="F1094">
        <f>VLOOKUP(B1094,home!$B$2:$E$405,3,FALSE)</f>
        <v>1.1299999999999999</v>
      </c>
      <c r="G1094" t="e">
        <f>VLOOKUP(C1094,away!$B$2:$E$405,4,FALSE)</f>
        <v>#N/A</v>
      </c>
      <c r="H1094">
        <f>VLOOKUP(A1094,away!$A$2:$E$405,3,FALSE)</f>
        <v>1.3758169934640501</v>
      </c>
      <c r="I1094" t="e">
        <f>VLOOKUP(C1094,away!$B$2:$E$405,3,FALSE)</f>
        <v>#N/A</v>
      </c>
      <c r="J1094">
        <f>VLOOKUP(B1094,home!$B$2:$E$405,4,FALSE)</f>
        <v>0.81</v>
      </c>
      <c r="K1094" s="3" t="e">
        <f t="shared" si="1290"/>
        <v>#N/A</v>
      </c>
      <c r="L1094" s="3" t="e">
        <f t="shared" si="1291"/>
        <v>#N/A</v>
      </c>
      <c r="M1094" s="5" t="e">
        <f t="shared" si="1292"/>
        <v>#N/A</v>
      </c>
      <c r="N1094" s="5" t="e">
        <f t="shared" si="1293"/>
        <v>#N/A</v>
      </c>
      <c r="O1094" s="5" t="e">
        <f t="shared" si="1294"/>
        <v>#N/A</v>
      </c>
      <c r="P1094" s="5" t="e">
        <f t="shared" si="1295"/>
        <v>#N/A</v>
      </c>
      <c r="Q1094" s="5" t="e">
        <f t="shared" si="1296"/>
        <v>#N/A</v>
      </c>
      <c r="R1094" s="5" t="e">
        <f t="shared" si="1297"/>
        <v>#N/A</v>
      </c>
      <c r="S1094" s="5" t="e">
        <f t="shared" si="1298"/>
        <v>#N/A</v>
      </c>
      <c r="T1094" s="5" t="e">
        <f t="shared" si="1299"/>
        <v>#N/A</v>
      </c>
      <c r="U1094" s="5" t="e">
        <f t="shared" si="1300"/>
        <v>#N/A</v>
      </c>
      <c r="V1094" s="5" t="e">
        <f t="shared" si="1301"/>
        <v>#N/A</v>
      </c>
      <c r="W1094" s="5" t="e">
        <f t="shared" si="1302"/>
        <v>#N/A</v>
      </c>
      <c r="X1094" s="5" t="e">
        <f t="shared" si="1303"/>
        <v>#N/A</v>
      </c>
      <c r="Y1094" s="5" t="e">
        <f t="shared" si="1304"/>
        <v>#N/A</v>
      </c>
      <c r="Z1094" s="5" t="e">
        <f t="shared" si="1305"/>
        <v>#N/A</v>
      </c>
      <c r="AA1094" s="5" t="e">
        <f t="shared" si="1306"/>
        <v>#N/A</v>
      </c>
      <c r="AB1094" s="5" t="e">
        <f t="shared" si="1307"/>
        <v>#N/A</v>
      </c>
      <c r="AC1094" s="5" t="e">
        <f t="shared" si="1308"/>
        <v>#N/A</v>
      </c>
      <c r="AD1094" s="5" t="e">
        <f t="shared" si="1309"/>
        <v>#N/A</v>
      </c>
      <c r="AE1094" s="5" t="e">
        <f t="shared" si="1310"/>
        <v>#N/A</v>
      </c>
      <c r="AF1094" s="5" t="e">
        <f t="shared" si="1311"/>
        <v>#N/A</v>
      </c>
      <c r="AG1094" s="5" t="e">
        <f t="shared" si="1312"/>
        <v>#N/A</v>
      </c>
      <c r="AH1094" s="5" t="e">
        <f t="shared" si="1313"/>
        <v>#N/A</v>
      </c>
      <c r="AI1094" s="5" t="e">
        <f t="shared" si="1314"/>
        <v>#N/A</v>
      </c>
      <c r="AJ1094" s="5" t="e">
        <f t="shared" si="1315"/>
        <v>#N/A</v>
      </c>
      <c r="AK1094" s="5" t="e">
        <f t="shared" si="1316"/>
        <v>#N/A</v>
      </c>
      <c r="AL1094" s="5" t="e">
        <f t="shared" si="1317"/>
        <v>#N/A</v>
      </c>
      <c r="AM1094" s="5" t="e">
        <f t="shared" si="1318"/>
        <v>#N/A</v>
      </c>
      <c r="AN1094" s="5" t="e">
        <f t="shared" si="1319"/>
        <v>#N/A</v>
      </c>
      <c r="AO1094" s="5" t="e">
        <f t="shared" si="1320"/>
        <v>#N/A</v>
      </c>
      <c r="AP1094" s="5" t="e">
        <f t="shared" si="1321"/>
        <v>#N/A</v>
      </c>
      <c r="AQ1094" s="5" t="e">
        <f t="shared" si="1322"/>
        <v>#N/A</v>
      </c>
      <c r="AR1094" s="5" t="e">
        <f t="shared" si="1323"/>
        <v>#N/A</v>
      </c>
      <c r="AS1094" s="5" t="e">
        <f t="shared" si="1324"/>
        <v>#N/A</v>
      </c>
      <c r="AT1094" s="5" t="e">
        <f t="shared" si="1325"/>
        <v>#N/A</v>
      </c>
      <c r="AU1094" s="5" t="e">
        <f t="shared" si="1326"/>
        <v>#N/A</v>
      </c>
      <c r="AV1094" s="5" t="e">
        <f t="shared" si="1327"/>
        <v>#N/A</v>
      </c>
      <c r="AW1094" s="5" t="e">
        <f t="shared" si="1328"/>
        <v>#N/A</v>
      </c>
      <c r="AX1094" s="5" t="e">
        <f t="shared" si="1329"/>
        <v>#N/A</v>
      </c>
      <c r="AY1094" s="5" t="e">
        <f t="shared" si="1330"/>
        <v>#N/A</v>
      </c>
      <c r="AZ1094" s="5" t="e">
        <f t="shared" si="1331"/>
        <v>#N/A</v>
      </c>
      <c r="BA1094" s="5" t="e">
        <f t="shared" si="1332"/>
        <v>#N/A</v>
      </c>
      <c r="BB1094" s="5" t="e">
        <f t="shared" si="1333"/>
        <v>#N/A</v>
      </c>
      <c r="BC1094" s="5" t="e">
        <f t="shared" si="1334"/>
        <v>#N/A</v>
      </c>
      <c r="BD1094" s="5" t="e">
        <f t="shared" si="1335"/>
        <v>#N/A</v>
      </c>
      <c r="BE1094" s="5" t="e">
        <f t="shared" si="1336"/>
        <v>#N/A</v>
      </c>
      <c r="BF1094" s="5" t="e">
        <f t="shared" si="1337"/>
        <v>#N/A</v>
      </c>
      <c r="BG1094" s="5" t="e">
        <f t="shared" si="1338"/>
        <v>#N/A</v>
      </c>
      <c r="BH1094" s="5" t="e">
        <f t="shared" si="1339"/>
        <v>#N/A</v>
      </c>
      <c r="BI1094" s="5" t="e">
        <f t="shared" si="1340"/>
        <v>#N/A</v>
      </c>
      <c r="BJ1094" s="8" t="e">
        <f t="shared" si="1341"/>
        <v>#N/A</v>
      </c>
      <c r="BK1094" s="8" t="e">
        <f t="shared" si="1342"/>
        <v>#N/A</v>
      </c>
      <c r="BL1094" s="8" t="e">
        <f t="shared" si="1343"/>
        <v>#N/A</v>
      </c>
      <c r="BM1094" s="8" t="e">
        <f t="shared" si="1344"/>
        <v>#N/A</v>
      </c>
      <c r="BN1094" s="8" t="e">
        <f t="shared" si="1345"/>
        <v>#N/A</v>
      </c>
    </row>
    <row r="1095" spans="1:66" x14ac:dyDescent="0.25">
      <c r="A1095" t="s">
        <v>10</v>
      </c>
      <c r="B1095" t="s">
        <v>41</v>
      </c>
      <c r="C1095" t="s">
        <v>219</v>
      </c>
      <c r="D1095" s="7" t="s">
        <v>559</v>
      </c>
      <c r="E1095">
        <f>VLOOKUP(A1095,home!$A$2:$E$405,3,FALSE)</f>
        <v>1.5653594771241801</v>
      </c>
      <c r="F1095">
        <f>VLOOKUP(B1095,home!$B$2:$E$405,3,FALSE)</f>
        <v>0.9</v>
      </c>
      <c r="G1095">
        <f>VLOOKUP(C1095,away!$B$2:$E$405,4,FALSE)</f>
        <v>0.53</v>
      </c>
      <c r="H1095">
        <f>VLOOKUP(A1095,away!$A$2:$E$405,3,FALSE)</f>
        <v>1.3758169934640501</v>
      </c>
      <c r="I1095">
        <f>VLOOKUP(C1095,away!$B$2:$E$405,3,FALSE)</f>
        <v>0.71</v>
      </c>
      <c r="J1095">
        <f>VLOOKUP(B1095,home!$B$2:$E$405,4,FALSE)</f>
        <v>0.68</v>
      </c>
      <c r="K1095" s="3">
        <f t="shared" si="1290"/>
        <v>0.74667647058823394</v>
      </c>
      <c r="L1095" s="3">
        <f t="shared" si="1291"/>
        <v>0.66424444444444342</v>
      </c>
      <c r="M1095" s="5">
        <f t="shared" si="1292"/>
        <v>0.24391855142914809</v>
      </c>
      <c r="N1095" s="5">
        <f t="shared" si="1293"/>
        <v>0.18212824309211095</v>
      </c>
      <c r="O1095" s="5">
        <f t="shared" si="1294"/>
        <v>0.16202154268374788</v>
      </c>
      <c r="P1095" s="5">
        <f t="shared" si="1295"/>
        <v>0.12097767365036177</v>
      </c>
      <c r="Q1095" s="5">
        <f t="shared" si="1296"/>
        <v>6.7995436873226636E-2</v>
      </c>
      <c r="R1095" s="5">
        <f t="shared" si="1297"/>
        <v>5.3810954803998882E-2</v>
      </c>
      <c r="S1095" s="5">
        <f t="shared" si="1298"/>
        <v>1.5000496514207005E-2</v>
      </c>
      <c r="T1095" s="5">
        <f t="shared" si="1299"/>
        <v>4.5165591190613655E-2</v>
      </c>
      <c r="U1095" s="5">
        <f t="shared" si="1300"/>
        <v>4.0179373812032862E-2</v>
      </c>
      <c r="V1095" s="5">
        <f t="shared" si="1301"/>
        <v>8.2665352441826348E-4</v>
      </c>
      <c r="W1095" s="5">
        <f t="shared" si="1302"/>
        <v>1.6923530940201978E-2</v>
      </c>
      <c r="X1095" s="5">
        <f t="shared" si="1303"/>
        <v>1.1241361407412812E-2</v>
      </c>
      <c r="Y1095" s="5">
        <f t="shared" si="1304"/>
        <v>3.7335059314330642E-3</v>
      </c>
      <c r="Z1095" s="5">
        <f t="shared" si="1305"/>
        <v>1.1914542592935767E-2</v>
      </c>
      <c r="AA1095" s="5">
        <f t="shared" si="1306"/>
        <v>8.896308611966464E-3</v>
      </c>
      <c r="AB1095" s="5">
        <f t="shared" si="1307"/>
        <v>3.3213321578234147E-3</v>
      </c>
      <c r="AC1095" s="5">
        <f t="shared" si="1308"/>
        <v>2.5625003641851756E-5</v>
      </c>
      <c r="AD1095" s="5">
        <f t="shared" si="1309"/>
        <v>3.1591005880801963E-3</v>
      </c>
      <c r="AE1095" s="5">
        <f t="shared" si="1310"/>
        <v>2.0984150150734444E-3</v>
      </c>
      <c r="AF1095" s="5">
        <f t="shared" si="1311"/>
        <v>6.9693025795066919E-4</v>
      </c>
      <c r="AG1095" s="5">
        <f t="shared" si="1312"/>
        <v>1.5431068400298831E-4</v>
      </c>
      <c r="AH1095" s="5">
        <f t="shared" si="1313"/>
        <v>1.9785421813635685E-3</v>
      </c>
      <c r="AI1095" s="5">
        <f t="shared" si="1314"/>
        <v>1.4773308928904951E-3</v>
      </c>
      <c r="AJ1095" s="5">
        <f t="shared" si="1315"/>
        <v>5.5154410849721951E-4</v>
      </c>
      <c r="AK1095" s="5">
        <f t="shared" si="1316"/>
        <v>1.3727500276881262E-4</v>
      </c>
      <c r="AL1095" s="5">
        <f t="shared" si="1317"/>
        <v>5.0837516207105842E-7</v>
      </c>
      <c r="AM1095" s="5">
        <f t="shared" si="1318"/>
        <v>4.717652154681872E-4</v>
      </c>
      <c r="AN1095" s="5">
        <f t="shared" si="1319"/>
        <v>3.1336742345687915E-4</v>
      </c>
      <c r="AO1095" s="5">
        <f t="shared" si="1320"/>
        <v>1.0407628505055065E-4</v>
      </c>
      <c r="AP1095" s="5">
        <f t="shared" si="1321"/>
        <v>2.3044031381081522E-5</v>
      </c>
      <c r="AQ1095" s="5">
        <f t="shared" si="1322"/>
        <v>3.8267174556217032E-6</v>
      </c>
      <c r="AR1095" s="5">
        <f t="shared" si="1323"/>
        <v>2.6284713041394822E-4</v>
      </c>
      <c r="AS1095" s="5">
        <f t="shared" si="1324"/>
        <v>1.9626176764173209E-4</v>
      </c>
      <c r="AT1095" s="5">
        <f t="shared" si="1325"/>
        <v>7.327202198706828E-5</v>
      </c>
      <c r="AU1095" s="5">
        <f t="shared" si="1326"/>
        <v>1.8236831590055873E-5</v>
      </c>
      <c r="AV1095" s="5">
        <f t="shared" si="1327"/>
        <v>3.4042532615937319E-6</v>
      </c>
      <c r="AW1095" s="5">
        <f t="shared" si="1328"/>
        <v>7.0039368206033427E-9</v>
      </c>
      <c r="AX1095" s="5">
        <f t="shared" si="1329"/>
        <v>5.8709331005347267E-5</v>
      </c>
      <c r="AY1095" s="5">
        <f t="shared" si="1330"/>
        <v>3.8997346957351832E-5</v>
      </c>
      <c r="AZ1095" s="5">
        <f t="shared" si="1331"/>
        <v>1.2951885532246686E-5</v>
      </c>
      <c r="BA1095" s="5">
        <f t="shared" si="1332"/>
        <v>2.8677393366250752E-6</v>
      </c>
      <c r="BB1095" s="5">
        <f t="shared" si="1333"/>
        <v>4.7621998061699981E-7</v>
      </c>
      <c r="BC1095" s="5">
        <f t="shared" si="1334"/>
        <v>6.3265295291656541E-8</v>
      </c>
      <c r="BD1095" s="5">
        <f t="shared" si="1335"/>
        <v>2.9099124352604864E-5</v>
      </c>
      <c r="BE1095" s="5">
        <f t="shared" si="1336"/>
        <v>2.172763146881113E-5</v>
      </c>
      <c r="BF1095" s="5">
        <f t="shared" si="1337"/>
        <v>8.1117555896868681E-6</v>
      </c>
      <c r="BG1095" s="5">
        <f t="shared" si="1338"/>
        <v>2.01895234466059E-6</v>
      </c>
      <c r="BH1095" s="5">
        <f t="shared" si="1339"/>
        <v>3.7687605274925215E-7</v>
      </c>
      <c r="BI1095" s="5">
        <f t="shared" si="1340"/>
        <v>5.628089618320735E-8</v>
      </c>
      <c r="BJ1095" s="8">
        <f t="shared" si="1341"/>
        <v>0.33432657144102623</v>
      </c>
      <c r="BK1095" s="8">
        <f t="shared" si="1342"/>
        <v>0.38078850584389634</v>
      </c>
      <c r="BL1095" s="8">
        <f t="shared" si="1343"/>
        <v>0.27298961688068879</v>
      </c>
      <c r="BM1095" s="8">
        <f t="shared" si="1344"/>
        <v>0.16912784388293234</v>
      </c>
      <c r="BN1095" s="8">
        <f t="shared" si="1345"/>
        <v>0.83085240253259418</v>
      </c>
    </row>
    <row r="1096" spans="1:66" x14ac:dyDescent="0.25">
      <c r="A1096" t="s">
        <v>10</v>
      </c>
      <c r="B1096" t="s">
        <v>40</v>
      </c>
      <c r="C1096" t="s">
        <v>453</v>
      </c>
      <c r="D1096" s="7" t="s">
        <v>559</v>
      </c>
      <c r="E1096">
        <f>VLOOKUP(A1096,home!$A$2:$E$405,3,FALSE)</f>
        <v>1.5653594771241801</v>
      </c>
      <c r="F1096">
        <f>VLOOKUP(B1096,home!$B$2:$E$405,3,FALSE)</f>
        <v>0.86</v>
      </c>
      <c r="G1096">
        <f>VLOOKUP(C1096,away!$B$2:$E$405,4,FALSE)</f>
        <v>0.49</v>
      </c>
      <c r="H1096">
        <f>VLOOKUP(A1096,away!$A$2:$E$405,3,FALSE)</f>
        <v>1.3758169934640501</v>
      </c>
      <c r="I1096">
        <f>VLOOKUP(C1096,away!$B$2:$E$405,3,FALSE)</f>
        <v>1.73</v>
      </c>
      <c r="J1096">
        <f>VLOOKUP(B1096,home!$B$2:$E$405,4,FALSE)</f>
        <v>1.37</v>
      </c>
      <c r="K1096" s="3">
        <f t="shared" si="1290"/>
        <v>0.65964248366012945</v>
      </c>
      <c r="L1096" s="3">
        <f t="shared" si="1291"/>
        <v>3.2608238562091456</v>
      </c>
      <c r="M1096" s="5">
        <f t="shared" si="1292"/>
        <v>1.9831844207955539E-2</v>
      </c>
      <c r="N1096" s="5">
        <f t="shared" si="1293"/>
        <v>1.3081926968896544E-2</v>
      </c>
      <c r="O1096" s="5">
        <f t="shared" si="1294"/>
        <v>6.466815070592459E-2</v>
      </c>
      <c r="P1096" s="5">
        <f t="shared" si="1295"/>
        <v>4.2657859545363642E-2</v>
      </c>
      <c r="Q1096" s="5">
        <f t="shared" si="1296"/>
        <v>4.3146973984116719E-3</v>
      </c>
      <c r="R1096" s="5">
        <f t="shared" si="1297"/>
        <v>0.10543572427940362</v>
      </c>
      <c r="S1096" s="5">
        <f t="shared" si="1298"/>
        <v>2.2939028790146549E-2</v>
      </c>
      <c r="T1096" s="5">
        <f t="shared" si="1299"/>
        <v>1.4069468209064318E-2</v>
      </c>
      <c r="U1096" s="5">
        <f t="shared" si="1300"/>
        <v>6.9549883030170415E-2</v>
      </c>
      <c r="V1096" s="5">
        <f t="shared" si="1301"/>
        <v>5.4823716733121992E-3</v>
      </c>
      <c r="W1096" s="5">
        <f t="shared" si="1302"/>
        <v>9.4871923604339142E-4</v>
      </c>
      <c r="X1096" s="5">
        <f t="shared" si="1303"/>
        <v>3.0936063177348064E-3</v>
      </c>
      <c r="Y1096" s="5">
        <f t="shared" si="1304"/>
        <v>5.0438526412944946E-3</v>
      </c>
      <c r="Z1096" s="5">
        <f t="shared" si="1305"/>
        <v>0.11460244167565638</v>
      </c>
      <c r="AA1096" s="5">
        <f t="shared" si="1306"/>
        <v>7.5596639260445089E-2</v>
      </c>
      <c r="AB1096" s="5">
        <f t="shared" si="1307"/>
        <v>2.4933377439059427E-2</v>
      </c>
      <c r="AC1096" s="5">
        <f t="shared" si="1308"/>
        <v>7.3702878550818501E-4</v>
      </c>
      <c r="AD1096" s="5">
        <f t="shared" si="1309"/>
        <v>1.5645387828995083E-4</v>
      </c>
      <c r="AE1096" s="5">
        <f t="shared" si="1310"/>
        <v>5.1016853872431383E-4</v>
      </c>
      <c r="AF1096" s="5">
        <f t="shared" si="1311"/>
        <v>8.3178487087980113E-4</v>
      </c>
      <c r="AG1096" s="5">
        <f t="shared" si="1312"/>
        <v>9.0410131673289971E-4</v>
      </c>
      <c r="AH1096" s="5">
        <f t="shared" si="1313"/>
        <v>9.3424593948949378E-2</v>
      </c>
      <c r="AI1096" s="5">
        <f t="shared" si="1314"/>
        <v>6.1626831187424062E-2</v>
      </c>
      <c r="AJ1096" s="5">
        <f t="shared" si="1315"/>
        <v>2.0325837992287966E-2</v>
      </c>
      <c r="AK1096" s="5">
        <f t="shared" si="1316"/>
        <v>4.4692620852354176E-3</v>
      </c>
      <c r="AL1096" s="5">
        <f t="shared" si="1317"/>
        <v>6.3413306565782618E-5</v>
      </c>
      <c r="AM1096" s="5">
        <f t="shared" si="1318"/>
        <v>2.0640724970688563E-5</v>
      </c>
      <c r="AN1096" s="5">
        <f t="shared" si="1319"/>
        <v>6.7305768393873086E-5</v>
      </c>
      <c r="AO1096" s="5">
        <f t="shared" si="1320"/>
        <v>1.0973612761961447E-4</v>
      </c>
      <c r="AP1096" s="5">
        <f t="shared" si="1321"/>
        <v>1.1927672761001671E-4</v>
      </c>
      <c r="AQ1096" s="5">
        <f t="shared" si="1322"/>
        <v>9.7235099720325638E-5</v>
      </c>
      <c r="AR1096" s="5">
        <f t="shared" si="1323"/>
        <v>6.0928228941077356E-2</v>
      </c>
      <c r="AS1096" s="5">
        <f t="shared" si="1324"/>
        <v>4.0190848263705239E-2</v>
      </c>
      <c r="AT1096" s="5">
        <f t="shared" si="1325"/>
        <v>1.3255795484538964E-2</v>
      </c>
      <c r="AU1096" s="5">
        <f t="shared" si="1326"/>
        <v>2.9146952854373367E-3</v>
      </c>
      <c r="AV1096" s="5">
        <f t="shared" si="1327"/>
        <v>4.8066420929958873E-4</v>
      </c>
      <c r="AW1096" s="5">
        <f t="shared" si="1328"/>
        <v>3.788906221878102E-6</v>
      </c>
      <c r="AX1096" s="5">
        <f t="shared" si="1329"/>
        <v>2.2692498473684414E-6</v>
      </c>
      <c r="AY1096" s="5">
        <f t="shared" si="1330"/>
        <v>7.399624037997976E-6</v>
      </c>
      <c r="AZ1096" s="5">
        <f t="shared" si="1331"/>
        <v>1.2064435295041227E-5</v>
      </c>
      <c r="BA1096" s="5">
        <f t="shared" si="1332"/>
        <v>1.3113332807254018E-5</v>
      </c>
      <c r="BB1096" s="5">
        <f t="shared" si="1333"/>
        <v>1.0690067113075987E-5</v>
      </c>
      <c r="BC1096" s="5">
        <f t="shared" si="1334"/>
        <v>6.9716851733590031E-6</v>
      </c>
      <c r="BD1096" s="5">
        <f t="shared" si="1335"/>
        <v>3.3112703741272898E-2</v>
      </c>
      <c r="BE1096" s="5">
        <f t="shared" si="1336"/>
        <v>2.1842546136595312E-2</v>
      </c>
      <c r="BF1096" s="5">
        <f t="shared" si="1337"/>
        <v>7.2041356915023488E-3</v>
      </c>
      <c r="BG1096" s="5">
        <f t="shared" si="1338"/>
        <v>1.584051320055731E-3</v>
      </c>
      <c r="BH1096" s="5">
        <f t="shared" si="1339"/>
        <v>2.612268867516673E-4</v>
      </c>
      <c r="BI1096" s="5">
        <f t="shared" si="1340"/>
        <v>3.4463270475134645E-5</v>
      </c>
      <c r="BJ1096" s="8">
        <f t="shared" si="1341"/>
        <v>4.3421482218660809E-2</v>
      </c>
      <c r="BK1096" s="8">
        <f t="shared" si="1342"/>
        <v>9.1718945932889887E-2</v>
      </c>
      <c r="BL1096" s="8">
        <f t="shared" si="1343"/>
        <v>0.70183965915961133</v>
      </c>
      <c r="BM1096" s="8">
        <f t="shared" si="1344"/>
        <v>0.70158871516304699</v>
      </c>
      <c r="BN1096" s="8">
        <f t="shared" si="1345"/>
        <v>0.2499902031059556</v>
      </c>
    </row>
    <row r="1097" spans="1:66" x14ac:dyDescent="0.25">
      <c r="A1097" t="s">
        <v>13</v>
      </c>
      <c r="B1097" t="s">
        <v>50</v>
      </c>
      <c r="C1097" t="s">
        <v>46</v>
      </c>
      <c r="D1097" s="7" t="s">
        <v>559</v>
      </c>
      <c r="E1097">
        <f>VLOOKUP(A1097,home!$A$2:$E$405,3,FALSE)</f>
        <v>1.76143790849673</v>
      </c>
      <c r="F1097">
        <f>VLOOKUP(B1097,home!$B$2:$E$405,3,FALSE)</f>
        <v>0.83</v>
      </c>
      <c r="G1097">
        <f>VLOOKUP(C1097,away!$B$2:$E$405,4,FALSE)</f>
        <v>1.27</v>
      </c>
      <c r="H1097">
        <f>VLOOKUP(A1097,away!$A$2:$E$405,3,FALSE)</f>
        <v>1.3562091503267999</v>
      </c>
      <c r="I1097">
        <f>VLOOKUP(C1097,away!$B$2:$E$405,3,FALSE)</f>
        <v>0.43</v>
      </c>
      <c r="J1097">
        <f>VLOOKUP(B1097,home!$B$2:$E$405,4,FALSE)</f>
        <v>1.1299999999999999</v>
      </c>
      <c r="K1097" s="3">
        <f t="shared" si="1290"/>
        <v>1.8567316993464029</v>
      </c>
      <c r="L1097" s="3">
        <f t="shared" si="1291"/>
        <v>0.65898202614379198</v>
      </c>
      <c r="M1097" s="5">
        <f t="shared" si="1292"/>
        <v>8.0805218876099788E-2</v>
      </c>
      <c r="N1097" s="5">
        <f t="shared" si="1293"/>
        <v>0.15003361135987878</v>
      </c>
      <c r="O1097" s="5">
        <f t="shared" si="1294"/>
        <v>5.3249186857964828E-2</v>
      </c>
      <c r="P1097" s="5">
        <f t="shared" si="1295"/>
        <v>9.8869453203603172E-2</v>
      </c>
      <c r="Q1097" s="5">
        <f t="shared" si="1296"/>
        <v>0.13928608108965279</v>
      </c>
      <c r="R1097" s="5">
        <f t="shared" si="1297"/>
        <v>1.7545128523085519E-2</v>
      </c>
      <c r="S1097" s="5">
        <f t="shared" si="1298"/>
        <v>3.0242999501579017E-2</v>
      </c>
      <c r="T1097" s="5">
        <f t="shared" si="1299"/>
        <v>9.1787023930087905E-2</v>
      </c>
      <c r="U1097" s="5">
        <f t="shared" si="1300"/>
        <v>3.2576596297919619E-2</v>
      </c>
      <c r="V1097" s="5">
        <f t="shared" si="1301"/>
        <v>4.1115452491073401E-3</v>
      </c>
      <c r="W1097" s="5">
        <f t="shared" si="1302"/>
        <v>8.6205627345630614E-2</v>
      </c>
      <c r="X1097" s="5">
        <f t="shared" si="1303"/>
        <v>5.680795897322035E-2</v>
      </c>
      <c r="Y1097" s="5">
        <f t="shared" si="1304"/>
        <v>1.8717711952633075E-2</v>
      </c>
      <c r="Z1097" s="5">
        <f t="shared" si="1305"/>
        <v>3.8539747810320451E-3</v>
      </c>
      <c r="AA1097" s="5">
        <f t="shared" si="1306"/>
        <v>7.155797144423809E-3</v>
      </c>
      <c r="AB1097" s="5">
        <f t="shared" si="1307"/>
        <v>6.6431976960720802E-3</v>
      </c>
      <c r="AC1097" s="5">
        <f t="shared" si="1308"/>
        <v>3.1441829829736843E-4</v>
      </c>
      <c r="AD1097" s="5">
        <f t="shared" si="1309"/>
        <v>4.0015180238668874E-2</v>
      </c>
      <c r="AE1097" s="5">
        <f t="shared" si="1310"/>
        <v>2.6369284550187042E-2</v>
      </c>
      <c r="AF1097" s="5">
        <f t="shared" si="1311"/>
        <v>8.688442280422223E-3</v>
      </c>
      <c r="AG1097" s="5">
        <f t="shared" si="1312"/>
        <v>1.9085090993286756E-3</v>
      </c>
      <c r="AH1097" s="5">
        <f t="shared" si="1313"/>
        <v>6.3492502747789328E-4</v>
      </c>
      <c r="AI1097" s="5">
        <f t="shared" si="1314"/>
        <v>1.1788854252265902E-3</v>
      </c>
      <c r="AJ1097" s="5">
        <f t="shared" si="1315"/>
        <v>1.0944369694578372E-3</v>
      </c>
      <c r="AK1097" s="5">
        <f t="shared" si="1316"/>
        <v>6.7735860470965895E-4</v>
      </c>
      <c r="AL1097" s="5">
        <f t="shared" si="1317"/>
        <v>1.5388295786950863E-5</v>
      </c>
      <c r="AM1097" s="5">
        <f t="shared" si="1318"/>
        <v>1.4859490720839247E-2</v>
      </c>
      <c r="AN1097" s="5">
        <f t="shared" si="1319"/>
        <v>9.7921373026835234E-3</v>
      </c>
      <c r="AO1097" s="5">
        <f t="shared" si="1320"/>
        <v>3.2264212400002967E-3</v>
      </c>
      <c r="AP1097" s="5">
        <f t="shared" si="1321"/>
        <v>7.0871786864292071E-4</v>
      </c>
      <c r="AQ1097" s="5">
        <f t="shared" si="1322"/>
        <v>1.1675808426065539E-4</v>
      </c>
      <c r="AR1097" s="5">
        <f t="shared" si="1323"/>
        <v>8.3680836211357033E-5</v>
      </c>
      <c r="AS1097" s="5">
        <f t="shared" si="1324"/>
        <v>1.5537286122144093E-4</v>
      </c>
      <c r="AT1097" s="5">
        <f t="shared" si="1325"/>
        <v>1.4424285832399946E-4</v>
      </c>
      <c r="AU1097" s="5">
        <f t="shared" si="1326"/>
        <v>8.9273429151500642E-5</v>
      </c>
      <c r="AV1097" s="5">
        <f t="shared" si="1327"/>
        <v>4.1439201453736628E-5</v>
      </c>
      <c r="AW1097" s="5">
        <f t="shared" si="1328"/>
        <v>5.2301090729602455E-7</v>
      </c>
      <c r="AX1097" s="5">
        <f t="shared" si="1329"/>
        <v>4.5983479095876578E-3</v>
      </c>
      <c r="AY1097" s="5">
        <f t="shared" si="1330"/>
        <v>3.0302286223741451E-3</v>
      </c>
      <c r="AZ1097" s="5">
        <f t="shared" si="1331"/>
        <v>9.9843309862551266E-4</v>
      </c>
      <c r="BA1097" s="5">
        <f t="shared" si="1332"/>
        <v>2.1931648876708835E-4</v>
      </c>
      <c r="BB1097" s="5">
        <f t="shared" si="1333"/>
        <v>3.6131406033619504E-5</v>
      </c>
      <c r="BC1097" s="5">
        <f t="shared" si="1334"/>
        <v>4.761989431091725E-6</v>
      </c>
      <c r="BD1097" s="5">
        <f t="shared" si="1335"/>
        <v>9.1906944993278047E-6</v>
      </c>
      <c r="BE1097" s="5">
        <f t="shared" si="1336"/>
        <v>1.7064653815910552E-5</v>
      </c>
      <c r="BF1097" s="5">
        <f t="shared" si="1337"/>
        <v>1.5842241839186841E-5</v>
      </c>
      <c r="BG1097" s="5">
        <f t="shared" si="1338"/>
        <v>9.8049308705100226E-6</v>
      </c>
      <c r="BH1097" s="5">
        <f t="shared" si="1339"/>
        <v>4.5512814892940204E-6</v>
      </c>
      <c r="BI1097" s="5">
        <f t="shared" si="1340"/>
        <v>1.6901017227641421E-6</v>
      </c>
      <c r="BJ1097" s="8">
        <f t="shared" si="1341"/>
        <v>0.65741017555095616</v>
      </c>
      <c r="BK1097" s="8">
        <f t="shared" si="1342"/>
        <v>0.21738925204684778</v>
      </c>
      <c r="BL1097" s="8">
        <f t="shared" si="1343"/>
        <v>0.12132766563693688</v>
      </c>
      <c r="BM1097" s="8">
        <f t="shared" si="1344"/>
        <v>0.45716268249402092</v>
      </c>
      <c r="BN1097" s="8">
        <f t="shared" si="1345"/>
        <v>0.5397886799102849</v>
      </c>
    </row>
    <row r="1098" spans="1:66" x14ac:dyDescent="0.25">
      <c r="A1098" t="s">
        <v>13</v>
      </c>
      <c r="B1098" t="s">
        <v>54</v>
      </c>
      <c r="C1098" t="s">
        <v>44</v>
      </c>
      <c r="D1098" s="7" t="s">
        <v>559</v>
      </c>
      <c r="E1098">
        <f>VLOOKUP(A1098,home!$A$2:$E$405,3,FALSE)</f>
        <v>1.76143790849673</v>
      </c>
      <c r="F1098">
        <f>VLOOKUP(B1098,home!$B$2:$E$405,3,FALSE)</f>
        <v>1.1000000000000001</v>
      </c>
      <c r="G1098">
        <f>VLOOKUP(C1098,away!$B$2:$E$405,4,FALSE)</f>
        <v>1.1399999999999999</v>
      </c>
      <c r="H1098">
        <f>VLOOKUP(A1098,away!$A$2:$E$405,3,FALSE)</f>
        <v>1.3562091503267999</v>
      </c>
      <c r="I1098">
        <f>VLOOKUP(C1098,away!$B$2:$E$405,3,FALSE)</f>
        <v>0.56999999999999995</v>
      </c>
      <c r="J1098">
        <f>VLOOKUP(B1098,home!$B$2:$E$405,4,FALSE)</f>
        <v>1.17</v>
      </c>
      <c r="K1098" s="3">
        <f t="shared" si="1290"/>
        <v>2.2088431372548993</v>
      </c>
      <c r="L1098" s="3">
        <f t="shared" si="1291"/>
        <v>0.90445588235294272</v>
      </c>
      <c r="M1098" s="5">
        <f t="shared" si="1292"/>
        <v>4.4454058355325114E-2</v>
      </c>
      <c r="N1098" s="5">
        <f t="shared" si="1293"/>
        <v>9.8192041721288689E-2</v>
      </c>
      <c r="O1098" s="5">
        <f t="shared" si="1294"/>
        <v>4.0206734573934783E-2</v>
      </c>
      <c r="P1098" s="5">
        <f t="shared" si="1295"/>
        <v>8.8810369735065134E-2</v>
      </c>
      <c r="Q1098" s="5">
        <f t="shared" si="1296"/>
        <v>0.10844540874455764</v>
      </c>
      <c r="R1098" s="5">
        <f t="shared" si="1297"/>
        <v>1.8182608797799371E-2</v>
      </c>
      <c r="S1098" s="5">
        <f t="shared" si="1298"/>
        <v>4.4356365112017723E-2</v>
      </c>
      <c r="T1098" s="5">
        <f t="shared" si="1299"/>
        <v>9.8084087853184426E-2</v>
      </c>
      <c r="U1098" s="5">
        <f t="shared" si="1300"/>
        <v>4.0162530660409701E-2</v>
      </c>
      <c r="V1098" s="5">
        <f t="shared" si="1301"/>
        <v>9.8461331177125549E-3</v>
      </c>
      <c r="W1098" s="5">
        <f t="shared" si="1302"/>
        <v>7.9846298957406206E-2</v>
      </c>
      <c r="X1098" s="5">
        <f t="shared" si="1303"/>
        <v>7.2217454776137696E-2</v>
      </c>
      <c r="Y1098" s="5">
        <f t="shared" si="1304"/>
        <v>3.265875089041767E-2</v>
      </c>
      <c r="Z1098" s="5">
        <f t="shared" si="1305"/>
        <v>5.4817891612306702E-3</v>
      </c>
      <c r="AA1098" s="5">
        <f t="shared" si="1306"/>
        <v>1.2108412368662657E-2</v>
      </c>
      <c r="AB1098" s="5">
        <f t="shared" si="1307"/>
        <v>1.3372791781786426E-2</v>
      </c>
      <c r="AC1098" s="5">
        <f t="shared" si="1308"/>
        <v>1.2294135155997143E-3</v>
      </c>
      <c r="AD1098" s="5">
        <f t="shared" si="1309"/>
        <v>4.409198737181743E-2</v>
      </c>
      <c r="AE1098" s="5">
        <f t="shared" si="1310"/>
        <v>3.9879257343071947E-2</v>
      </c>
      <c r="AF1098" s="5">
        <f t="shared" si="1311"/>
        <v>1.8034514443904099E-2</v>
      </c>
      <c r="AG1098" s="5">
        <f t="shared" si="1312"/>
        <v>5.4371408913893911E-3</v>
      </c>
      <c r="AH1098" s="5">
        <f t="shared" si="1313"/>
        <v>1.2395091131734211E-3</v>
      </c>
      <c r="AI1098" s="5">
        <f t="shared" si="1314"/>
        <v>2.7378811981980176E-3</v>
      </c>
      <c r="AJ1098" s="5">
        <f t="shared" si="1315"/>
        <v>3.0237750476294562E-3</v>
      </c>
      <c r="AK1098" s="5">
        <f t="shared" si="1316"/>
        <v>2.2263482541863104E-3</v>
      </c>
      <c r="AL1098" s="5">
        <f t="shared" si="1317"/>
        <v>9.8244950330495778E-5</v>
      </c>
      <c r="AM1098" s="5">
        <f t="shared" si="1318"/>
        <v>1.9478456742833723E-2</v>
      </c>
      <c r="AN1098" s="5">
        <f t="shared" si="1319"/>
        <v>1.7617404780213303E-2</v>
      </c>
      <c r="AO1098" s="5">
        <f t="shared" si="1320"/>
        <v>7.9670826926283855E-3</v>
      </c>
      <c r="AP1098" s="5">
        <f t="shared" si="1321"/>
        <v>2.4019582688466884E-3</v>
      </c>
      <c r="AQ1098" s="5">
        <f t="shared" si="1322"/>
        <v>5.431163213561696E-4</v>
      </c>
      <c r="AR1098" s="5">
        <f t="shared" si="1323"/>
        <v>2.2421626172795605E-4</v>
      </c>
      <c r="AS1098" s="5">
        <f t="shared" si="1324"/>
        <v>4.9525855097874401E-4</v>
      </c>
      <c r="AT1098" s="5">
        <f t="shared" si="1325"/>
        <v>5.4697422574810227E-4</v>
      </c>
      <c r="AU1098" s="5">
        <f t="shared" si="1326"/>
        <v>4.0272675493300267E-4</v>
      </c>
      <c r="AV1098" s="5">
        <f t="shared" si="1327"/>
        <v>2.2239005720567462E-4</v>
      </c>
      <c r="AW1098" s="5">
        <f t="shared" si="1328"/>
        <v>5.4520521274354465E-6</v>
      </c>
      <c r="AX1098" s="5">
        <f t="shared" si="1329"/>
        <v>7.1708092501207785E-3</v>
      </c>
      <c r="AY1098" s="5">
        <f t="shared" si="1330"/>
        <v>6.485680607502633E-3</v>
      </c>
      <c r="AZ1098" s="5">
        <f t="shared" si="1331"/>
        <v>2.9330059882590807E-3</v>
      </c>
      <c r="BA1098" s="5">
        <f t="shared" si="1332"/>
        <v>8.8425817301911061E-4</v>
      </c>
      <c r="BB1098" s="5">
        <f t="shared" si="1333"/>
        <v>1.9994312652645021E-4</v>
      </c>
      <c r="BC1098" s="5">
        <f t="shared" si="1334"/>
        <v>3.6167947384577324E-5</v>
      </c>
      <c r="BD1098" s="5">
        <f t="shared" si="1335"/>
        <v>3.3798952806506122E-5</v>
      </c>
      <c r="BE1098" s="5">
        <f t="shared" si="1336"/>
        <v>7.4656584953053265E-5</v>
      </c>
      <c r="BF1098" s="5">
        <f t="shared" si="1337"/>
        <v>8.2452342662219552E-5</v>
      </c>
      <c r="BG1098" s="5">
        <f t="shared" si="1338"/>
        <v>6.0708097080011011E-5</v>
      </c>
      <c r="BH1098" s="5">
        <f t="shared" si="1339"/>
        <v>3.3523665902746624E-5</v>
      </c>
      <c r="BI1098" s="5">
        <f t="shared" si="1340"/>
        <v>1.4809703872981591E-5</v>
      </c>
      <c r="BJ1098" s="8">
        <f t="shared" si="1341"/>
        <v>0.66260482689186628</v>
      </c>
      <c r="BK1098" s="8">
        <f t="shared" si="1342"/>
        <v>0.19528026539355336</v>
      </c>
      <c r="BL1098" s="8">
        <f t="shared" si="1343"/>
        <v>0.13545210699365109</v>
      </c>
      <c r="BM1098" s="8">
        <f t="shared" si="1344"/>
        <v>0.59404753795695564</v>
      </c>
      <c r="BN1098" s="8">
        <f t="shared" si="1345"/>
        <v>0.39829122192797073</v>
      </c>
    </row>
    <row r="1099" spans="1:66" x14ac:dyDescent="0.25">
      <c r="A1099" t="s">
        <v>16</v>
      </c>
      <c r="B1099" t="s">
        <v>232</v>
      </c>
      <c r="C1099" t="s">
        <v>48</v>
      </c>
      <c r="D1099" s="7" t="s">
        <v>559</v>
      </c>
      <c r="E1099">
        <f>VLOOKUP(A1099,home!$A$2:$E$405,3,FALSE)</f>
        <v>1.5457516339869299</v>
      </c>
      <c r="F1099">
        <f>VLOOKUP(B1099,home!$B$2:$E$405,3,FALSE)</f>
        <v>1.6</v>
      </c>
      <c r="G1099">
        <f>VLOOKUP(C1099,away!$B$2:$E$405,4,FALSE)</f>
        <v>1</v>
      </c>
      <c r="H1099">
        <f>VLOOKUP(A1099,away!$A$2:$E$405,3,FALSE)</f>
        <v>1.36928104575163</v>
      </c>
      <c r="I1099">
        <f>VLOOKUP(C1099,away!$B$2:$E$405,3,FALSE)</f>
        <v>0.4</v>
      </c>
      <c r="J1099">
        <f>VLOOKUP(B1099,home!$B$2:$E$405,4,FALSE)</f>
        <v>0.99</v>
      </c>
      <c r="K1099" s="3">
        <f t="shared" si="1290"/>
        <v>2.4732026143790882</v>
      </c>
      <c r="L1099" s="3">
        <f t="shared" si="1291"/>
        <v>0.54223529411764548</v>
      </c>
      <c r="M1099" s="5">
        <f t="shared" si="1292"/>
        <v>4.9024362600850364E-2</v>
      </c>
      <c r="N1099" s="5">
        <f t="shared" si="1293"/>
        <v>0.12124718175269152</v>
      </c>
      <c r="O1099" s="5">
        <f t="shared" si="1294"/>
        <v>2.6582739673802196E-2</v>
      </c>
      <c r="P1099" s="5">
        <f t="shared" si="1295"/>
        <v>6.57445012586063E-2</v>
      </c>
      <c r="Q1099" s="5">
        <f t="shared" si="1296"/>
        <v>0.14993442344842658</v>
      </c>
      <c r="R1099" s="5">
        <f t="shared" si="1297"/>
        <v>7.2070498327384677E-3</v>
      </c>
      <c r="S1099" s="5">
        <f t="shared" si="1298"/>
        <v>2.2041793184211188E-2</v>
      </c>
      <c r="T1099" s="5">
        <f t="shared" si="1299"/>
        <v>8.1299736196917188E-2</v>
      </c>
      <c r="U1099" s="5">
        <f t="shared" si="1300"/>
        <v>1.7824494488289148E-2</v>
      </c>
      <c r="V1099" s="5">
        <f t="shared" si="1301"/>
        <v>3.2843686119897009E-3</v>
      </c>
      <c r="W1099" s="5">
        <f t="shared" si="1302"/>
        <v>0.12360606935268997</v>
      </c>
      <c r="X1099" s="5">
        <f t="shared" si="1303"/>
        <v>6.702357337018193E-2</v>
      </c>
      <c r="Y1099" s="5">
        <f t="shared" si="1304"/>
        <v>1.8171273509598095E-2</v>
      </c>
      <c r="Z1099" s="5">
        <f t="shared" si="1305"/>
        <v>1.3026389285918235E-3</v>
      </c>
      <c r="AA1099" s="5">
        <f t="shared" si="1306"/>
        <v>3.2216900037852722E-3</v>
      </c>
      <c r="AB1099" s="5">
        <f t="shared" si="1307"/>
        <v>3.9839460700403558E-3</v>
      </c>
      <c r="AC1099" s="5">
        <f t="shared" si="1308"/>
        <v>2.7528299819870887E-4</v>
      </c>
      <c r="AD1099" s="5">
        <f t="shared" si="1309"/>
        <v>7.6425713469048945E-2</v>
      </c>
      <c r="AE1099" s="5">
        <f t="shared" si="1310"/>
        <v>4.1440719221040645E-2</v>
      </c>
      <c r="AF1099" s="5">
        <f t="shared" si="1311"/>
        <v>1.1235310287633868E-2</v>
      </c>
      <c r="AG1099" s="5">
        <f t="shared" si="1312"/>
        <v>2.0307272594393866E-3</v>
      </c>
      <c r="AH1099" s="5">
        <f t="shared" si="1313"/>
        <v>1.7658420064352046E-4</v>
      </c>
      <c r="AI1099" s="5">
        <f t="shared" si="1314"/>
        <v>4.367285066895962E-4</v>
      </c>
      <c r="AJ1099" s="5">
        <f t="shared" si="1315"/>
        <v>5.4005904225929238E-4</v>
      </c>
      <c r="AK1099" s="5">
        <f t="shared" si="1316"/>
        <v>4.4522514507824948E-4</v>
      </c>
      <c r="AL1099" s="5">
        <f t="shared" si="1317"/>
        <v>1.4766815894294978E-5</v>
      </c>
      <c r="AM1099" s="5">
        <f t="shared" si="1318"/>
        <v>3.7803254871487786E-2</v>
      </c>
      <c r="AN1099" s="5">
        <f t="shared" si="1319"/>
        <v>2.0498259023845493E-2</v>
      </c>
      <c r="AO1099" s="5">
        <f t="shared" si="1320"/>
        <v>5.5574397553472699E-3</v>
      </c>
      <c r="AP1099" s="5">
        <f t="shared" si="1321"/>
        <v>1.0044799934272742E-3</v>
      </c>
      <c r="AQ1099" s="5">
        <f t="shared" si="1322"/>
        <v>1.3616612616783213E-4</v>
      </c>
      <c r="AR1099" s="5">
        <f t="shared" si="1323"/>
        <v>1.9150037194493733E-5</v>
      </c>
      <c r="AS1099" s="5">
        <f t="shared" si="1324"/>
        <v>4.7361922054878673E-5</v>
      </c>
      <c r="AT1099" s="5">
        <f t="shared" si="1325"/>
        <v>5.8567814724072281E-5</v>
      </c>
      <c r="AU1099" s="5">
        <f t="shared" si="1326"/>
        <v>4.8283357498015212E-5</v>
      </c>
      <c r="AV1099" s="5">
        <f t="shared" si="1327"/>
        <v>2.9853631498772843E-5</v>
      </c>
      <c r="AW1099" s="5">
        <f t="shared" si="1328"/>
        <v>5.5008757927410799E-7</v>
      </c>
      <c r="AX1099" s="5">
        <f t="shared" si="1329"/>
        <v>1.558251813003377E-2</v>
      </c>
      <c r="AY1099" s="5">
        <f t="shared" si="1330"/>
        <v>8.449391301332404E-3</v>
      </c>
      <c r="AZ1099" s="5">
        <f t="shared" si="1331"/>
        <v>2.2907790886965256E-3</v>
      </c>
      <c r="BA1099" s="5">
        <f t="shared" si="1332"/>
        <v>4.1404709097263748E-4</v>
      </c>
      <c r="BB1099" s="5">
        <f t="shared" si="1333"/>
        <v>5.6127736538025882E-5</v>
      </c>
      <c r="BC1099" s="5">
        <f t="shared" si="1334"/>
        <v>6.0868879459708377E-6</v>
      </c>
      <c r="BD1099" s="5">
        <f t="shared" si="1335"/>
        <v>1.7306376750866929E-6</v>
      </c>
      <c r="BE1099" s="5">
        <f t="shared" si="1336"/>
        <v>4.2802176225673561E-6</v>
      </c>
      <c r="BF1099" s="5">
        <f t="shared" si="1337"/>
        <v>5.2929227071225158E-6</v>
      </c>
      <c r="BG1099" s="5">
        <f t="shared" si="1338"/>
        <v>4.3634900923206162E-6</v>
      </c>
      <c r="BH1099" s="5">
        <f t="shared" si="1339"/>
        <v>2.6979487760361492E-6</v>
      </c>
      <c r="BI1099" s="5">
        <f t="shared" si="1340"/>
        <v>1.3345147932706932E-6</v>
      </c>
      <c r="BJ1099" s="8">
        <f t="shared" si="1341"/>
        <v>0.78421327787346329</v>
      </c>
      <c r="BK1099" s="8">
        <f t="shared" si="1342"/>
        <v>0.14883446677108295</v>
      </c>
      <c r="BL1099" s="8">
        <f t="shared" si="1343"/>
        <v>6.0641433457962739E-2</v>
      </c>
      <c r="BM1099" s="8">
        <f t="shared" si="1344"/>
        <v>0.56680271725023224</v>
      </c>
      <c r="BN1099" s="8">
        <f t="shared" si="1345"/>
        <v>0.41974025856711539</v>
      </c>
    </row>
    <row r="1100" spans="1:66" x14ac:dyDescent="0.25">
      <c r="A1100" t="s">
        <v>16</v>
      </c>
      <c r="B1100" t="s">
        <v>450</v>
      </c>
      <c r="C1100" t="s">
        <v>59</v>
      </c>
      <c r="D1100" s="7" t="s">
        <v>559</v>
      </c>
      <c r="E1100">
        <f>VLOOKUP(A1100,home!$A$2:$E$405,3,FALSE)</f>
        <v>1.5457516339869299</v>
      </c>
      <c r="F1100">
        <f>VLOOKUP(B1100,home!$B$2:$E$405,3,FALSE)</f>
        <v>0.65</v>
      </c>
      <c r="G1100">
        <f>VLOOKUP(C1100,away!$B$2:$E$405,4,FALSE)</f>
        <v>1.1399999999999999</v>
      </c>
      <c r="H1100">
        <f>VLOOKUP(A1100,away!$A$2:$E$405,3,FALSE)</f>
        <v>1.36928104575163</v>
      </c>
      <c r="I1100">
        <f>VLOOKUP(C1100,away!$B$2:$E$405,3,FALSE)</f>
        <v>0.72</v>
      </c>
      <c r="J1100">
        <f>VLOOKUP(B1100,home!$B$2:$E$405,4,FALSE)</f>
        <v>1.07</v>
      </c>
      <c r="K1100" s="3">
        <f t="shared" si="1290"/>
        <v>1.1454019607843151</v>
      </c>
      <c r="L1100" s="3">
        <f t="shared" si="1291"/>
        <v>1.0548941176470557</v>
      </c>
      <c r="M1100" s="5">
        <f t="shared" si="1292"/>
        <v>0.11077035679317322</v>
      </c>
      <c r="N1100" s="5">
        <f t="shared" si="1293"/>
        <v>0.1268765838676788</v>
      </c>
      <c r="O1100" s="5">
        <f t="shared" si="1294"/>
        <v>0.11685099779078401</v>
      </c>
      <c r="P1100" s="5">
        <f t="shared" si="1295"/>
        <v>0.13384136198916768</v>
      </c>
      <c r="Q1100" s="5">
        <f t="shared" si="1296"/>
        <v>7.2662343969827473E-2</v>
      </c>
      <c r="R1100" s="5">
        <f t="shared" si="1297"/>
        <v>6.1632715105343558E-2</v>
      </c>
      <c r="S1100" s="5">
        <f t="shared" si="1298"/>
        <v>4.0429386294572787E-2</v>
      </c>
      <c r="T1100" s="5">
        <f t="shared" si="1299"/>
        <v>7.6651079228217997E-2</v>
      </c>
      <c r="U1100" s="5">
        <f t="shared" si="1300"/>
        <v>7.0594232730121595E-2</v>
      </c>
      <c r="V1100" s="5">
        <f t="shared" si="1301"/>
        <v>5.4277699504783998E-3</v>
      </c>
      <c r="W1100" s="5">
        <f t="shared" si="1302"/>
        <v>2.7742530419408232E-2</v>
      </c>
      <c r="X1100" s="5">
        <f t="shared" si="1303"/>
        <v>2.9265432148078245E-2</v>
      </c>
      <c r="Y1100" s="5">
        <f t="shared" si="1304"/>
        <v>1.5435966111703385E-2</v>
      </c>
      <c r="Z1100" s="5">
        <f t="shared" si="1305"/>
        <v>2.1671996206414589E-2</v>
      </c>
      <c r="AA1100" s="5">
        <f t="shared" si="1306"/>
        <v>2.4823146948937509E-2</v>
      </c>
      <c r="AB1100" s="5">
        <f t="shared" si="1307"/>
        <v>1.421624059407511E-2</v>
      </c>
      <c r="AC1100" s="5">
        <f t="shared" si="1308"/>
        <v>4.0989086778668213E-4</v>
      </c>
      <c r="AD1100" s="5">
        <f t="shared" si="1309"/>
        <v>7.944087184877182E-3</v>
      </c>
      <c r="AE1100" s="5">
        <f t="shared" si="1310"/>
        <v>8.3801708414022961E-3</v>
      </c>
      <c r="AF1100" s="5">
        <f t="shared" si="1311"/>
        <v>4.4200964627363285E-3</v>
      </c>
      <c r="AG1100" s="5">
        <f t="shared" si="1312"/>
        <v>1.5542445859910376E-3</v>
      </c>
      <c r="AH1100" s="5">
        <f t="shared" si="1313"/>
        <v>5.7154153289540122E-3</v>
      </c>
      <c r="AI1100" s="5">
        <f t="shared" si="1314"/>
        <v>6.5464479244806573E-3</v>
      </c>
      <c r="AJ1100" s="5">
        <f t="shared" si="1315"/>
        <v>3.7491571444362788E-3</v>
      </c>
      <c r="AK1100" s="5">
        <f t="shared" si="1316"/>
        <v>1.4314306481752782E-3</v>
      </c>
      <c r="AL1100" s="5">
        <f t="shared" si="1317"/>
        <v>1.9810481287489163E-5</v>
      </c>
      <c r="AM1100" s="5">
        <f t="shared" si="1318"/>
        <v>1.8198346076399746E-3</v>
      </c>
      <c r="AN1100" s="5">
        <f t="shared" si="1319"/>
        <v>1.9197328226899467E-3</v>
      </c>
      <c r="AO1100" s="5">
        <f t="shared" si="1320"/>
        <v>1.0125574310548011E-3</v>
      </c>
      <c r="AP1100" s="5">
        <f t="shared" si="1321"/>
        <v>3.5604695926650802E-4</v>
      </c>
      <c r="AQ1100" s="5">
        <f t="shared" si="1322"/>
        <v>9.389796073409002E-5</v>
      </c>
      <c r="AR1100" s="5">
        <f t="shared" si="1323"/>
        <v>1.2058316020846804E-3</v>
      </c>
      <c r="AS1100" s="5">
        <f t="shared" si="1324"/>
        <v>1.381161881403485E-3</v>
      </c>
      <c r="AT1100" s="5">
        <f t="shared" si="1325"/>
        <v>7.9099276356005288E-4</v>
      </c>
      <c r="AU1100" s="5">
        <f t="shared" si="1326"/>
        <v>3.0200155411596273E-4</v>
      </c>
      <c r="AV1100" s="5">
        <f t="shared" si="1327"/>
        <v>8.6478293061083628E-5</v>
      </c>
      <c r="AW1100" s="5">
        <f t="shared" si="1328"/>
        <v>6.6490457122757905E-7</v>
      </c>
      <c r="AX1100" s="5">
        <f t="shared" si="1329"/>
        <v>3.4740702131566363E-4</v>
      </c>
      <c r="AY1100" s="5">
        <f t="shared" si="1330"/>
        <v>3.6647762321517883E-4</v>
      </c>
      <c r="AZ1100" s="5">
        <f t="shared" si="1331"/>
        <v>1.9329754448948303E-4</v>
      </c>
      <c r="BA1100" s="5">
        <f t="shared" si="1332"/>
        <v>6.7969480879191921E-5</v>
      </c>
      <c r="BB1100" s="5">
        <f t="shared" si="1333"/>
        <v>1.7925151389745892E-5</v>
      </c>
      <c r="BC1100" s="5">
        <f t="shared" si="1334"/>
        <v>3.7818273517951786E-6</v>
      </c>
      <c r="BD1100" s="5">
        <f t="shared" si="1335"/>
        <v>2.12004110652009E-4</v>
      </c>
      <c r="BE1100" s="5">
        <f t="shared" si="1336"/>
        <v>2.4282992403514602E-4</v>
      </c>
      <c r="BF1100" s="5">
        <f t="shared" si="1337"/>
        <v>1.3906893556348132E-4</v>
      </c>
      <c r="BG1100" s="5">
        <f t="shared" si="1338"/>
        <v>5.309661049286633E-5</v>
      </c>
      <c r="BH1100" s="5">
        <f t="shared" si="1339"/>
        <v>1.5204240442382547E-5</v>
      </c>
      <c r="BI1100" s="5">
        <f t="shared" si="1340"/>
        <v>3.4829933629882302E-6</v>
      </c>
      <c r="BJ1100" s="8">
        <f t="shared" si="1341"/>
        <v>0.37713146324994729</v>
      </c>
      <c r="BK1100" s="8">
        <f t="shared" si="1342"/>
        <v>0.29126505399968139</v>
      </c>
      <c r="BL1100" s="8">
        <f t="shared" si="1343"/>
        <v>0.30999193712408224</v>
      </c>
      <c r="BM1100" s="8">
        <f t="shared" si="1344"/>
        <v>0.37706027834550682</v>
      </c>
      <c r="BN1100" s="8">
        <f t="shared" si="1345"/>
        <v>0.62263435951597468</v>
      </c>
    </row>
    <row r="1101" spans="1:66" x14ac:dyDescent="0.25">
      <c r="A1101" t="s">
        <v>16</v>
      </c>
      <c r="B1101" t="s">
        <v>236</v>
      </c>
      <c r="C1101" t="s">
        <v>493</v>
      </c>
      <c r="D1101" s="7" t="s">
        <v>559</v>
      </c>
      <c r="E1101">
        <f>VLOOKUP(A1101,home!$A$2:$E$405,3,FALSE)</f>
        <v>1.5457516339869299</v>
      </c>
      <c r="F1101">
        <f>VLOOKUP(B1101,home!$B$2:$E$405,3,FALSE)</f>
        <v>0.72</v>
      </c>
      <c r="G1101" t="e">
        <f>VLOOKUP(C1101,away!$B$2:$E$405,4,FALSE)</f>
        <v>#N/A</v>
      </c>
      <c r="H1101">
        <f>VLOOKUP(A1101,away!$A$2:$E$405,3,FALSE)</f>
        <v>1.36928104575163</v>
      </c>
      <c r="I1101" t="e">
        <f>VLOOKUP(C1101,away!$B$2:$E$405,3,FALSE)</f>
        <v>#N/A</v>
      </c>
      <c r="J1101">
        <f>VLOOKUP(B1101,home!$B$2:$E$405,4,FALSE)</f>
        <v>1.25</v>
      </c>
      <c r="K1101" s="3" t="e">
        <f t="shared" si="1290"/>
        <v>#N/A</v>
      </c>
      <c r="L1101" s="3" t="e">
        <f t="shared" si="1291"/>
        <v>#N/A</v>
      </c>
      <c r="M1101" s="5" t="e">
        <f t="shared" si="1292"/>
        <v>#N/A</v>
      </c>
      <c r="N1101" s="5" t="e">
        <f t="shared" si="1293"/>
        <v>#N/A</v>
      </c>
      <c r="O1101" s="5" t="e">
        <f t="shared" si="1294"/>
        <v>#N/A</v>
      </c>
      <c r="P1101" s="5" t="e">
        <f t="shared" si="1295"/>
        <v>#N/A</v>
      </c>
      <c r="Q1101" s="5" t="e">
        <f t="shared" si="1296"/>
        <v>#N/A</v>
      </c>
      <c r="R1101" s="5" t="e">
        <f t="shared" si="1297"/>
        <v>#N/A</v>
      </c>
      <c r="S1101" s="5" t="e">
        <f t="shared" si="1298"/>
        <v>#N/A</v>
      </c>
      <c r="T1101" s="5" t="e">
        <f t="shared" si="1299"/>
        <v>#N/A</v>
      </c>
      <c r="U1101" s="5" t="e">
        <f t="shared" si="1300"/>
        <v>#N/A</v>
      </c>
      <c r="V1101" s="5" t="e">
        <f t="shared" si="1301"/>
        <v>#N/A</v>
      </c>
      <c r="W1101" s="5" t="e">
        <f t="shared" si="1302"/>
        <v>#N/A</v>
      </c>
      <c r="X1101" s="5" t="e">
        <f t="shared" si="1303"/>
        <v>#N/A</v>
      </c>
      <c r="Y1101" s="5" t="e">
        <f t="shared" si="1304"/>
        <v>#N/A</v>
      </c>
      <c r="Z1101" s="5" t="e">
        <f t="shared" si="1305"/>
        <v>#N/A</v>
      </c>
      <c r="AA1101" s="5" t="e">
        <f t="shared" si="1306"/>
        <v>#N/A</v>
      </c>
      <c r="AB1101" s="5" t="e">
        <f t="shared" si="1307"/>
        <v>#N/A</v>
      </c>
      <c r="AC1101" s="5" t="e">
        <f t="shared" si="1308"/>
        <v>#N/A</v>
      </c>
      <c r="AD1101" s="5" t="e">
        <f t="shared" si="1309"/>
        <v>#N/A</v>
      </c>
      <c r="AE1101" s="5" t="e">
        <f t="shared" si="1310"/>
        <v>#N/A</v>
      </c>
      <c r="AF1101" s="5" t="e">
        <f t="shared" si="1311"/>
        <v>#N/A</v>
      </c>
      <c r="AG1101" s="5" t="e">
        <f t="shared" si="1312"/>
        <v>#N/A</v>
      </c>
      <c r="AH1101" s="5" t="e">
        <f t="shared" si="1313"/>
        <v>#N/A</v>
      </c>
      <c r="AI1101" s="5" t="e">
        <f t="shared" si="1314"/>
        <v>#N/A</v>
      </c>
      <c r="AJ1101" s="5" t="e">
        <f t="shared" si="1315"/>
        <v>#N/A</v>
      </c>
      <c r="AK1101" s="5" t="e">
        <f t="shared" si="1316"/>
        <v>#N/A</v>
      </c>
      <c r="AL1101" s="5" t="e">
        <f t="shared" si="1317"/>
        <v>#N/A</v>
      </c>
      <c r="AM1101" s="5" t="e">
        <f t="shared" si="1318"/>
        <v>#N/A</v>
      </c>
      <c r="AN1101" s="5" t="e">
        <f t="shared" si="1319"/>
        <v>#N/A</v>
      </c>
      <c r="AO1101" s="5" t="e">
        <f t="shared" si="1320"/>
        <v>#N/A</v>
      </c>
      <c r="AP1101" s="5" t="e">
        <f t="shared" si="1321"/>
        <v>#N/A</v>
      </c>
      <c r="AQ1101" s="5" t="e">
        <f t="shared" si="1322"/>
        <v>#N/A</v>
      </c>
      <c r="AR1101" s="5" t="e">
        <f t="shared" si="1323"/>
        <v>#N/A</v>
      </c>
      <c r="AS1101" s="5" t="e">
        <f t="shared" si="1324"/>
        <v>#N/A</v>
      </c>
      <c r="AT1101" s="5" t="e">
        <f t="shared" si="1325"/>
        <v>#N/A</v>
      </c>
      <c r="AU1101" s="5" t="e">
        <f t="shared" si="1326"/>
        <v>#N/A</v>
      </c>
      <c r="AV1101" s="5" t="e">
        <f t="shared" si="1327"/>
        <v>#N/A</v>
      </c>
      <c r="AW1101" s="5" t="e">
        <f t="shared" si="1328"/>
        <v>#N/A</v>
      </c>
      <c r="AX1101" s="5" t="e">
        <f t="shared" si="1329"/>
        <v>#N/A</v>
      </c>
      <c r="AY1101" s="5" t="e">
        <f t="shared" si="1330"/>
        <v>#N/A</v>
      </c>
      <c r="AZ1101" s="5" t="e">
        <f t="shared" si="1331"/>
        <v>#N/A</v>
      </c>
      <c r="BA1101" s="5" t="e">
        <f t="shared" si="1332"/>
        <v>#N/A</v>
      </c>
      <c r="BB1101" s="5" t="e">
        <f t="shared" si="1333"/>
        <v>#N/A</v>
      </c>
      <c r="BC1101" s="5" t="e">
        <f t="shared" si="1334"/>
        <v>#N/A</v>
      </c>
      <c r="BD1101" s="5" t="e">
        <f t="shared" si="1335"/>
        <v>#N/A</v>
      </c>
      <c r="BE1101" s="5" t="e">
        <f t="shared" si="1336"/>
        <v>#N/A</v>
      </c>
      <c r="BF1101" s="5" t="e">
        <f t="shared" si="1337"/>
        <v>#N/A</v>
      </c>
      <c r="BG1101" s="5" t="e">
        <f t="shared" si="1338"/>
        <v>#N/A</v>
      </c>
      <c r="BH1101" s="5" t="e">
        <f t="shared" si="1339"/>
        <v>#N/A</v>
      </c>
      <c r="BI1101" s="5" t="e">
        <f t="shared" si="1340"/>
        <v>#N/A</v>
      </c>
      <c r="BJ1101" s="8" t="e">
        <f t="shared" si="1341"/>
        <v>#N/A</v>
      </c>
      <c r="BK1101" s="8" t="e">
        <f t="shared" si="1342"/>
        <v>#N/A</v>
      </c>
      <c r="BL1101" s="8" t="e">
        <f t="shared" si="1343"/>
        <v>#N/A</v>
      </c>
      <c r="BM1101" s="8" t="e">
        <f t="shared" si="1344"/>
        <v>#N/A</v>
      </c>
      <c r="BN1101" s="8" t="e">
        <f t="shared" si="1345"/>
        <v>#N/A</v>
      </c>
    </row>
    <row r="1102" spans="1:66" x14ac:dyDescent="0.25">
      <c r="A1102" t="s">
        <v>61</v>
      </c>
      <c r="B1102" t="s">
        <v>65</v>
      </c>
      <c r="C1102" t="s">
        <v>70</v>
      </c>
      <c r="D1102" s="7" t="s">
        <v>559</v>
      </c>
      <c r="E1102">
        <f>VLOOKUP(A1102,home!$A$2:$E$405,3,FALSE)</f>
        <v>1.51315789473684</v>
      </c>
      <c r="F1102">
        <f>VLOOKUP(B1102,home!$B$2:$E$405,3,FALSE)</f>
        <v>0.66</v>
      </c>
      <c r="G1102">
        <f>VLOOKUP(C1102,away!$B$2:$E$405,4,FALSE)</f>
        <v>1.25</v>
      </c>
      <c r="H1102">
        <f>VLOOKUP(A1102,away!$A$2:$E$405,3,FALSE)</f>
        <v>1.30526315789474</v>
      </c>
      <c r="I1102">
        <f>VLOOKUP(C1102,away!$B$2:$E$405,3,FALSE)</f>
        <v>0.97</v>
      </c>
      <c r="J1102">
        <f>VLOOKUP(B1102,home!$B$2:$E$405,4,FALSE)</f>
        <v>0.93</v>
      </c>
      <c r="K1102" s="3">
        <f t="shared" si="1290"/>
        <v>1.2483552631578931</v>
      </c>
      <c r="L1102" s="3">
        <f t="shared" si="1291"/>
        <v>1.1774778947368449</v>
      </c>
      <c r="M1102" s="5">
        <f t="shared" si="1292"/>
        <v>8.840443349880428E-2</v>
      </c>
      <c r="N1102" s="5">
        <f t="shared" si="1293"/>
        <v>0.11036013984472427</v>
      </c>
      <c r="O1102" s="5">
        <f t="shared" si="1294"/>
        <v>0.10409426624157547</v>
      </c>
      <c r="P1102" s="5">
        <f t="shared" si="1295"/>
        <v>0.12994662512722974</v>
      </c>
      <c r="Q1102" s="5">
        <f t="shared" si="1296"/>
        <v>6.8884330709001337E-2</v>
      </c>
      <c r="R1102" s="5">
        <f t="shared" si="1297"/>
        <v>6.1284348734153477E-2</v>
      </c>
      <c r="S1102" s="5">
        <f t="shared" si="1298"/>
        <v>4.7752484557760259E-2</v>
      </c>
      <c r="T1102" s="5">
        <f t="shared" si="1299"/>
        <v>8.1109776703591485E-2</v>
      </c>
      <c r="U1102" s="5">
        <f t="shared" si="1300"/>
        <v>7.6504639291484253E-2</v>
      </c>
      <c r="V1102" s="5">
        <f t="shared" si="1301"/>
        <v>7.7990988110404978E-3</v>
      </c>
      <c r="W1102" s="5">
        <f t="shared" si="1302"/>
        <v>2.8664038929896902E-2</v>
      </c>
      <c r="X1102" s="5">
        <f t="shared" si="1303"/>
        <v>3.3751272213829966E-2</v>
      </c>
      <c r="Y1102" s="5">
        <f t="shared" si="1304"/>
        <v>1.9870688475515347E-2</v>
      </c>
      <c r="Z1102" s="5">
        <f t="shared" si="1305"/>
        <v>2.4053655309269884E-2</v>
      </c>
      <c r="AA1102" s="5">
        <f t="shared" si="1306"/>
        <v>3.0027507203512854E-2</v>
      </c>
      <c r="AB1102" s="5">
        <f t="shared" si="1307"/>
        <v>1.8742498328508411E-2</v>
      </c>
      <c r="AC1102" s="5">
        <f t="shared" si="1308"/>
        <v>7.1649868777665072E-4</v>
      </c>
      <c r="AD1102" s="5">
        <f t="shared" si="1309"/>
        <v>8.9457259653748875E-3</v>
      </c>
      <c r="AE1102" s="5">
        <f t="shared" si="1310"/>
        <v>1.0533394576602352E-2</v>
      </c>
      <c r="AF1102" s="5">
        <f t="shared" si="1311"/>
        <v>6.2014196352451209E-3</v>
      </c>
      <c r="AG1102" s="5">
        <f t="shared" si="1312"/>
        <v>2.4340115121627187E-3</v>
      </c>
      <c r="AH1102" s="5">
        <f t="shared" si="1313"/>
        <v>7.0806618535712096E-3</v>
      </c>
      <c r="AI1102" s="5">
        <f t="shared" si="1314"/>
        <v>8.8391814915469418E-3</v>
      </c>
      <c r="AJ1102" s="5">
        <f t="shared" si="1315"/>
        <v>5.5172193684902308E-3</v>
      </c>
      <c r="AK1102" s="5">
        <f t="shared" si="1316"/>
        <v>2.2958166122171494E-3</v>
      </c>
      <c r="AL1102" s="5">
        <f t="shared" si="1317"/>
        <v>4.2127564285980605E-5</v>
      </c>
      <c r="AM1102" s="5">
        <f t="shared" si="1318"/>
        <v>2.2334888183287915E-3</v>
      </c>
      <c r="AN1102" s="5">
        <f t="shared" si="1319"/>
        <v>2.629883711724069E-3</v>
      </c>
      <c r="AO1102" s="5">
        <f t="shared" si="1320"/>
        <v>1.5483149681417886E-3</v>
      </c>
      <c r="AP1102" s="5">
        <f t="shared" si="1321"/>
        <v>6.0770221635904603E-4</v>
      </c>
      <c r="AQ1102" s="5">
        <f t="shared" si="1322"/>
        <v>1.7888898158634106E-4</v>
      </c>
      <c r="AR1102" s="5">
        <f t="shared" si="1323"/>
        <v>1.6674645625373023E-3</v>
      </c>
      <c r="AS1102" s="5">
        <f t="shared" si="1324"/>
        <v>2.0815881627727151E-3</v>
      </c>
      <c r="AT1102" s="5">
        <f t="shared" si="1325"/>
        <v>1.2992807693622441E-3</v>
      </c>
      <c r="AU1102" s="5">
        <f t="shared" si="1326"/>
        <v>5.4065466225106476E-4</v>
      </c>
      <c r="AV1102" s="5">
        <f t="shared" si="1327"/>
        <v>1.6873227329299248E-4</v>
      </c>
      <c r="AW1102" s="5">
        <f t="shared" si="1328"/>
        <v>1.7201044070147221E-6</v>
      </c>
      <c r="AX1102" s="5">
        <f t="shared" si="1329"/>
        <v>4.6469792026084152E-4</v>
      </c>
      <c r="AY1102" s="5">
        <f t="shared" si="1330"/>
        <v>5.4717152883732587E-4</v>
      </c>
      <c r="AZ1102" s="5">
        <f t="shared" si="1331"/>
        <v>3.2214118991765779E-4</v>
      </c>
      <c r="BA1102" s="5">
        <f t="shared" si="1332"/>
        <v>1.2643804337075524E-4</v>
      </c>
      <c r="BB1102" s="5">
        <f t="shared" si="1333"/>
        <v>3.7219500280710701E-5</v>
      </c>
      <c r="BC1102" s="5">
        <f t="shared" si="1334"/>
        <v>8.765027766737726E-6</v>
      </c>
      <c r="BD1102" s="5">
        <f t="shared" si="1335"/>
        <v>3.27233777107453E-4</v>
      </c>
      <c r="BE1102" s="5">
        <f t="shared" si="1336"/>
        <v>4.0850400793512583E-4</v>
      </c>
      <c r="BF1102" s="5">
        <f t="shared" si="1337"/>
        <v>2.5497906416345402E-4</v>
      </c>
      <c r="BG1102" s="5">
        <f t="shared" si="1338"/>
        <v>1.06101485581174E-4</v>
      </c>
      <c r="BH1102" s="5">
        <f t="shared" si="1339"/>
        <v>3.3113086988532479E-5</v>
      </c>
      <c r="BI1102" s="5">
        <f t="shared" si="1340"/>
        <v>8.2673792843079275E-6</v>
      </c>
      <c r="BJ1102" s="8">
        <f t="shared" si="1341"/>
        <v>0.37945951047251836</v>
      </c>
      <c r="BK1102" s="8">
        <f t="shared" si="1342"/>
        <v>0.27520843977573467</v>
      </c>
      <c r="BL1102" s="8">
        <f t="shared" si="1343"/>
        <v>0.32128205835633639</v>
      </c>
      <c r="BM1102" s="8">
        <f t="shared" si="1344"/>
        <v>0.43648406833394049</v>
      </c>
      <c r="BN1102" s="8">
        <f t="shared" si="1345"/>
        <v>0.56297414415548852</v>
      </c>
    </row>
    <row r="1103" spans="1:66" x14ac:dyDescent="0.25">
      <c r="A1103" t="s">
        <v>61</v>
      </c>
      <c r="B1103" t="s">
        <v>240</v>
      </c>
      <c r="C1103" t="s">
        <v>288</v>
      </c>
      <c r="D1103" s="7" t="s">
        <v>559</v>
      </c>
      <c r="E1103">
        <f>VLOOKUP(A1103,home!$A$2:$E$405,3,FALSE)</f>
        <v>1.51315789473684</v>
      </c>
      <c r="F1103">
        <f>VLOOKUP(B1103,home!$B$2:$E$405,3,FALSE)</f>
        <v>1.1100000000000001</v>
      </c>
      <c r="G1103">
        <f>VLOOKUP(C1103,away!$B$2:$E$405,4,FALSE)</f>
        <v>1.08</v>
      </c>
      <c r="H1103">
        <f>VLOOKUP(A1103,away!$A$2:$E$405,3,FALSE)</f>
        <v>1.30526315789474</v>
      </c>
      <c r="I1103">
        <f>VLOOKUP(C1103,away!$B$2:$E$405,3,FALSE)</f>
        <v>0.9</v>
      </c>
      <c r="J1103">
        <f>VLOOKUP(B1103,home!$B$2:$E$405,4,FALSE)</f>
        <v>0.89</v>
      </c>
      <c r="K1103" s="3">
        <f t="shared" si="1290"/>
        <v>1.8139736842105241</v>
      </c>
      <c r="L1103" s="3">
        <f t="shared" si="1291"/>
        <v>1.0455157894736866</v>
      </c>
      <c r="M1103" s="5">
        <f t="shared" si="1292"/>
        <v>5.7298004939108055E-2</v>
      </c>
      <c r="N1103" s="5">
        <f t="shared" si="1293"/>
        <v>0.10393707311730663</v>
      </c>
      <c r="O1103" s="5">
        <f t="shared" si="1294"/>
        <v>5.9905968869178747E-2</v>
      </c>
      <c r="P1103" s="5">
        <f t="shared" si="1295"/>
        <v>0.10866785105582512</v>
      </c>
      <c r="Q1103" s="5">
        <f t="shared" si="1296"/>
        <v>9.4269557724329711E-2</v>
      </c>
      <c r="R1103" s="5">
        <f t="shared" si="1297"/>
        <v>3.1316318168222758E-2</v>
      </c>
      <c r="S1103" s="5">
        <f t="shared" si="1298"/>
        <v>5.1523180718248338E-2</v>
      </c>
      <c r="T1103" s="5">
        <f t="shared" si="1299"/>
        <v>9.8560311067487832E-2</v>
      </c>
      <c r="U1103" s="5">
        <f t="shared" si="1300"/>
        <v>5.6806977043519995E-2</v>
      </c>
      <c r="V1103" s="5">
        <f t="shared" si="1301"/>
        <v>1.0857297415043933E-2</v>
      </c>
      <c r="W1103" s="5">
        <f t="shared" si="1302"/>
        <v>5.700083231136633E-2</v>
      </c>
      <c r="X1103" s="5">
        <f t="shared" si="1303"/>
        <v>5.9595270194675386E-2</v>
      </c>
      <c r="Y1103" s="5">
        <f t="shared" si="1304"/>
        <v>3.1153897983241852E-2</v>
      </c>
      <c r="Z1103" s="5">
        <f t="shared" si="1305"/>
        <v>1.0913901704352857E-2</v>
      </c>
      <c r="AA1103" s="5">
        <f t="shared" si="1306"/>
        <v>1.9797530483756466E-2</v>
      </c>
      <c r="AB1103" s="5">
        <f t="shared" si="1307"/>
        <v>1.7956099654944945E-2</v>
      </c>
      <c r="AC1103" s="5">
        <f t="shared" si="1308"/>
        <v>1.2869549075275755E-3</v>
      </c>
      <c r="AD1103" s="5">
        <f t="shared" si="1309"/>
        <v>2.5849502447728882E-2</v>
      </c>
      <c r="AE1103" s="5">
        <f t="shared" si="1310"/>
        <v>2.7026062959139254E-2</v>
      </c>
      <c r="AF1103" s="5">
        <f t="shared" si="1311"/>
        <v>1.4128087775545018E-2</v>
      </c>
      <c r="AG1103" s="5">
        <f t="shared" si="1312"/>
        <v>4.9237129481341634E-3</v>
      </c>
      <c r="AH1103" s="5">
        <f t="shared" si="1313"/>
        <v>2.8526641391661725E-3</v>
      </c>
      <c r="AI1103" s="5">
        <f t="shared" si="1314"/>
        <v>5.1746576783385043E-3</v>
      </c>
      <c r="AJ1103" s="5">
        <f t="shared" si="1315"/>
        <v>4.6933464266519891E-3</v>
      </c>
      <c r="AK1103" s="5">
        <f t="shared" si="1316"/>
        <v>2.8378689696100684E-3</v>
      </c>
      <c r="AL1103" s="5">
        <f t="shared" si="1317"/>
        <v>9.7630362073089622E-5</v>
      </c>
      <c r="AM1103" s="5">
        <f t="shared" si="1318"/>
        <v>9.378063438023148E-3</v>
      </c>
      <c r="AN1103" s="5">
        <f t="shared" si="1319"/>
        <v>9.8049133991390865E-3</v>
      </c>
      <c r="AO1103" s="5">
        <f t="shared" si="1320"/>
        <v>5.1255958866110148E-3</v>
      </c>
      <c r="AP1103" s="5">
        <f t="shared" si="1321"/>
        <v>1.7862971433043988E-3</v>
      </c>
      <c r="AQ1103" s="5">
        <f t="shared" si="1322"/>
        <v>4.6690046700412235E-4</v>
      </c>
      <c r="AR1103" s="5">
        <f t="shared" si="1323"/>
        <v>5.9650107991271928E-4</v>
      </c>
      <c r="AS1103" s="5">
        <f t="shared" si="1324"/>
        <v>1.0820372615648315E-3</v>
      </c>
      <c r="AT1103" s="5">
        <f t="shared" si="1325"/>
        <v>9.813935589069124E-4</v>
      </c>
      <c r="AU1103" s="5">
        <f t="shared" si="1326"/>
        <v>5.9340736323694986E-4</v>
      </c>
      <c r="AV1103" s="5">
        <f t="shared" si="1327"/>
        <v>2.6910633523214583E-4</v>
      </c>
      <c r="AW1103" s="5">
        <f t="shared" si="1328"/>
        <v>5.1433251159440285E-6</v>
      </c>
      <c r="AX1103" s="5">
        <f t="shared" si="1329"/>
        <v>2.8352600475718107E-3</v>
      </c>
      <c r="AY1103" s="5">
        <f t="shared" si="1330"/>
        <v>2.9643091470002436E-3</v>
      </c>
      <c r="AZ1103" s="5">
        <f t="shared" si="1331"/>
        <v>1.5496160090350151E-3</v>
      </c>
      <c r="BA1103" s="5">
        <f t="shared" si="1332"/>
        <v>5.4004933502243581E-4</v>
      </c>
      <c r="BB1103" s="5">
        <f t="shared" si="1333"/>
        <v>1.4115752671518033E-4</v>
      </c>
      <c r="BC1103" s="5">
        <f t="shared" si="1334"/>
        <v>2.951648459675497E-5</v>
      </c>
      <c r="BD1103" s="5">
        <f t="shared" si="1335"/>
        <v>1.0394188291447553E-4</v>
      </c>
      <c r="BE1103" s="5">
        <f t="shared" si="1336"/>
        <v>1.8854784029415008E-4</v>
      </c>
      <c r="BF1103" s="5">
        <f t="shared" si="1337"/>
        <v>1.7101041025415853E-4</v>
      </c>
      <c r="BG1103" s="5">
        <f t="shared" si="1338"/>
        <v>1.0340279464236302E-4</v>
      </c>
      <c r="BH1103" s="5">
        <f t="shared" si="1339"/>
        <v>4.6892487088767904E-5</v>
      </c>
      <c r="BI1103" s="5">
        <f t="shared" si="1340"/>
        <v>1.7012347513241357E-5</v>
      </c>
      <c r="BJ1103" s="8">
        <f t="shared" si="1341"/>
        <v>0.55106598741297819</v>
      </c>
      <c r="BK1103" s="8">
        <f t="shared" si="1342"/>
        <v>0.23269522854482638</v>
      </c>
      <c r="BL1103" s="8">
        <f t="shared" si="1343"/>
        <v>0.20549468479495039</v>
      </c>
      <c r="BM1103" s="8">
        <f t="shared" si="1344"/>
        <v>0.54181586276125249</v>
      </c>
      <c r="BN1103" s="8">
        <f t="shared" si="1345"/>
        <v>0.45539477387397104</v>
      </c>
    </row>
    <row r="1104" spans="1:66" x14ac:dyDescent="0.25">
      <c r="A1104" t="s">
        <v>72</v>
      </c>
      <c r="B1104" t="s">
        <v>367</v>
      </c>
      <c r="C1104" t="s">
        <v>76</v>
      </c>
      <c r="D1104" s="7" t="s">
        <v>559</v>
      </c>
      <c r="E1104">
        <f>VLOOKUP(A1104,home!$A$2:$E$405,3,FALSE)</f>
        <v>1.4148550724637701</v>
      </c>
      <c r="F1104">
        <f>VLOOKUP(B1104,home!$B$2:$E$405,3,FALSE)</f>
        <v>1.01</v>
      </c>
      <c r="G1104">
        <f>VLOOKUP(C1104,away!$B$2:$E$405,4,FALSE)</f>
        <v>0.89</v>
      </c>
      <c r="H1104">
        <f>VLOOKUP(A1104,away!$A$2:$E$405,3,FALSE)</f>
        <v>1.0942028985507199</v>
      </c>
      <c r="I1104">
        <f>VLOOKUP(C1104,away!$B$2:$E$405,3,FALSE)</f>
        <v>0.83</v>
      </c>
      <c r="J1104">
        <f>VLOOKUP(B1104,home!$B$2:$E$405,4,FALSE)</f>
        <v>1.75</v>
      </c>
      <c r="K1104" s="3">
        <f t="shared" si="1290"/>
        <v>1.271813224637683</v>
      </c>
      <c r="L1104" s="3">
        <f t="shared" si="1291"/>
        <v>1.5893297101449206</v>
      </c>
      <c r="M1104" s="5">
        <f t="shared" si="1292"/>
        <v>5.7203343198245306E-2</v>
      </c>
      <c r="N1104" s="5">
        <f t="shared" si="1293"/>
        <v>7.2751968373016437E-2</v>
      </c>
      <c r="O1104" s="5">
        <f t="shared" si="1294"/>
        <v>9.091497286458762E-2</v>
      </c>
      <c r="P1104" s="5">
        <f t="shared" si="1295"/>
        <v>0.11562686480675864</v>
      </c>
      <c r="Q1104" s="5">
        <f t="shared" si="1296"/>
        <v>4.6263457747612383E-2</v>
      </c>
      <c r="R1104" s="5">
        <f t="shared" si="1297"/>
        <v>7.2246933735354193E-2</v>
      </c>
      <c r="S1104" s="5">
        <f t="shared" si="1298"/>
        <v>5.8430028375730275E-2</v>
      </c>
      <c r="T1104" s="5">
        <f t="shared" si="1299"/>
        <v>7.352788789231457E-2</v>
      </c>
      <c r="U1104" s="5">
        <f t="shared" si="1300"/>
        <v>9.1884605764145824E-2</v>
      </c>
      <c r="V1104" s="5">
        <f t="shared" si="1301"/>
        <v>1.3122933447053184E-2</v>
      </c>
      <c r="W1104" s="5">
        <f t="shared" si="1302"/>
        <v>1.9612825793626706E-2</v>
      </c>
      <c r="X1104" s="5">
        <f t="shared" si="1303"/>
        <v>3.117124673370756E-2</v>
      </c>
      <c r="Y1104" s="5">
        <f t="shared" si="1304"/>
        <v>2.4770694268069621E-2</v>
      </c>
      <c r="Z1104" s="5">
        <f t="shared" si="1305"/>
        <v>3.827473275082327E-2</v>
      </c>
      <c r="AA1104" s="5">
        <f t="shared" si="1306"/>
        <v>4.8678311281970081E-2</v>
      </c>
      <c r="AB1104" s="5">
        <f t="shared" si="1307"/>
        <v>3.0954860020719639E-2</v>
      </c>
      <c r="AC1104" s="5">
        <f t="shared" si="1308"/>
        <v>1.6578616374438738E-3</v>
      </c>
      <c r="AD1104" s="5">
        <f t="shared" si="1309"/>
        <v>6.2359628042123767E-3</v>
      </c>
      <c r="AE1104" s="5">
        <f t="shared" si="1310"/>
        <v>9.9110009560933639E-3</v>
      </c>
      <c r="AF1104" s="5">
        <f t="shared" si="1311"/>
        <v>7.8759241383969496E-3</v>
      </c>
      <c r="AG1104" s="5">
        <f t="shared" si="1312"/>
        <v>4.1724800760006035E-3</v>
      </c>
      <c r="AH1104" s="5">
        <f t="shared" si="1313"/>
        <v>1.520779247718506E-2</v>
      </c>
      <c r="AI1104" s="5">
        <f t="shared" si="1314"/>
        <v>1.9341471590029431E-2</v>
      </c>
      <c r="AJ1104" s="5">
        <f t="shared" si="1315"/>
        <v>1.2299369676076732E-2</v>
      </c>
      <c r="AK1104" s="5">
        <f t="shared" si="1316"/>
        <v>5.2141670029140297E-3</v>
      </c>
      <c r="AL1104" s="5">
        <f t="shared" si="1317"/>
        <v>1.3404345459788744E-4</v>
      </c>
      <c r="AM1104" s="5">
        <f t="shared" si="1318"/>
        <v>1.5861959925491977E-3</v>
      </c>
      <c r="AN1104" s="5">
        <f t="shared" si="1319"/>
        <v>2.5209884170712508E-3</v>
      </c>
      <c r="AO1104" s="5">
        <f t="shared" si="1320"/>
        <v>2.0033408950912769E-3</v>
      </c>
      <c r="AP1104" s="5">
        <f t="shared" si="1321"/>
        <v>1.0613230680389621E-3</v>
      </c>
      <c r="AQ1104" s="5">
        <f t="shared" si="1322"/>
        <v>4.2169807102412031E-4</v>
      </c>
      <c r="AR1104" s="5">
        <f t="shared" si="1323"/>
        <v>4.834039281941727E-3</v>
      </c>
      <c r="AS1104" s="5">
        <f t="shared" si="1324"/>
        <v>6.1479950871915368E-3</v>
      </c>
      <c r="AT1104" s="5">
        <f t="shared" si="1325"/>
        <v>3.9095507284488511E-3</v>
      </c>
      <c r="AU1104" s="5">
        <f t="shared" si="1326"/>
        <v>1.6574061062777127E-3</v>
      </c>
      <c r="AV1104" s="5">
        <f t="shared" si="1327"/>
        <v>5.2697775113981103E-4</v>
      </c>
      <c r="AW1104" s="5">
        <f t="shared" si="1328"/>
        <v>7.5262813599445977E-6</v>
      </c>
      <c r="AX1104" s="5">
        <f t="shared" si="1329"/>
        <v>3.3622417336522732E-4</v>
      </c>
      <c r="AY1104" s="5">
        <f t="shared" si="1330"/>
        <v>5.3437106799827233E-4</v>
      </c>
      <c r="AZ1104" s="5">
        <f t="shared" si="1331"/>
        <v>4.2464590730576293E-4</v>
      </c>
      <c r="BA1104" s="5">
        <f t="shared" si="1332"/>
        <v>2.2496745225749842E-4</v>
      </c>
      <c r="BB1104" s="5">
        <f t="shared" si="1333"/>
        <v>8.9386863922112791E-5</v>
      </c>
      <c r="BC1104" s="5">
        <f t="shared" si="1334"/>
        <v>2.8413039705618995E-5</v>
      </c>
      <c r="BD1104" s="5">
        <f t="shared" si="1335"/>
        <v>1.280480375132935E-3</v>
      </c>
      <c r="BE1104" s="5">
        <f t="shared" si="1336"/>
        <v>1.6285318749830881E-3</v>
      </c>
      <c r="BF1104" s="5">
        <f t="shared" si="1337"/>
        <v>1.0355941876737467E-3</v>
      </c>
      <c r="BG1104" s="5">
        <f t="shared" si="1338"/>
        <v>4.3902746108046334E-4</v>
      </c>
      <c r="BH1104" s="5">
        <f t="shared" si="1339"/>
        <v>1.3959023274530974E-4</v>
      </c>
      <c r="BI1104" s="5">
        <f t="shared" si="1340"/>
        <v>3.5506540807147398E-5</v>
      </c>
      <c r="BJ1104" s="8">
        <f t="shared" si="1341"/>
        <v>0.30552500373137997</v>
      </c>
      <c r="BK1104" s="8">
        <f t="shared" si="1342"/>
        <v>0.24670944598782746</v>
      </c>
      <c r="BL1104" s="8">
        <f t="shared" si="1343"/>
        <v>0.40837718404040496</v>
      </c>
      <c r="BM1104" s="8">
        <f t="shared" si="1344"/>
        <v>0.54335198099822268</v>
      </c>
      <c r="BN1104" s="8">
        <f t="shared" si="1345"/>
        <v>0.45500754072557459</v>
      </c>
    </row>
    <row r="1105" spans="1:66" x14ac:dyDescent="0.25">
      <c r="A1105" t="s">
        <v>72</v>
      </c>
      <c r="B1105" t="s">
        <v>88</v>
      </c>
      <c r="C1105" t="s">
        <v>103</v>
      </c>
      <c r="D1105" s="7" t="s">
        <v>559</v>
      </c>
      <c r="E1105">
        <f>VLOOKUP(A1105,home!$A$2:$E$405,3,FALSE)</f>
        <v>1.4148550724637701</v>
      </c>
      <c r="F1105">
        <f>VLOOKUP(B1105,home!$B$2:$E$405,3,FALSE)</f>
        <v>1.08</v>
      </c>
      <c r="G1105">
        <f>VLOOKUP(C1105,away!$B$2:$E$405,4,FALSE)</f>
        <v>0.98</v>
      </c>
      <c r="H1105">
        <f>VLOOKUP(A1105,away!$A$2:$E$405,3,FALSE)</f>
        <v>1.0942028985507199</v>
      </c>
      <c r="I1105">
        <f>VLOOKUP(C1105,away!$B$2:$E$405,3,FALSE)</f>
        <v>0.77</v>
      </c>
      <c r="J1105">
        <f>VLOOKUP(B1105,home!$B$2:$E$405,4,FALSE)</f>
        <v>0.91</v>
      </c>
      <c r="K1105" s="3">
        <f t="shared" si="1290"/>
        <v>1.4974826086956543</v>
      </c>
      <c r="L1105" s="3">
        <f t="shared" si="1291"/>
        <v>0.76670797101448951</v>
      </c>
      <c r="M1105" s="5">
        <f t="shared" si="1292"/>
        <v>0.10391411069933475</v>
      </c>
      <c r="N1105" s="5">
        <f t="shared" si="1293"/>
        <v>0.15560957357032879</v>
      </c>
      <c r="O1105" s="5">
        <f t="shared" si="1294"/>
        <v>7.9671776974061997E-2</v>
      </c>
      <c r="P1105" s="5">
        <f t="shared" si="1295"/>
        <v>0.11930710042253671</v>
      </c>
      <c r="Q1105" s="5">
        <f t="shared" si="1296"/>
        <v>0.11651131508405717</v>
      </c>
      <c r="R1105" s="5">
        <f t="shared" si="1297"/>
        <v>3.0542493235450992E-2</v>
      </c>
      <c r="S1105" s="5">
        <f t="shared" si="1298"/>
        <v>3.4245070557401183E-2</v>
      </c>
      <c r="T1105" s="5">
        <f t="shared" si="1299"/>
        <v>8.933015398832736E-2</v>
      </c>
      <c r="U1105" s="5">
        <f t="shared" si="1300"/>
        <v>4.5736852446292525E-2</v>
      </c>
      <c r="V1105" s="5">
        <f t="shared" si="1301"/>
        <v>4.3686506999465174E-3</v>
      </c>
      <c r="W1105" s="5">
        <f t="shared" si="1302"/>
        <v>5.8157889351545082E-2</v>
      </c>
      <c r="X1105" s="5">
        <f t="shared" si="1303"/>
        <v>4.4590117343208314E-2</v>
      </c>
      <c r="Y1105" s="5">
        <f t="shared" si="1304"/>
        <v>1.7093799197754622E-2</v>
      </c>
      <c r="Z1105" s="5">
        <f t="shared" si="1305"/>
        <v>7.8057243394254678E-3</v>
      </c>
      <c r="AA1105" s="5">
        <f t="shared" si="1306"/>
        <v>1.1688936446562012E-2</v>
      </c>
      <c r="AB1105" s="5">
        <f t="shared" si="1307"/>
        <v>8.7519895214376985E-3</v>
      </c>
      <c r="AC1105" s="5">
        <f t="shared" si="1308"/>
        <v>3.1348668882755107E-4</v>
      </c>
      <c r="AD1105" s="5">
        <f t="shared" si="1309"/>
        <v>2.1772606965596242E-2</v>
      </c>
      <c r="AE1105" s="5">
        <f t="shared" si="1310"/>
        <v>1.6693231310288235E-2</v>
      </c>
      <c r="AF1105" s="5">
        <f t="shared" si="1311"/>
        <v>6.3994167537933192E-3</v>
      </c>
      <c r="AG1105" s="5">
        <f t="shared" si="1312"/>
        <v>1.6354946116590025E-3</v>
      </c>
      <c r="AH1105" s="5">
        <f t="shared" si="1313"/>
        <v>1.4961777676448292E-3</v>
      </c>
      <c r="AI1105" s="5">
        <f t="shared" si="1314"/>
        <v>2.2405001865652193E-3</v>
      </c>
      <c r="AJ1105" s="5">
        <f t="shared" si="1315"/>
        <v>1.6775550320803927E-3</v>
      </c>
      <c r="AK1105" s="5">
        <f t="shared" si="1316"/>
        <v>8.37369828556756E-4</v>
      </c>
      <c r="AL1105" s="5">
        <f t="shared" si="1317"/>
        <v>1.4396962111639993E-5</v>
      </c>
      <c r="AM1105" s="5">
        <f t="shared" si="1318"/>
        <v>6.5208200553892462E-3</v>
      </c>
      <c r="AN1105" s="5">
        <f t="shared" si="1319"/>
        <v>4.9995647140180796E-3</v>
      </c>
      <c r="AO1105" s="5">
        <f t="shared" si="1320"/>
        <v>1.916603058920219E-3</v>
      </c>
      <c r="AP1105" s="5">
        <f t="shared" si="1321"/>
        <v>4.8982494751496171E-4</v>
      </c>
      <c r="AQ1105" s="5">
        <f t="shared" si="1322"/>
        <v>9.3888172915368784E-5</v>
      </c>
      <c r="AR1105" s="5">
        <f t="shared" si="1323"/>
        <v>2.2942628410159112E-4</v>
      </c>
      <c r="AS1105" s="5">
        <f t="shared" si="1324"/>
        <v>3.4356187041980095E-4</v>
      </c>
      <c r="AT1105" s="5">
        <f t="shared" si="1325"/>
        <v>2.5723896298230102E-4</v>
      </c>
      <c r="AU1105" s="5">
        <f t="shared" si="1326"/>
        <v>1.284036244483003E-4</v>
      </c>
      <c r="AV1105" s="5">
        <f t="shared" si="1327"/>
        <v>4.8070548626204469E-5</v>
      </c>
      <c r="AW1105" s="5">
        <f t="shared" si="1328"/>
        <v>4.5915585500616141E-7</v>
      </c>
      <c r="AX1105" s="5">
        <f t="shared" si="1329"/>
        <v>1.627469104563203E-3</v>
      </c>
      <c r="AY1105" s="5">
        <f t="shared" si="1330"/>
        <v>1.2477935350484217E-3</v>
      </c>
      <c r="AZ1105" s="5">
        <f t="shared" si="1331"/>
        <v>4.7834662475098623E-4</v>
      </c>
      <c r="BA1105" s="5">
        <f t="shared" si="1332"/>
        <v>1.2225072336815267E-4</v>
      </c>
      <c r="BB1105" s="5">
        <f t="shared" si="1333"/>
        <v>2.3432651017162496E-5</v>
      </c>
      <c r="BC1105" s="5">
        <f t="shared" si="1334"/>
        <v>3.5932000633718547E-6</v>
      </c>
      <c r="BD1105" s="5">
        <f t="shared" si="1335"/>
        <v>2.9317160130154112E-5</v>
      </c>
      <c r="BE1105" s="5">
        <f t="shared" si="1336"/>
        <v>4.3901937431251404E-5</v>
      </c>
      <c r="BF1105" s="5">
        <f t="shared" si="1337"/>
        <v>3.2871193895671882E-5</v>
      </c>
      <c r="BG1105" s="5">
        <f t="shared" si="1338"/>
        <v>1.6408013728610462E-5</v>
      </c>
      <c r="BH1105" s="5">
        <f t="shared" si="1339"/>
        <v>6.1426788004584276E-6</v>
      </c>
      <c r="BI1105" s="5">
        <f t="shared" si="1340"/>
        <v>1.8397109348979955E-6</v>
      </c>
      <c r="BJ1105" s="8">
        <f t="shared" si="1341"/>
        <v>0.54531718496412729</v>
      </c>
      <c r="BK1105" s="8">
        <f t="shared" si="1342"/>
        <v>0.26341060956520679</v>
      </c>
      <c r="BL1105" s="8">
        <f t="shared" si="1343"/>
        <v>0.18378083342415164</v>
      </c>
      <c r="BM1105" s="8">
        <f t="shared" si="1344"/>
        <v>0.39351064792794738</v>
      </c>
      <c r="BN1105" s="8">
        <f t="shared" si="1345"/>
        <v>0.60555636998577045</v>
      </c>
    </row>
    <row r="1106" spans="1:66" x14ac:dyDescent="0.25">
      <c r="A1106" t="s">
        <v>72</v>
      </c>
      <c r="B1106" t="s">
        <v>102</v>
      </c>
      <c r="C1106" t="s">
        <v>237</v>
      </c>
      <c r="D1106" s="7" t="s">
        <v>559</v>
      </c>
      <c r="E1106">
        <f>VLOOKUP(A1106,home!$A$2:$E$405,3,FALSE)</f>
        <v>1.4148550724637701</v>
      </c>
      <c r="F1106">
        <f>VLOOKUP(B1106,home!$B$2:$E$405,3,FALSE)</f>
        <v>0.68</v>
      </c>
      <c r="G1106">
        <f>VLOOKUP(C1106,away!$B$2:$E$405,4,FALSE)</f>
        <v>0.92</v>
      </c>
      <c r="H1106">
        <f>VLOOKUP(A1106,away!$A$2:$E$405,3,FALSE)</f>
        <v>1.0942028985507199</v>
      </c>
      <c r="I1106">
        <f>VLOOKUP(C1106,away!$B$2:$E$405,3,FALSE)</f>
        <v>0.77</v>
      </c>
      <c r="J1106">
        <f>VLOOKUP(B1106,home!$B$2:$E$405,4,FALSE)</f>
        <v>1.1100000000000001</v>
      </c>
      <c r="K1106" s="3">
        <f t="shared" si="1290"/>
        <v>0.88513333333333466</v>
      </c>
      <c r="L1106" s="3">
        <f t="shared" si="1291"/>
        <v>0.93521521739130042</v>
      </c>
      <c r="M1106" s="5">
        <f t="shared" si="1292"/>
        <v>0.16196928658190027</v>
      </c>
      <c r="N1106" s="5">
        <f t="shared" si="1293"/>
        <v>0.14336441452985954</v>
      </c>
      <c r="O1106" s="5">
        <f t="shared" si="1294"/>
        <v>0.15147614156140571</v>
      </c>
      <c r="P1106" s="5">
        <f t="shared" si="1295"/>
        <v>0.13407658210071907</v>
      </c>
      <c r="Q1106" s="5">
        <f t="shared" si="1296"/>
        <v>6.3448311057098264E-2</v>
      </c>
      <c r="R1106" s="5">
        <f t="shared" si="1297"/>
        <v>7.0831396329972707E-2</v>
      </c>
      <c r="S1106" s="5">
        <f t="shared" si="1298"/>
        <v>2.7746818929650863E-2</v>
      </c>
      <c r="T1106" s="5">
        <f t="shared" si="1299"/>
        <v>5.9337826018374999E-2</v>
      </c>
      <c r="U1106" s="5">
        <f t="shared" si="1300"/>
        <v>6.2695229938203256E-2</v>
      </c>
      <c r="V1106" s="5">
        <f t="shared" si="1301"/>
        <v>2.5520604175189939E-3</v>
      </c>
      <c r="W1106" s="5">
        <f t="shared" si="1302"/>
        <v>1.8720071686779888E-2</v>
      </c>
      <c r="X1106" s="5">
        <f t="shared" si="1303"/>
        <v>1.750729591213258E-2</v>
      </c>
      <c r="Y1106" s="5">
        <f t="shared" si="1304"/>
        <v>8.1865447761994472E-3</v>
      </c>
      <c r="Z1106" s="5">
        <f t="shared" si="1305"/>
        <v>2.2080866572288263E-2</v>
      </c>
      <c r="AA1106" s="5">
        <f t="shared" si="1306"/>
        <v>1.9544511032018111E-2</v>
      </c>
      <c r="AB1106" s="5">
        <f t="shared" si="1307"/>
        <v>8.6497490990701618E-3</v>
      </c>
      <c r="AC1106" s="5">
        <f t="shared" si="1308"/>
        <v>1.3203565677344506E-4</v>
      </c>
      <c r="AD1106" s="5">
        <f t="shared" si="1309"/>
        <v>4.1424398630896149E-3</v>
      </c>
      <c r="AE1106" s="5">
        <f t="shared" si="1310"/>
        <v>3.8740727970897424E-3</v>
      </c>
      <c r="AF1106" s="5">
        <f t="shared" si="1311"/>
        <v>1.8115459165600032E-3</v>
      </c>
      <c r="AG1106" s="5">
        <f t="shared" si="1312"/>
        <v>5.6472843605666204E-4</v>
      </c>
      <c r="AH1106" s="5">
        <f t="shared" si="1313"/>
        <v>5.1625906078977156E-3</v>
      </c>
      <c r="AI1106" s="5">
        <f t="shared" si="1314"/>
        <v>4.5695810334038713E-3</v>
      </c>
      <c r="AJ1106" s="5">
        <f t="shared" si="1315"/>
        <v>2.0223442460167761E-3</v>
      </c>
      <c r="AK1106" s="5">
        <f t="shared" si="1316"/>
        <v>5.9668143454143956E-4</v>
      </c>
      <c r="AL1106" s="5">
        <f t="shared" si="1317"/>
        <v>4.3719127123908565E-6</v>
      </c>
      <c r="AM1106" s="5">
        <f t="shared" si="1318"/>
        <v>7.3332232082987895E-4</v>
      </c>
      <c r="AN1106" s="5">
        <f t="shared" si="1319"/>
        <v>6.8581419369280819E-4</v>
      </c>
      <c r="AO1106" s="5">
        <f t="shared" si="1320"/>
        <v>3.2069193512222944E-4</v>
      </c>
      <c r="AP1106" s="5">
        <f t="shared" si="1321"/>
        <v>9.9971992606990887E-5</v>
      </c>
      <c r="AQ1106" s="5">
        <f t="shared" si="1322"/>
        <v>2.337383219974711E-5</v>
      </c>
      <c r="AR1106" s="5">
        <f t="shared" si="1323"/>
        <v>9.6562665953346997E-4</v>
      </c>
      <c r="AS1106" s="5">
        <f t="shared" si="1324"/>
        <v>8.5470834390839333E-4</v>
      </c>
      <c r="AT1106" s="5">
        <f t="shared" si="1325"/>
        <v>3.7826542273572514E-4</v>
      </c>
      <c r="AU1106" s="5">
        <f t="shared" si="1326"/>
        <v>1.1160511150360514E-4</v>
      </c>
      <c r="AV1106" s="5">
        <f t="shared" si="1327"/>
        <v>2.4696351090556118E-5</v>
      </c>
      <c r="AW1106" s="5">
        <f t="shared" si="1328"/>
        <v>1.0052850932596246E-7</v>
      </c>
      <c r="AX1106" s="5">
        <f t="shared" si="1329"/>
        <v>1.0818133837398127E-4</v>
      </c>
      <c r="AY1106" s="5">
        <f t="shared" si="1330"/>
        <v>1.0117283388510473E-4</v>
      </c>
      <c r="AZ1106" s="5">
        <f t="shared" si="1331"/>
        <v>4.7309186917976062E-5</v>
      </c>
      <c r="BA1106" s="5">
        <f t="shared" si="1332"/>
        <v>1.4748090509366884E-5</v>
      </c>
      <c r="BB1106" s="5">
        <f t="shared" si="1333"/>
        <v>3.4481596679560306E-6</v>
      </c>
      <c r="BC1106" s="5">
        <f t="shared" si="1334"/>
        <v>6.4495427869348305E-7</v>
      </c>
      <c r="BD1106" s="5">
        <f t="shared" si="1335"/>
        <v>1.5051145771907148E-4</v>
      </c>
      <c r="BE1106" s="5">
        <f t="shared" si="1336"/>
        <v>1.3322270827574099E-4</v>
      </c>
      <c r="BF1106" s="5">
        <f t="shared" si="1337"/>
        <v>5.8959929925900528E-5</v>
      </c>
      <c r="BG1106" s="5">
        <f t="shared" si="1338"/>
        <v>1.7395799769470724E-5</v>
      </c>
      <c r="BH1106" s="5">
        <f t="shared" si="1339"/>
        <v>3.849400558987718E-6</v>
      </c>
      <c r="BI1106" s="5">
        <f t="shared" si="1340"/>
        <v>6.8144654962240048E-7</v>
      </c>
      <c r="BJ1106" s="8">
        <f t="shared" si="1341"/>
        <v>0.32309592983132546</v>
      </c>
      <c r="BK1106" s="8">
        <f t="shared" si="1342"/>
        <v>0.32658232843316015</v>
      </c>
      <c r="BL1106" s="8">
        <f t="shared" si="1343"/>
        <v>0.32824774791410022</v>
      </c>
      <c r="BM1106" s="8">
        <f t="shared" si="1344"/>
        <v>0.27473966828454283</v>
      </c>
      <c r="BN1106" s="8">
        <f t="shared" si="1345"/>
        <v>0.7251661321609556</v>
      </c>
    </row>
    <row r="1107" spans="1:66" x14ac:dyDescent="0.25">
      <c r="A1107" t="s">
        <v>136</v>
      </c>
      <c r="B1107" t="s">
        <v>386</v>
      </c>
      <c r="C1107" t="s">
        <v>388</v>
      </c>
      <c r="D1107" s="7" t="s">
        <v>559</v>
      </c>
      <c r="E1107">
        <f>VLOOKUP(A1107,home!$A$2:$E$405,3,FALSE)</f>
        <v>1.4901185770751</v>
      </c>
      <c r="F1107">
        <f>VLOOKUP(B1107,home!$B$2:$E$405,3,FALSE)</f>
        <v>0.73</v>
      </c>
      <c r="G1107">
        <f>VLOOKUP(C1107,away!$B$2:$E$405,4,FALSE)</f>
        <v>0.76</v>
      </c>
      <c r="H1107">
        <f>VLOOKUP(A1107,away!$A$2:$E$405,3,FALSE)</f>
        <v>1.24901185770751</v>
      </c>
      <c r="I1107">
        <f>VLOOKUP(C1107,away!$B$2:$E$405,3,FALSE)</f>
        <v>0.95</v>
      </c>
      <c r="J1107">
        <f>VLOOKUP(B1107,home!$B$2:$E$405,4,FALSE)</f>
        <v>0.87</v>
      </c>
      <c r="K1107" s="3">
        <f t="shared" si="1290"/>
        <v>0.82671778656126549</v>
      </c>
      <c r="L1107" s="3">
        <f t="shared" si="1291"/>
        <v>1.0323083003952569</v>
      </c>
      <c r="M1107" s="5">
        <f t="shared" si="1292"/>
        <v>0.15582431582545839</v>
      </c>
      <c r="N1107" s="5">
        <f t="shared" si="1293"/>
        <v>0.12882273347164655</v>
      </c>
      <c r="O1107" s="5">
        <f t="shared" si="1294"/>
        <v>0.16085873463003267</v>
      </c>
      <c r="P1107" s="5">
        <f t="shared" si="1295"/>
        <v>0.13298477704238662</v>
      </c>
      <c r="Q1107" s="5">
        <f t="shared" si="1296"/>
        <v>5.3250022537225723E-2</v>
      </c>
      <c r="R1107" s="5">
        <f t="shared" si="1297"/>
        <v>8.3027903474830342E-2</v>
      </c>
      <c r="S1107" s="5">
        <f t="shared" si="1298"/>
        <v>2.8373220879118928E-2</v>
      </c>
      <c r="T1107" s="5">
        <f t="shared" si="1299"/>
        <v>5.4970440261412609E-2</v>
      </c>
      <c r="U1107" s="5">
        <f t="shared" si="1300"/>
        <v>6.8640644583534152E-2</v>
      </c>
      <c r="V1107" s="5">
        <f t="shared" si="1301"/>
        <v>2.690498971083745E-3</v>
      </c>
      <c r="W1107" s="5">
        <f t="shared" si="1302"/>
        <v>1.4674246922104251E-2</v>
      </c>
      <c r="X1107" s="5">
        <f t="shared" si="1303"/>
        <v>1.5148346899737769E-2</v>
      </c>
      <c r="Y1107" s="5">
        <f t="shared" si="1304"/>
        <v>7.8188821209330267E-3</v>
      </c>
      <c r="Z1107" s="5">
        <f t="shared" si="1305"/>
        <v>2.8570131307161184E-2</v>
      </c>
      <c r="AA1107" s="5">
        <f t="shared" si="1306"/>
        <v>2.3619435716021011E-2</v>
      </c>
      <c r="AB1107" s="5">
        <f t="shared" si="1307"/>
        <v>9.763303807487491E-3</v>
      </c>
      <c r="AC1107" s="5">
        <f t="shared" si="1308"/>
        <v>1.4350913555554904E-4</v>
      </c>
      <c r="AD1107" s="5">
        <f t="shared" si="1309"/>
        <v>3.0328652337238723E-3</v>
      </c>
      <c r="AE1107" s="5">
        <f t="shared" si="1310"/>
        <v>3.1308519547533541E-3</v>
      </c>
      <c r="AF1107" s="5">
        <f t="shared" si="1311"/>
        <v>1.6160022301003015E-3</v>
      </c>
      <c r="AG1107" s="5">
        <f t="shared" si="1312"/>
        <v>5.5607083852992896E-4</v>
      </c>
      <c r="AH1107" s="5">
        <f t="shared" si="1313"/>
        <v>7.3732959229412184E-3</v>
      </c>
      <c r="AI1107" s="5">
        <f t="shared" si="1314"/>
        <v>6.0956348850751676E-3</v>
      </c>
      <c r="AJ1107" s="5">
        <f t="shared" si="1315"/>
        <v>2.5196848899374878E-3</v>
      </c>
      <c r="AK1107" s="5">
        <f t="shared" si="1316"/>
        <v>6.9435610501366186E-4</v>
      </c>
      <c r="AL1107" s="5">
        <f t="shared" si="1317"/>
        <v>4.8989864757121126E-6</v>
      </c>
      <c r="AM1107" s="5">
        <f t="shared" si="1318"/>
        <v>5.014647265925631E-4</v>
      </c>
      <c r="AN1107" s="5">
        <f t="shared" si="1319"/>
        <v>5.1766619961694099E-4</v>
      </c>
      <c r="AO1107" s="5">
        <f t="shared" si="1320"/>
        <v>2.6719555734931808E-4</v>
      </c>
      <c r="AP1107" s="5">
        <f t="shared" si="1321"/>
        <v>9.194273056014597E-5</v>
      </c>
      <c r="AQ1107" s="5">
        <f t="shared" si="1322"/>
        <v>2.3728310979560829E-5</v>
      </c>
      <c r="AR1107" s="5">
        <f t="shared" si="1323"/>
        <v>1.522302916504546E-3</v>
      </c>
      <c r="AS1107" s="5">
        <f t="shared" si="1324"/>
        <v>1.2585148976083972E-3</v>
      </c>
      <c r="AT1107" s="5">
        <f t="shared" si="1325"/>
        <v>5.2021832525259582E-4</v>
      </c>
      <c r="AU1107" s="5">
        <f t="shared" si="1326"/>
        <v>1.4335791412714482E-4</v>
      </c>
      <c r="AV1107" s="5">
        <f t="shared" si="1327"/>
        <v>2.9629134363308284E-5</v>
      </c>
      <c r="AW1107" s="5">
        <f t="shared" si="1328"/>
        <v>1.1613695646690632E-7</v>
      </c>
      <c r="AX1107" s="5">
        <f t="shared" si="1329"/>
        <v>6.9094968134525631E-5</v>
      </c>
      <c r="AY1107" s="5">
        <f t="shared" si="1330"/>
        <v>7.132730912081658E-5</v>
      </c>
      <c r="AZ1107" s="5">
        <f t="shared" si="1331"/>
        <v>3.6815886625138636E-5</v>
      </c>
      <c r="BA1107" s="5">
        <f t="shared" si="1332"/>
        <v>1.2668448449847111E-5</v>
      </c>
      <c r="BB1107" s="5">
        <f t="shared" si="1333"/>
        <v>3.2694361219766489E-6</v>
      </c>
      <c r="BC1107" s="5">
        <f t="shared" si="1334"/>
        <v>6.7501320926571514E-7</v>
      </c>
      <c r="BD1107" s="5">
        <f t="shared" si="1335"/>
        <v>2.6191432273725828E-4</v>
      </c>
      <c r="BE1107" s="5">
        <f t="shared" si="1336"/>
        <v>2.1652922916203912E-4</v>
      </c>
      <c r="BF1107" s="5">
        <f t="shared" si="1337"/>
        <v>8.9504282529328982E-5</v>
      </c>
      <c r="BG1107" s="5">
        <f t="shared" si="1338"/>
        <v>2.4664927446800331E-5</v>
      </c>
      <c r="BH1107" s="5">
        <f t="shared" si="1339"/>
        <v>5.0977335561282438E-6</v>
      </c>
      <c r="BI1107" s="5">
        <f t="shared" si="1340"/>
        <v>8.4287740040028636E-7</v>
      </c>
      <c r="BJ1107" s="8">
        <f t="shared" si="1341"/>
        <v>0.28461631105692742</v>
      </c>
      <c r="BK1107" s="8">
        <f t="shared" si="1342"/>
        <v>0.32009254814919974</v>
      </c>
      <c r="BL1107" s="8">
        <f t="shared" si="1343"/>
        <v>0.3666655705755611</v>
      </c>
      <c r="BM1107" s="8">
        <f t="shared" si="1344"/>
        <v>0.28510486293510495</v>
      </c>
      <c r="BN1107" s="8">
        <f t="shared" si="1345"/>
        <v>0.71476848698158035</v>
      </c>
    </row>
    <row r="1108" spans="1:66" x14ac:dyDescent="0.25">
      <c r="A1108" t="s">
        <v>19</v>
      </c>
      <c r="B1108" t="s">
        <v>20</v>
      </c>
      <c r="C1108" t="s">
        <v>251</v>
      </c>
      <c r="D1108" s="7" t="s">
        <v>559</v>
      </c>
      <c r="E1108">
        <f>VLOOKUP(A1108,home!$A$2:$E$405,3,FALSE)</f>
        <v>1.5815789473684201</v>
      </c>
      <c r="F1108">
        <f>VLOOKUP(B1108,home!$B$2:$E$405,3,FALSE)</f>
        <v>0.9</v>
      </c>
      <c r="G1108">
        <f>VLOOKUP(C1108,away!$B$2:$E$405,4,FALSE)</f>
        <v>0.87</v>
      </c>
      <c r="H1108">
        <f>VLOOKUP(A1108,away!$A$2:$E$405,3,FALSE)</f>
        <v>1.22631578947368</v>
      </c>
      <c r="I1108">
        <f>VLOOKUP(C1108,away!$B$2:$E$405,3,FALSE)</f>
        <v>0.8</v>
      </c>
      <c r="J1108">
        <f>VLOOKUP(B1108,home!$B$2:$E$405,4,FALSE)</f>
        <v>1.1200000000000001</v>
      </c>
      <c r="K1108" s="3">
        <f t="shared" si="1290"/>
        <v>1.2383763157894729</v>
      </c>
      <c r="L1108" s="3">
        <f t="shared" si="1291"/>
        <v>1.0987789473684175</v>
      </c>
      <c r="M1108" s="5">
        <f t="shared" si="1292"/>
        <v>9.6602055148778967E-2</v>
      </c>
      <c r="N1108" s="5">
        <f t="shared" si="1293"/>
        <v>0.11962969715283638</v>
      </c>
      <c r="O1108" s="5">
        <f t="shared" si="1294"/>
        <v>0.10614430447000117</v>
      </c>
      <c r="P1108" s="5">
        <f t="shared" si="1295"/>
        <v>0.13144659271159612</v>
      </c>
      <c r="Q1108" s="5">
        <f t="shared" si="1296"/>
        <v>7.4073291809569966E-2</v>
      </c>
      <c r="R1108" s="5">
        <f t="shared" si="1297"/>
        <v>5.8314563567350347E-2</v>
      </c>
      <c r="S1108" s="5">
        <f t="shared" si="1298"/>
        <v>4.4714904638616874E-2</v>
      </c>
      <c r="T1108" s="5">
        <f t="shared" si="1299"/>
        <v>8.1390173602632912E-2</v>
      </c>
      <c r="U1108" s="5">
        <f t="shared" si="1300"/>
        <v>7.2215374387406342E-2</v>
      </c>
      <c r="V1108" s="5">
        <f t="shared" si="1301"/>
        <v>6.760405814829E-3</v>
      </c>
      <c r="W1108" s="5">
        <f t="shared" si="1302"/>
        <v>3.0576870069844601E-2</v>
      </c>
      <c r="X1108" s="5">
        <f t="shared" si="1303"/>
        <v>3.3597221109164715E-2</v>
      </c>
      <c r="Y1108" s="5">
        <f t="shared" si="1304"/>
        <v>1.8457959622415993E-2</v>
      </c>
      <c r="Z1108" s="5">
        <f t="shared" si="1305"/>
        <v>2.1358271590927298E-2</v>
      </c>
      <c r="AA1108" s="5">
        <f t="shared" si="1306"/>
        <v>2.6449577684403508E-2</v>
      </c>
      <c r="AB1108" s="5">
        <f t="shared" si="1307"/>
        <v>1.6377265283499542E-2</v>
      </c>
      <c r="AC1108" s="5">
        <f t="shared" si="1308"/>
        <v>5.7493103300075468E-4</v>
      </c>
      <c r="AD1108" s="5">
        <f t="shared" si="1309"/>
        <v>9.4664179263668925E-3</v>
      </c>
      <c r="AE1108" s="5">
        <f t="shared" si="1310"/>
        <v>1.0401500724482931E-2</v>
      </c>
      <c r="AF1108" s="5">
        <f t="shared" si="1311"/>
        <v>5.7144750085495934E-3</v>
      </c>
      <c r="AG1108" s="5">
        <f t="shared" si="1312"/>
        <v>2.092981611552417E-3</v>
      </c>
      <c r="AH1108" s="5">
        <f t="shared" si="1313"/>
        <v>5.8670047940719674E-3</v>
      </c>
      <c r="AI1108" s="5">
        <f t="shared" si="1314"/>
        <v>7.265559781602017E-3</v>
      </c>
      <c r="AJ1108" s="5">
        <f t="shared" si="1315"/>
        <v>4.498748577244238E-3</v>
      </c>
      <c r="AK1108" s="5">
        <f t="shared" si="1316"/>
        <v>1.8570478962502842E-3</v>
      </c>
      <c r="AL1108" s="5">
        <f t="shared" si="1317"/>
        <v>3.1292388227441383E-5</v>
      </c>
      <c r="AM1108" s="5">
        <f t="shared" si="1318"/>
        <v>2.3445975510755271E-3</v>
      </c>
      <c r="AN1108" s="5">
        <f t="shared" si="1319"/>
        <v>2.576194429173337E-3</v>
      </c>
      <c r="AO1108" s="5">
        <f t="shared" si="1320"/>
        <v>1.4153341015517304E-3</v>
      </c>
      <c r="AP1108" s="5">
        <f t="shared" si="1321"/>
        <v>5.1837977142587849E-4</v>
      </c>
      <c r="AQ1108" s="5">
        <f t="shared" si="1322"/>
        <v>1.4239619489610187E-4</v>
      </c>
      <c r="AR1108" s="5">
        <f t="shared" si="1323"/>
        <v>1.2893082703671717E-3</v>
      </c>
      <c r="AS1108" s="5">
        <f t="shared" si="1324"/>
        <v>1.5966488257741953E-3</v>
      </c>
      <c r="AT1108" s="5">
        <f t="shared" si="1325"/>
        <v>9.8862604523591835E-4</v>
      </c>
      <c r="AU1108" s="5">
        <f t="shared" si="1326"/>
        <v>4.0809702653092444E-4</v>
      </c>
      <c r="AV1108" s="5">
        <f t="shared" si="1327"/>
        <v>1.2634442305000128E-4</v>
      </c>
      <c r="AW1108" s="5">
        <f t="shared" si="1328"/>
        <v>1.1827669377940603E-6</v>
      </c>
      <c r="AX1108" s="5">
        <f t="shared" si="1329"/>
        <v>4.8391567955165552E-4</v>
      </c>
      <c r="AY1108" s="5">
        <f t="shared" si="1330"/>
        <v>5.3171636099284055E-4</v>
      </c>
      <c r="AZ1108" s="5">
        <f t="shared" si="1331"/>
        <v>2.9211937171513938E-4</v>
      </c>
      <c r="BA1108" s="5">
        <f t="shared" si="1332"/>
        <v>1.0699153858636146E-4</v>
      </c>
      <c r="BB1108" s="5">
        <f t="shared" si="1333"/>
        <v>2.9390012536312413E-5</v>
      </c>
      <c r="BC1108" s="5">
        <f t="shared" si="1334"/>
        <v>6.4586254075587917E-6</v>
      </c>
      <c r="BD1108" s="5">
        <f t="shared" si="1335"/>
        <v>2.3611079735790584E-4</v>
      </c>
      <c r="BE1108" s="5">
        <f t="shared" si="1336"/>
        <v>2.9239401935019822E-4</v>
      </c>
      <c r="BF1108" s="5">
        <f t="shared" si="1337"/>
        <v>1.810469142208872E-4</v>
      </c>
      <c r="BG1108" s="5">
        <f t="shared" si="1338"/>
        <v>7.473473687263834E-5</v>
      </c>
      <c r="BH1108" s="5">
        <f t="shared" si="1339"/>
        <v>2.313743202745839E-5</v>
      </c>
      <c r="BI1108" s="5">
        <f t="shared" si="1340"/>
        <v>5.7305695661986468E-6</v>
      </c>
      <c r="BJ1108" s="8">
        <f t="shared" si="1341"/>
        <v>0.39384808227432877</v>
      </c>
      <c r="BK1108" s="8">
        <f t="shared" si="1342"/>
        <v>0.28066189809604208</v>
      </c>
      <c r="BL1108" s="8">
        <f t="shared" si="1343"/>
        <v>0.304211625502183</v>
      </c>
      <c r="BM1108" s="8">
        <f t="shared" si="1344"/>
        <v>0.41333883900929314</v>
      </c>
      <c r="BN1108" s="8">
        <f t="shared" si="1345"/>
        <v>0.58621050486013293</v>
      </c>
    </row>
    <row r="1109" spans="1:66" x14ac:dyDescent="0.25">
      <c r="A1109" t="s">
        <v>19</v>
      </c>
      <c r="B1109" t="s">
        <v>148</v>
      </c>
      <c r="C1109" t="s">
        <v>352</v>
      </c>
      <c r="D1109" s="7" t="s">
        <v>559</v>
      </c>
      <c r="E1109">
        <f>VLOOKUP(A1109,home!$A$2:$E$405,3,FALSE)</f>
        <v>1.5815789473684201</v>
      </c>
      <c r="F1109">
        <f>VLOOKUP(B1109,home!$B$2:$E$405,3,FALSE)</f>
        <v>0.88</v>
      </c>
      <c r="G1109">
        <f>VLOOKUP(C1109,away!$B$2:$E$405,4,FALSE)</f>
        <v>1.36</v>
      </c>
      <c r="H1109">
        <f>VLOOKUP(A1109,away!$A$2:$E$405,3,FALSE)</f>
        <v>1.22631578947368</v>
      </c>
      <c r="I1109">
        <f>VLOOKUP(C1109,away!$B$2:$E$405,3,FALSE)</f>
        <v>0.5</v>
      </c>
      <c r="J1109">
        <f>VLOOKUP(B1109,home!$B$2:$E$405,4,FALSE)</f>
        <v>0.41</v>
      </c>
      <c r="K1109" s="3">
        <f t="shared" si="1290"/>
        <v>1.8928336842105251</v>
      </c>
      <c r="L1109" s="3">
        <f t="shared" si="1291"/>
        <v>0.25139473684210439</v>
      </c>
      <c r="M1109" s="5">
        <f t="shared" si="1292"/>
        <v>0.11715839913317942</v>
      </c>
      <c r="N1109" s="5">
        <f t="shared" si="1293"/>
        <v>0.22176136426746318</v>
      </c>
      <c r="O1109" s="5">
        <f t="shared" si="1294"/>
        <v>2.9453004918927873E-2</v>
      </c>
      <c r="P1109" s="5">
        <f t="shared" si="1295"/>
        <v>5.5749639811764957E-2</v>
      </c>
      <c r="Q1109" s="5">
        <f t="shared" si="1296"/>
        <v>0.20987869007096738</v>
      </c>
      <c r="R1109" s="5">
        <f t="shared" si="1297"/>
        <v>3.7021652104015394E-3</v>
      </c>
      <c r="S1109" s="5">
        <f t="shared" si="1298"/>
        <v>6.632094587619995E-3</v>
      </c>
      <c r="T1109" s="5">
        <f t="shared" si="1299"/>
        <v>5.2762398059156432E-2</v>
      </c>
      <c r="U1109" s="5">
        <f t="shared" si="1300"/>
        <v>7.0075830147603782E-3</v>
      </c>
      <c r="V1109" s="5">
        <f t="shared" si="1301"/>
        <v>3.5065241890271369E-4</v>
      </c>
      <c r="W1109" s="5">
        <f t="shared" si="1302"/>
        <v>0.13242181805476938</v>
      </c>
      <c r="X1109" s="5">
        <f t="shared" si="1303"/>
        <v>3.3290148102031777E-2</v>
      </c>
      <c r="Y1109" s="5">
        <f t="shared" si="1304"/>
        <v>4.1844840107724797E-3</v>
      </c>
      <c r="Z1109" s="5">
        <f t="shared" si="1305"/>
        <v>3.1023494960496302E-4</v>
      </c>
      <c r="AA1109" s="5">
        <f t="shared" si="1306"/>
        <v>5.8722316263162865E-4</v>
      </c>
      <c r="AB1109" s="5">
        <f t="shared" si="1307"/>
        <v>5.5575789118889117E-4</v>
      </c>
      <c r="AC1109" s="5">
        <f t="shared" si="1308"/>
        <v>1.0428587598918349E-5</v>
      </c>
      <c r="AD1109" s="5">
        <f t="shared" si="1309"/>
        <v>6.2663119434616263E-2</v>
      </c>
      <c r="AE1109" s="5">
        <f t="shared" si="1310"/>
        <v>1.5753178419970714E-2</v>
      </c>
      <c r="AF1109" s="5">
        <f t="shared" si="1311"/>
        <v>1.9801330716576276E-3</v>
      </c>
      <c r="AG1109" s="5">
        <f t="shared" si="1312"/>
        <v>1.6593167748723905E-4</v>
      </c>
      <c r="AH1109" s="5">
        <f t="shared" si="1313"/>
        <v>1.9497858378790796E-5</v>
      </c>
      <c r="AI1109" s="5">
        <f t="shared" si="1314"/>
        <v>3.6906203109341637E-5</v>
      </c>
      <c r="AJ1109" s="5">
        <f t="shared" si="1315"/>
        <v>3.4928652200838544E-5</v>
      </c>
      <c r="AK1109" s="5">
        <f t="shared" si="1316"/>
        <v>2.2038043143273762E-5</v>
      </c>
      <c r="AL1109" s="5">
        <f t="shared" si="1317"/>
        <v>1.9849707974389226E-7</v>
      </c>
      <c r="AM1109" s="5">
        <f t="shared" si="1318"/>
        <v>2.3722172644709768E-2</v>
      </c>
      <c r="AN1109" s="5">
        <f t="shared" si="1319"/>
        <v>5.96362934933978E-3</v>
      </c>
      <c r="AO1109" s="5">
        <f t="shared" si="1320"/>
        <v>7.4961251545056209E-4</v>
      </c>
      <c r="AP1109" s="5">
        <f t="shared" si="1321"/>
        <v>6.281621368508066E-5</v>
      </c>
      <c r="AQ1109" s="5">
        <f t="shared" si="1322"/>
        <v>3.9479163771945621E-6</v>
      </c>
      <c r="AR1109" s="5">
        <f t="shared" si="1323"/>
        <v>9.8033179522414693E-7</v>
      </c>
      <c r="AS1109" s="5">
        <f t="shared" si="1324"/>
        <v>1.8556050437028396E-6</v>
      </c>
      <c r="AT1109" s="5">
        <f t="shared" si="1325"/>
        <v>1.7561758656558396E-6</v>
      </c>
      <c r="AU1109" s="5">
        <f t="shared" si="1326"/>
        <v>1.1080496113036506E-6</v>
      </c>
      <c r="AV1109" s="5">
        <f t="shared" si="1327"/>
        <v>5.2433840701298246E-7</v>
      </c>
      <c r="AW1109" s="5">
        <f t="shared" si="1328"/>
        <v>2.6237367485397484E-9</v>
      </c>
      <c r="AX1109" s="5">
        <f t="shared" si="1329"/>
        <v>7.4836879074273504E-3</v>
      </c>
      <c r="AY1109" s="5">
        <f t="shared" si="1330"/>
        <v>1.8813597520961377E-3</v>
      </c>
      <c r="AZ1109" s="5">
        <f t="shared" si="1331"/>
        <v>2.3648196989176762E-4</v>
      </c>
      <c r="BA1109" s="5">
        <f t="shared" si="1332"/>
        <v>1.9816774196281127E-5</v>
      </c>
      <c r="BB1109" s="5">
        <f t="shared" si="1333"/>
        <v>1.2454581835333745E-6</v>
      </c>
      <c r="BC1109" s="5">
        <f t="shared" si="1334"/>
        <v>6.2620326459443633E-8</v>
      </c>
      <c r="BD1109" s="5">
        <f t="shared" si="1335"/>
        <v>4.1075042279720338E-8</v>
      </c>
      <c r="BE1109" s="5">
        <f t="shared" si="1336"/>
        <v>7.7748223607426124E-8</v>
      </c>
      <c r="BF1109" s="5">
        <f t="shared" si="1337"/>
        <v>7.3582228265834087E-8</v>
      </c>
      <c r="BG1109" s="5">
        <f t="shared" si="1338"/>
        <v>4.6426306740279525E-8</v>
      </c>
      <c r="BH1109" s="5">
        <f t="shared" si="1339"/>
        <v>2.1969319307872814E-8</v>
      </c>
      <c r="BI1109" s="5">
        <f t="shared" si="1340"/>
        <v>8.3168535210236627E-9</v>
      </c>
      <c r="BJ1109" s="8">
        <f t="shared" si="1341"/>
        <v>0.77498609829057641</v>
      </c>
      <c r="BK1109" s="8">
        <f t="shared" si="1342"/>
        <v>0.1817827727882419</v>
      </c>
      <c r="BL1109" s="8">
        <f t="shared" si="1343"/>
        <v>4.1425598573439179E-2</v>
      </c>
      <c r="BM1109" s="8">
        <f t="shared" si="1344"/>
        <v>0.35892008406079873</v>
      </c>
      <c r="BN1109" s="8">
        <f t="shared" si="1345"/>
        <v>0.63770326341270434</v>
      </c>
    </row>
    <row r="1110" spans="1:66" x14ac:dyDescent="0.25">
      <c r="A1110" t="s">
        <v>19</v>
      </c>
      <c r="B1110" t="s">
        <v>243</v>
      </c>
      <c r="C1110" t="s">
        <v>249</v>
      </c>
      <c r="D1110" s="7" t="s">
        <v>559</v>
      </c>
      <c r="E1110">
        <f>VLOOKUP(A1110,home!$A$2:$E$405,3,FALSE)</f>
        <v>1.5815789473684201</v>
      </c>
      <c r="F1110">
        <f>VLOOKUP(B1110,home!$B$2:$E$405,3,FALSE)</f>
        <v>0.93</v>
      </c>
      <c r="G1110">
        <f>VLOOKUP(C1110,away!$B$2:$E$405,4,FALSE)</f>
        <v>0.83</v>
      </c>
      <c r="H1110">
        <f>VLOOKUP(A1110,away!$A$2:$E$405,3,FALSE)</f>
        <v>1.22631578947368</v>
      </c>
      <c r="I1110">
        <f>VLOOKUP(C1110,away!$B$2:$E$405,3,FALSE)</f>
        <v>0.8</v>
      </c>
      <c r="J1110">
        <f>VLOOKUP(B1110,home!$B$2:$E$405,4,FALSE)</f>
        <v>1.24</v>
      </c>
      <c r="K1110" s="3">
        <f t="shared" si="1290"/>
        <v>1.2208207894736836</v>
      </c>
      <c r="L1110" s="3">
        <f t="shared" si="1291"/>
        <v>1.2165052631578905</v>
      </c>
      <c r="M1110" s="5">
        <f t="shared" si="1292"/>
        <v>8.7394226869102948E-2</v>
      </c>
      <c r="N1110" s="5">
        <f t="shared" si="1293"/>
        <v>0.10669268904178049</v>
      </c>
      <c r="O1110" s="5">
        <f t="shared" si="1294"/>
        <v>0.10631553695587848</v>
      </c>
      <c r="P1110" s="5">
        <f t="shared" si="1295"/>
        <v>0.12979221775979413</v>
      </c>
      <c r="Q1110" s="5">
        <f t="shared" si="1296"/>
        <v>6.5126326433528337E-2</v>
      </c>
      <c r="R1110" s="5">
        <f t="shared" si="1297"/>
        <v>6.4666705131141713E-2</v>
      </c>
      <c r="S1110" s="5">
        <f t="shared" si="1298"/>
        <v>4.818973859748598E-2</v>
      </c>
      <c r="T1110" s="5">
        <f t="shared" si="1299"/>
        <v>7.922651887652607E-2</v>
      </c>
      <c r="U1110" s="5">
        <f t="shared" si="1300"/>
        <v>7.8946458010862336E-2</v>
      </c>
      <c r="V1110" s="5">
        <f t="shared" si="1301"/>
        <v>7.9520292636473307E-3</v>
      </c>
      <c r="W1110" s="5">
        <f t="shared" si="1302"/>
        <v>2.6502524417366984E-2</v>
      </c>
      <c r="X1110" s="5">
        <f t="shared" si="1303"/>
        <v>3.2240460440697442E-2</v>
      </c>
      <c r="Y1110" s="5">
        <f t="shared" si="1304"/>
        <v>1.9610344906371108E-2</v>
      </c>
      <c r="Z1110" s="5">
        <f t="shared" si="1305"/>
        <v>2.6222462381037762E-2</v>
      </c>
      <c r="AA1110" s="5">
        <f t="shared" si="1306"/>
        <v>3.2012927225962488E-2</v>
      </c>
      <c r="AB1110" s="5">
        <f t="shared" si="1307"/>
        <v>1.9541023544681554E-2</v>
      </c>
      <c r="AC1110" s="5">
        <f t="shared" si="1308"/>
        <v>7.3811476941537679E-4</v>
      </c>
      <c r="AD1110" s="5">
        <f t="shared" si="1309"/>
        <v>8.0887081955638811E-3</v>
      </c>
      <c r="AE1110" s="5">
        <f t="shared" si="1310"/>
        <v>9.8399560920518249E-3</v>
      </c>
      <c r="AF1110" s="5">
        <f t="shared" si="1311"/>
        <v>5.9851791876117987E-3</v>
      </c>
      <c r="AG1110" s="5">
        <f t="shared" si="1312"/>
        <v>2.4270006608909413E-3</v>
      </c>
      <c r="AH1110" s="5">
        <f t="shared" si="1313"/>
        <v>7.9749408748730523E-3</v>
      </c>
      <c r="AI1110" s="5">
        <f t="shared" si="1314"/>
        <v>9.7359736148684706E-3</v>
      </c>
      <c r="AJ1110" s="5">
        <f t="shared" si="1315"/>
        <v>5.9429394973993391E-3</v>
      </c>
      <c r="AK1110" s="5">
        <f t="shared" si="1316"/>
        <v>2.4184213630031345E-3</v>
      </c>
      <c r="AL1110" s="5">
        <f t="shared" si="1317"/>
        <v>4.384800063609242E-5</v>
      </c>
      <c r="AM1110" s="5">
        <f t="shared" si="1318"/>
        <v>1.97497262502611E-3</v>
      </c>
      <c r="AN1110" s="5">
        <f t="shared" si="1319"/>
        <v>2.4025645929370179E-3</v>
      </c>
      <c r="AO1110" s="5">
        <f t="shared" si="1320"/>
        <v>1.4613662361923391E-3</v>
      </c>
      <c r="AP1110" s="5">
        <f t="shared" si="1321"/>
        <v>5.9258657257640597E-4</v>
      </c>
      <c r="AQ1110" s="5">
        <f t="shared" si="1322"/>
        <v>1.8022117110397322E-4</v>
      </c>
      <c r="AR1110" s="5">
        <f t="shared" si="1323"/>
        <v>1.9403115095312118E-3</v>
      </c>
      <c r="AS1110" s="5">
        <f t="shared" si="1324"/>
        <v>2.3687726288907688E-3</v>
      </c>
      <c r="AT1110" s="5">
        <f t="shared" si="1325"/>
        <v>1.4459234354430406E-3</v>
      </c>
      <c r="AU1110" s="5">
        <f t="shared" si="1326"/>
        <v>5.8840446332535828E-4</v>
      </c>
      <c r="AV1110" s="5">
        <f t="shared" si="1327"/>
        <v>1.795841003616757E-4</v>
      </c>
      <c r="AW1110" s="5">
        <f t="shared" si="1328"/>
        <v>1.8088943536457761E-6</v>
      </c>
      <c r="AX1110" s="5">
        <f t="shared" si="1329"/>
        <v>4.0184793987888147E-4</v>
      </c>
      <c r="AY1110" s="5">
        <f t="shared" si="1330"/>
        <v>4.8885013385181481E-4</v>
      </c>
      <c r="AZ1110" s="5">
        <f t="shared" si="1331"/>
        <v>2.9734438036308614E-4</v>
      </c>
      <c r="BA1110" s="5">
        <f t="shared" si="1332"/>
        <v>1.2057366789403871E-4</v>
      </c>
      <c r="BB1110" s="5">
        <f t="shared" si="1333"/>
        <v>3.6669625397837396E-5</v>
      </c>
      <c r="BC1110" s="5">
        <f t="shared" si="1334"/>
        <v>8.9217584588994877E-6</v>
      </c>
      <c r="BD1110" s="5">
        <f t="shared" si="1335"/>
        <v>3.9339986058509175E-4</v>
      </c>
      <c r="BE1110" s="5">
        <f t="shared" si="1336"/>
        <v>4.8027072837832877E-4</v>
      </c>
      <c r="BF1110" s="5">
        <f t="shared" si="1337"/>
        <v>2.9316224488996618E-4</v>
      </c>
      <c r="BG1110" s="5">
        <f t="shared" si="1338"/>
        <v>1.1929952108348205E-4</v>
      </c>
      <c r="BH1110" s="5">
        <f t="shared" si="1339"/>
        <v>3.6410833878242219E-5</v>
      </c>
      <c r="BI1110" s="5">
        <f t="shared" si="1340"/>
        <v>8.890220592126159E-6</v>
      </c>
      <c r="BJ1110" s="8">
        <f t="shared" si="1341"/>
        <v>0.36370562695606939</v>
      </c>
      <c r="BK1110" s="8">
        <f t="shared" si="1342"/>
        <v>0.27459902539393372</v>
      </c>
      <c r="BL1110" s="8">
        <f t="shared" si="1343"/>
        <v>0.33540935576562975</v>
      </c>
      <c r="BM1110" s="8">
        <f t="shared" si="1344"/>
        <v>0.43946172706594644</v>
      </c>
      <c r="BN1110" s="8">
        <f t="shared" si="1345"/>
        <v>0.55998770219122607</v>
      </c>
    </row>
    <row r="1111" spans="1:66" x14ac:dyDescent="0.25">
      <c r="A1111" t="s">
        <v>19</v>
      </c>
      <c r="B1111" t="s">
        <v>154</v>
      </c>
      <c r="C1111" t="s">
        <v>144</v>
      </c>
      <c r="D1111" s="7" t="s">
        <v>559</v>
      </c>
      <c r="E1111">
        <f>VLOOKUP(A1111,home!$A$2:$E$405,3,FALSE)</f>
        <v>1.5815789473684201</v>
      </c>
      <c r="F1111">
        <f>VLOOKUP(B1111,home!$B$2:$E$405,3,FALSE)</f>
        <v>0.73</v>
      </c>
      <c r="G1111">
        <f>VLOOKUP(C1111,away!$B$2:$E$405,4,FALSE)</f>
        <v>0.79</v>
      </c>
      <c r="H1111">
        <f>VLOOKUP(A1111,away!$A$2:$E$405,3,FALSE)</f>
        <v>1.22631578947368</v>
      </c>
      <c r="I1111">
        <f>VLOOKUP(C1111,away!$B$2:$E$405,3,FALSE)</f>
        <v>1.26</v>
      </c>
      <c r="J1111">
        <f>VLOOKUP(B1111,home!$B$2:$E$405,4,FALSE)</f>
        <v>1.42</v>
      </c>
      <c r="K1111" s="3">
        <f t="shared" si="1290"/>
        <v>0.91209657894736795</v>
      </c>
      <c r="L1111" s="3">
        <f t="shared" si="1291"/>
        <v>2.1941242105263083</v>
      </c>
      <c r="M1111" s="5">
        <f t="shared" si="1292"/>
        <v>4.4769830646852922E-2</v>
      </c>
      <c r="N1111" s="5">
        <f t="shared" si="1293"/>
        <v>4.0834409373047574E-2</v>
      </c>
      <c r="O1111" s="5">
        <f t="shared" si="1294"/>
        <v>9.8230569323422681E-2</v>
      </c>
      <c r="P1111" s="5">
        <f t="shared" si="1295"/>
        <v>8.95957662279461E-2</v>
      </c>
      <c r="Q1111" s="5">
        <f t="shared" si="1296"/>
        <v>1.8622462546246513E-2</v>
      </c>
      <c r="R1111" s="5">
        <f t="shared" si="1297"/>
        <v>0.10776503518315234</v>
      </c>
      <c r="S1111" s="5">
        <f t="shared" si="1298"/>
        <v>4.4825953158575613E-2</v>
      </c>
      <c r="T1111" s="5">
        <f t="shared" si="1299"/>
        <v>4.0859995932338869E-2</v>
      </c>
      <c r="U1111" s="5">
        <f t="shared" si="1300"/>
        <v>9.8292119920695989E-2</v>
      </c>
      <c r="V1111" s="5">
        <f t="shared" si="1301"/>
        <v>9.9675646203721199E-3</v>
      </c>
      <c r="W1111" s="5">
        <f t="shared" si="1302"/>
        <v>5.6618281266689798E-3</v>
      </c>
      <c r="X1111" s="5">
        <f t="shared" si="1303"/>
        <v>1.2422754168563222E-2</v>
      </c>
      <c r="Y1111" s="5">
        <f t="shared" si="1304"/>
        <v>1.3628532841330596E-2</v>
      </c>
      <c r="Z1111" s="5">
        <f t="shared" si="1305"/>
        <v>7.8816624247857986E-2</v>
      </c>
      <c r="AA1111" s="5">
        <f t="shared" si="1306"/>
        <v>7.1888373340651429E-2</v>
      </c>
      <c r="AB1111" s="5">
        <f t="shared" si="1307"/>
        <v>3.2784569695049663E-2</v>
      </c>
      <c r="AC1111" s="5">
        <f t="shared" si="1308"/>
        <v>1.2467262784525179E-3</v>
      </c>
      <c r="AD1111" s="5">
        <f t="shared" si="1309"/>
        <v>1.2910335162306902E-3</v>
      </c>
      <c r="AE1111" s="5">
        <f t="shared" si="1310"/>
        <v>2.8326878945626665E-3</v>
      </c>
      <c r="AF1111" s="5">
        <f t="shared" si="1311"/>
        <v>3.107634545162372E-3</v>
      </c>
      <c r="AG1111" s="5">
        <f t="shared" si="1312"/>
        <v>2.2728453976695573E-3</v>
      </c>
      <c r="AH1111" s="5">
        <f t="shared" si="1313"/>
        <v>4.3233365863545023E-2</v>
      </c>
      <c r="AI1111" s="5">
        <f t="shared" si="1314"/>
        <v>3.9433005100519336E-2</v>
      </c>
      <c r="AJ1111" s="5">
        <f t="shared" si="1315"/>
        <v>1.7983354524898895E-2</v>
      </c>
      <c r="AK1111" s="5">
        <f t="shared" si="1316"/>
        <v>5.467518713385985E-3</v>
      </c>
      <c r="AL1111" s="5">
        <f t="shared" si="1317"/>
        <v>9.9800597483225926E-5</v>
      </c>
      <c r="AM1111" s="5">
        <f t="shared" si="1318"/>
        <v>2.3550945069208081E-4</v>
      </c>
      <c r="AN1111" s="5">
        <f t="shared" si="1319"/>
        <v>5.167369875712463E-4</v>
      </c>
      <c r="AO1111" s="5">
        <f t="shared" si="1320"/>
        <v>5.6689256745225201E-4</v>
      </c>
      <c r="AP1111" s="5">
        <f t="shared" si="1321"/>
        <v>4.1461090233813481E-4</v>
      </c>
      <c r="AQ1111" s="5">
        <f t="shared" si="1322"/>
        <v>2.274269546920651E-4</v>
      </c>
      <c r="AR1111" s="5">
        <f t="shared" si="1323"/>
        <v>1.8971874948749148E-2</v>
      </c>
      <c r="AS1111" s="5">
        <f t="shared" si="1324"/>
        <v>1.7304182236971367E-2</v>
      </c>
      <c r="AT1111" s="5">
        <f t="shared" si="1325"/>
        <v>7.8915427099116968E-3</v>
      </c>
      <c r="AU1111" s="5">
        <f t="shared" si="1326"/>
        <v>2.3992830361091676E-3</v>
      </c>
      <c r="AV1111" s="5">
        <f t="shared" si="1327"/>
        <v>5.470944622904064E-4</v>
      </c>
      <c r="AW1111" s="5">
        <f t="shared" si="1328"/>
        <v>5.5479517694064512E-6</v>
      </c>
      <c r="AX1111" s="5">
        <f t="shared" si="1329"/>
        <v>3.5801227381003442E-5</v>
      </c>
      <c r="AY1111" s="5">
        <f t="shared" si="1330"/>
        <v>7.8552339763217021E-5</v>
      </c>
      <c r="AZ1111" s="5">
        <f t="shared" si="1331"/>
        <v>8.6176795233981472E-5</v>
      </c>
      <c r="BA1111" s="5">
        <f t="shared" si="1332"/>
        <v>6.3027530936148973E-5</v>
      </c>
      <c r="BB1111" s="5">
        <f t="shared" si="1333"/>
        <v>3.4572557889175083E-5</v>
      </c>
      <c r="BC1111" s="5">
        <f t="shared" si="1334"/>
        <v>1.5171297256892271E-5</v>
      </c>
      <c r="BD1111" s="5">
        <f t="shared" si="1335"/>
        <v>6.9377750240213467E-3</v>
      </c>
      <c r="BE1111" s="5">
        <f t="shared" si="1336"/>
        <v>6.3279208649163633E-3</v>
      </c>
      <c r="BF1111" s="5">
        <f t="shared" si="1337"/>
        <v>2.8858374863699418E-3</v>
      </c>
      <c r="BG1111" s="5">
        <f t="shared" si="1338"/>
        <v>8.7738749957203205E-4</v>
      </c>
      <c r="BH1111" s="5">
        <f t="shared" si="1339"/>
        <v>2.000655341927089E-4</v>
      </c>
      <c r="BI1111" s="5">
        <f t="shared" si="1340"/>
        <v>3.6495817860489499E-5</v>
      </c>
      <c r="BJ1111" s="8">
        <f t="shared" si="1341"/>
        <v>0.1438086629530273</v>
      </c>
      <c r="BK1111" s="8">
        <f t="shared" si="1342"/>
        <v>0.19058419386944569</v>
      </c>
      <c r="BL1111" s="8">
        <f t="shared" si="1343"/>
        <v>0.57945737128628605</v>
      </c>
      <c r="BM1111" s="8">
        <f t="shared" si="1344"/>
        <v>0.59277577466795506</v>
      </c>
      <c r="BN1111" s="8">
        <f t="shared" si="1345"/>
        <v>0.3998180733006681</v>
      </c>
    </row>
    <row r="1112" spans="1:66" x14ac:dyDescent="0.25">
      <c r="A1112" t="s">
        <v>19</v>
      </c>
      <c r="B1112" t="s">
        <v>252</v>
      </c>
      <c r="C1112" t="s">
        <v>246</v>
      </c>
      <c r="D1112" s="7" t="s">
        <v>559</v>
      </c>
      <c r="E1112">
        <f>VLOOKUP(A1112,home!$A$2:$E$405,3,FALSE)</f>
        <v>1.5815789473684201</v>
      </c>
      <c r="F1112">
        <f>VLOOKUP(B1112,home!$B$2:$E$405,3,FALSE)</f>
        <v>0.83</v>
      </c>
      <c r="G1112">
        <f>VLOOKUP(C1112,away!$B$2:$E$405,4,FALSE)</f>
        <v>0.93</v>
      </c>
      <c r="H1112">
        <f>VLOOKUP(A1112,away!$A$2:$E$405,3,FALSE)</f>
        <v>1.22631578947368</v>
      </c>
      <c r="I1112">
        <f>VLOOKUP(C1112,away!$B$2:$E$405,3,FALSE)</f>
        <v>0.9</v>
      </c>
      <c r="J1112">
        <f>VLOOKUP(B1112,home!$B$2:$E$405,4,FALSE)</f>
        <v>0.99</v>
      </c>
      <c r="K1112" s="3">
        <f t="shared" si="1290"/>
        <v>1.2208207894736833</v>
      </c>
      <c r="L1112" s="3">
        <f t="shared" si="1291"/>
        <v>1.0926473684210489</v>
      </c>
      <c r="M1112" s="5">
        <f t="shared" si="1292"/>
        <v>9.8917594139967271E-2</v>
      </c>
      <c r="N1112" s="5">
        <f t="shared" si="1293"/>
        <v>0.12076065537079224</v>
      </c>
      <c r="O1112" s="5">
        <f t="shared" si="1294"/>
        <v>0.1080820489275766</v>
      </c>
      <c r="P1112" s="5">
        <f t="shared" si="1295"/>
        <v>0.13194881229969735</v>
      </c>
      <c r="Q1112" s="5">
        <f t="shared" si="1296"/>
        <v>7.3713559313564991E-2</v>
      </c>
      <c r="R1112" s="5">
        <f t="shared" si="1297"/>
        <v>5.9047783167135812E-2</v>
      </c>
      <c r="S1112" s="5">
        <f t="shared" si="1298"/>
        <v>4.4002508397710111E-2</v>
      </c>
      <c r="T1112" s="5">
        <f t="shared" si="1299"/>
        <v>8.0542926600915693E-2</v>
      </c>
      <c r="U1112" s="5">
        <f t="shared" si="1300"/>
        <v>7.2086761262773622E-2</v>
      </c>
      <c r="V1112" s="5">
        <f t="shared" si="1301"/>
        <v>6.521790825277784E-3</v>
      </c>
      <c r="W1112" s="5">
        <f t="shared" si="1302"/>
        <v>2.9997015225367209E-2</v>
      </c>
      <c r="X1112" s="5">
        <f t="shared" si="1303"/>
        <v>3.2776159746483617E-2</v>
      </c>
      <c r="Y1112" s="5">
        <f t="shared" si="1304"/>
        <v>1.7906392346971618E-2</v>
      </c>
      <c r="Z1112" s="5">
        <f t="shared" si="1305"/>
        <v>2.1506134962889219E-2</v>
      </c>
      <c r="AA1112" s="5">
        <f t="shared" si="1306"/>
        <v>2.6255136663922003E-2</v>
      </c>
      <c r="AB1112" s="5">
        <f t="shared" si="1307"/>
        <v>1.6026408334894354E-2</v>
      </c>
      <c r="AC1112" s="5">
        <f t="shared" si="1308"/>
        <v>5.4372440068953265E-4</v>
      </c>
      <c r="AD1112" s="5">
        <f t="shared" si="1309"/>
        <v>9.1552449523217214E-3</v>
      </c>
      <c r="AE1112" s="5">
        <f t="shared" si="1310"/>
        <v>1.0003454304404419E-2</v>
      </c>
      <c r="AF1112" s="5">
        <f t="shared" si="1311"/>
        <v>5.4651240104138521E-3</v>
      </c>
      <c r="AG1112" s="5">
        <f t="shared" si="1312"/>
        <v>1.9904844560244615E-3</v>
      </c>
      <c r="AH1112" s="5">
        <f t="shared" si="1313"/>
        <v>5.8746554430272029E-3</v>
      </c>
      <c r="AI1112" s="5">
        <f t="shared" si="1314"/>
        <v>7.1719014958423416E-3</v>
      </c>
      <c r="AJ1112" s="5">
        <f t="shared" si="1315"/>
        <v>4.3778032230908691E-3</v>
      </c>
      <c r="AK1112" s="5">
        <f t="shared" si="1316"/>
        <v>1.7815043956580774E-3</v>
      </c>
      <c r="AL1112" s="5">
        <f t="shared" si="1317"/>
        <v>2.901153814470334E-5</v>
      </c>
      <c r="AM1112" s="5">
        <f t="shared" si="1318"/>
        <v>2.2353826741036715E-3</v>
      </c>
      <c r="AN1112" s="5">
        <f t="shared" si="1319"/>
        <v>2.4424849962733836E-3</v>
      </c>
      <c r="AO1112" s="5">
        <f t="shared" si="1320"/>
        <v>1.3343874017930043E-3</v>
      </c>
      <c r="AP1112" s="5">
        <f t="shared" si="1321"/>
        <v>4.8600496100777564E-4</v>
      </c>
      <c r="AQ1112" s="5">
        <f t="shared" si="1322"/>
        <v>1.3275801042118011E-4</v>
      </c>
      <c r="AR1112" s="5">
        <f t="shared" si="1323"/>
        <v>1.2837853620408135E-3</v>
      </c>
      <c r="AS1112" s="5">
        <f t="shared" si="1324"/>
        <v>1.5672718592014245E-3</v>
      </c>
      <c r="AT1112" s="5">
        <f t="shared" si="1325"/>
        <v>9.5667903423508535E-4</v>
      </c>
      <c r="AU1112" s="5">
        <f t="shared" si="1326"/>
        <v>3.893112179492661E-4</v>
      </c>
      <c r="AV1112" s="5">
        <f t="shared" si="1327"/>
        <v>1.1881980711194602E-4</v>
      </c>
      <c r="AW1112" s="5">
        <f t="shared" si="1328"/>
        <v>1.0749795306508522E-6</v>
      </c>
      <c r="AX1112" s="5">
        <f t="shared" si="1329"/>
        <v>4.5483360682917266E-4</v>
      </c>
      <c r="AY1112" s="5">
        <f t="shared" si="1330"/>
        <v>4.969727435713495E-4</v>
      </c>
      <c r="AZ1112" s="5">
        <f t="shared" si="1331"/>
        <v>2.7150798022011188E-4</v>
      </c>
      <c r="BA1112" s="5">
        <f t="shared" si="1332"/>
        <v>9.8887493364273159E-5</v>
      </c>
      <c r="BB1112" s="5">
        <f t="shared" si="1333"/>
        <v>2.7012289848556745E-5</v>
      </c>
      <c r="BC1112" s="5">
        <f t="shared" si="1334"/>
        <v>5.9029814836104311E-6</v>
      </c>
      <c r="BD1112" s="5">
        <f t="shared" si="1335"/>
        <v>2.3378744957522628E-4</v>
      </c>
      <c r="BE1112" s="5">
        <f t="shared" si="1336"/>
        <v>2.854125787594667E-4</v>
      </c>
      <c r="BF1112" s="5">
        <f t="shared" si="1337"/>
        <v>1.7421880486342601E-4</v>
      </c>
      <c r="BG1112" s="5">
        <f t="shared" si="1338"/>
        <v>7.0896646298176455E-5</v>
      </c>
      <c r="BH1112" s="5">
        <f t="shared" si="1339"/>
        <v>2.1638024926194062E-5</v>
      </c>
      <c r="BI1112" s="5">
        <f t="shared" si="1340"/>
        <v>5.2832301346094943E-6</v>
      </c>
      <c r="BJ1112" s="8">
        <f t="shared" si="1341"/>
        <v>0.39029715146617583</v>
      </c>
      <c r="BK1112" s="8">
        <f t="shared" si="1342"/>
        <v>0.28246041434505814</v>
      </c>
      <c r="BL1112" s="8">
        <f t="shared" si="1343"/>
        <v>0.30581110692901642</v>
      </c>
      <c r="BM1112" s="8">
        <f t="shared" si="1344"/>
        <v>0.40710845672036489</v>
      </c>
      <c r="BN1112" s="8">
        <f t="shared" si="1345"/>
        <v>0.59247045321873426</v>
      </c>
    </row>
    <row r="1113" spans="1:66" x14ac:dyDescent="0.25">
      <c r="A1113" t="s">
        <v>19</v>
      </c>
      <c r="B1113" t="s">
        <v>146</v>
      </c>
      <c r="C1113" t="s">
        <v>244</v>
      </c>
      <c r="D1113" s="7" t="s">
        <v>559</v>
      </c>
      <c r="E1113">
        <f>VLOOKUP(A1113,home!$A$2:$E$405,3,FALSE)</f>
        <v>1.5815789473684201</v>
      </c>
      <c r="F1113">
        <f>VLOOKUP(B1113,home!$B$2:$E$405,3,FALSE)</f>
        <v>0.63</v>
      </c>
      <c r="G1113">
        <f>VLOOKUP(C1113,away!$B$2:$E$405,4,FALSE)</f>
        <v>0.9</v>
      </c>
      <c r="H1113">
        <f>VLOOKUP(A1113,away!$A$2:$E$405,3,FALSE)</f>
        <v>1.22631578947368</v>
      </c>
      <c r="I1113">
        <f>VLOOKUP(C1113,away!$B$2:$E$405,3,FALSE)</f>
        <v>1.06</v>
      </c>
      <c r="J1113">
        <f>VLOOKUP(B1113,home!$B$2:$E$405,4,FALSE)</f>
        <v>0.82</v>
      </c>
      <c r="K1113" s="3">
        <f t="shared" si="1290"/>
        <v>0.89675526315789422</v>
      </c>
      <c r="L1113" s="3">
        <f t="shared" si="1291"/>
        <v>1.0659136842105228</v>
      </c>
      <c r="M1113" s="5">
        <f t="shared" si="1292"/>
        <v>0.14048297845017085</v>
      </c>
      <c r="N1113" s="5">
        <f t="shared" si="1293"/>
        <v>0.12597885030928774</v>
      </c>
      <c r="O1113" s="5">
        <f t="shared" si="1294"/>
        <v>0.14974272912868908</v>
      </c>
      <c r="P1113" s="5">
        <f t="shared" si="1295"/>
        <v>0.13428258046577884</v>
      </c>
      <c r="Q1113" s="5">
        <f t="shared" si="1296"/>
        <v>5.6486098530717149E-2</v>
      </c>
      <c r="R1113" s="5">
        <f t="shared" si="1297"/>
        <v>7.980641204464968E-2</v>
      </c>
      <c r="S1113" s="5">
        <f t="shared" si="1298"/>
        <v>3.2088961266834609E-2</v>
      </c>
      <c r="T1113" s="5">
        <f t="shared" si="1299"/>
        <v>6.0209305391555307E-2</v>
      </c>
      <c r="U1113" s="5">
        <f t="shared" si="1300"/>
        <v>7.1566820034787162E-2</v>
      </c>
      <c r="V1113" s="5">
        <f t="shared" si="1301"/>
        <v>3.4080748278501479E-3</v>
      </c>
      <c r="W1113" s="5">
        <f t="shared" si="1302"/>
        <v>1.6884735384225334E-2</v>
      </c>
      <c r="X1113" s="5">
        <f t="shared" si="1303"/>
        <v>1.7997670500319401E-2</v>
      </c>
      <c r="Y1113" s="5">
        <f t="shared" si="1304"/>
        <v>9.5919816351012471E-3</v>
      </c>
      <c r="Z1113" s="5">
        <f t="shared" si="1305"/>
        <v>2.8355582228711856E-2</v>
      </c>
      <c r="AA1113" s="5">
        <f t="shared" si="1306"/>
        <v>2.542801760350381E-2</v>
      </c>
      <c r="AB1113" s="5">
        <f t="shared" si="1307"/>
        <v>1.1401354308806812E-2</v>
      </c>
      <c r="AC1113" s="5">
        <f t="shared" si="1308"/>
        <v>2.0360343978723946E-4</v>
      </c>
      <c r="AD1113" s="5">
        <f t="shared" si="1309"/>
        <v>3.7853688307080981E-3</v>
      </c>
      <c r="AE1113" s="5">
        <f t="shared" si="1310"/>
        <v>4.0348764364357475E-3</v>
      </c>
      <c r="AF1113" s="5">
        <f t="shared" si="1311"/>
        <v>2.1504150038477265E-3</v>
      </c>
      <c r="AG1113" s="5">
        <f t="shared" si="1312"/>
        <v>7.640522597776384E-4</v>
      </c>
      <c r="AH1113" s="5">
        <f t="shared" si="1313"/>
        <v>7.5561507803351691E-3</v>
      </c>
      <c r="AI1113" s="5">
        <f t="shared" si="1314"/>
        <v>6.7760179814801919E-3</v>
      </c>
      <c r="AJ1113" s="5">
        <f t="shared" si="1315"/>
        <v>3.0382148940724463E-3</v>
      </c>
      <c r="AK1113" s="5">
        <f t="shared" si="1316"/>
        <v>9.0817839895472347E-4</v>
      </c>
      <c r="AL1113" s="5">
        <f t="shared" si="1317"/>
        <v>7.7846855435335079E-6</v>
      </c>
      <c r="AM1113" s="5">
        <f t="shared" si="1318"/>
        <v>6.7890988438626626E-4</v>
      </c>
      <c r="AN1113" s="5">
        <f t="shared" si="1319"/>
        <v>7.236593361131051E-4</v>
      </c>
      <c r="AO1113" s="5">
        <f t="shared" si="1320"/>
        <v>3.8567919453483046E-4</v>
      </c>
      <c r="AP1113" s="5">
        <f t="shared" si="1321"/>
        <v>1.3703357705665601E-4</v>
      </c>
      <c r="AQ1113" s="5">
        <f t="shared" si="1322"/>
        <v>3.6516491245251685E-5</v>
      </c>
      <c r="AR1113" s="5">
        <f t="shared" si="1323"/>
        <v>1.6108409033434559E-3</v>
      </c>
      <c r="AS1113" s="5">
        <f t="shared" si="1324"/>
        <v>1.4445300581832608E-3</v>
      </c>
      <c r="AT1113" s="5">
        <f t="shared" si="1325"/>
        <v>6.4769496623280913E-4</v>
      </c>
      <c r="AU1113" s="5">
        <f t="shared" si="1326"/>
        <v>1.9360795663004871E-4</v>
      </c>
      <c r="AV1113" s="5">
        <f t="shared" si="1327"/>
        <v>4.3404738524310364E-5</v>
      </c>
      <c r="AW1113" s="5">
        <f t="shared" si="1328"/>
        <v>2.0669717713070893E-7</v>
      </c>
      <c r="AX1113" s="5">
        <f t="shared" si="1329"/>
        <v>1.014693353388836E-4</v>
      </c>
      <c r="AY1113" s="5">
        <f t="shared" si="1330"/>
        <v>1.0815755306546241E-4</v>
      </c>
      <c r="AZ1113" s="5">
        <f t="shared" si="1331"/>
        <v>5.7643307931601079E-5</v>
      </c>
      <c r="BA1113" s="5">
        <f t="shared" si="1332"/>
        <v>2.0480930242484849E-5</v>
      </c>
      <c r="BB1113" s="5">
        <f t="shared" si="1333"/>
        <v>5.4577259527064343E-6</v>
      </c>
      <c r="BC1113" s="5">
        <f t="shared" si="1334"/>
        <v>1.1634929555321405E-6</v>
      </c>
      <c r="BD1113" s="5">
        <f t="shared" si="1335"/>
        <v>2.8616956032663819E-4</v>
      </c>
      <c r="BE1113" s="5">
        <f t="shared" si="1336"/>
        <v>2.5662405937849333E-4</v>
      </c>
      <c r="BF1113" s="5">
        <f t="shared" si="1337"/>
        <v>1.1506448795030392E-4</v>
      </c>
      <c r="BG1113" s="5">
        <f t="shared" si="1338"/>
        <v>3.4394895057334377E-5</v>
      </c>
      <c r="BH1113" s="5">
        <f t="shared" si="1339"/>
        <v>7.7109507921070105E-6</v>
      </c>
      <c r="BI1113" s="5">
        <f t="shared" si="1340"/>
        <v>1.3829671413546991E-6</v>
      </c>
      <c r="BJ1113" s="8">
        <f t="shared" si="1341"/>
        <v>0.30013952511079828</v>
      </c>
      <c r="BK1113" s="8">
        <f t="shared" si="1342"/>
        <v>0.31058214068903067</v>
      </c>
      <c r="BL1113" s="8">
        <f t="shared" si="1343"/>
        <v>0.36086532071883914</v>
      </c>
      <c r="BM1113" s="8">
        <f t="shared" si="1344"/>
        <v>0.31305496896219831</v>
      </c>
      <c r="BN1113" s="8">
        <f t="shared" si="1345"/>
        <v>0.68677964892929333</v>
      </c>
    </row>
    <row r="1114" spans="1:66" x14ac:dyDescent="0.25">
      <c r="A1114" t="s">
        <v>19</v>
      </c>
      <c r="B1114" t="s">
        <v>247</v>
      </c>
      <c r="C1114" t="s">
        <v>21</v>
      </c>
      <c r="D1114" s="7" t="s">
        <v>559</v>
      </c>
      <c r="E1114">
        <f>VLOOKUP(A1114,home!$A$2:$E$405,3,FALSE)</f>
        <v>1.5815789473684201</v>
      </c>
      <c r="F1114">
        <f>VLOOKUP(B1114,home!$B$2:$E$405,3,FALSE)</f>
        <v>0.9</v>
      </c>
      <c r="G1114">
        <f>VLOOKUP(C1114,away!$B$2:$E$405,4,FALSE)</f>
        <v>0.8</v>
      </c>
      <c r="H1114">
        <f>VLOOKUP(A1114,away!$A$2:$E$405,3,FALSE)</f>
        <v>1.22631578947368</v>
      </c>
      <c r="I1114">
        <f>VLOOKUP(C1114,away!$B$2:$E$405,3,FALSE)</f>
        <v>0.9</v>
      </c>
      <c r="J1114">
        <f>VLOOKUP(B1114,home!$B$2:$E$405,4,FALSE)</f>
        <v>0.9</v>
      </c>
      <c r="K1114" s="3">
        <f t="shared" si="1290"/>
        <v>1.1387368421052624</v>
      </c>
      <c r="L1114" s="3">
        <f t="shared" si="1291"/>
        <v>0.99331578947368082</v>
      </c>
      <c r="M1114" s="5">
        <f t="shared" si="1292"/>
        <v>0.11859361484746002</v>
      </c>
      <c r="N1114" s="5">
        <f t="shared" si="1293"/>
        <v>0.13504691846524439</v>
      </c>
      <c r="O1114" s="5">
        <f t="shared" si="1294"/>
        <v>0.11780091015874239</v>
      </c>
      <c r="P1114" s="5">
        <f t="shared" si="1295"/>
        <v>0.13414423643129203</v>
      </c>
      <c r="Q1114" s="5">
        <f t="shared" si="1296"/>
        <v>7.6891450734579647E-2</v>
      </c>
      <c r="R1114" s="5">
        <f t="shared" si="1297"/>
        <v>5.8506752037524659E-2</v>
      </c>
      <c r="S1114" s="5">
        <f t="shared" si="1298"/>
        <v>3.7933484426796227E-2</v>
      </c>
      <c r="T1114" s="5">
        <f t="shared" si="1299"/>
        <v>7.637749209019562E-2</v>
      </c>
      <c r="U1114" s="5">
        <f t="shared" si="1300"/>
        <v>6.6623794057046451E-2</v>
      </c>
      <c r="V1114" s="5">
        <f t="shared" si="1301"/>
        <v>4.7675025994874283E-3</v>
      </c>
      <c r="W1114" s="5">
        <f t="shared" si="1302"/>
        <v>2.9186375931462533E-2</v>
      </c>
      <c r="X1114" s="5">
        <f t="shared" si="1303"/>
        <v>2.899128805023634E-2</v>
      </c>
      <c r="Y1114" s="5">
        <f t="shared" si="1304"/>
        <v>1.4398752088739695E-2</v>
      </c>
      <c r="Z1114" s="5">
        <f t="shared" si="1305"/>
        <v>1.9371893529898234E-2</v>
      </c>
      <c r="AA1114" s="5">
        <f t="shared" si="1306"/>
        <v>2.2059488863835679E-2</v>
      </c>
      <c r="AB1114" s="5">
        <f t="shared" si="1307"/>
        <v>1.2559976343630225E-2</v>
      </c>
      <c r="AC1114" s="5">
        <f t="shared" si="1308"/>
        <v>3.3704017113138531E-4</v>
      </c>
      <c r="AD1114" s="5">
        <f t="shared" si="1309"/>
        <v>8.3089003901726643E-3</v>
      </c>
      <c r="AE1114" s="5">
        <f t="shared" si="1310"/>
        <v>8.2533619507225344E-3</v>
      </c>
      <c r="AF1114" s="5">
        <f t="shared" si="1311"/>
        <v>4.0990973709469957E-3</v>
      </c>
      <c r="AG1114" s="5">
        <f t="shared" si="1312"/>
        <v>1.3572327137172352E-3</v>
      </c>
      <c r="AH1114" s="5">
        <f t="shared" si="1313"/>
        <v>4.8106019288127371E-3</v>
      </c>
      <c r="AI1114" s="5">
        <f t="shared" si="1314"/>
        <v>5.4780096490417004E-3</v>
      </c>
      <c r="AJ1114" s="5">
        <f t="shared" si="1315"/>
        <v>3.1190057043859526E-3</v>
      </c>
      <c r="AK1114" s="5">
        <f t="shared" si="1316"/>
        <v>1.1839089021069198E-3</v>
      </c>
      <c r="AL1114" s="5">
        <f t="shared" si="1317"/>
        <v>1.5249386389392113E-5</v>
      </c>
      <c r="AM1114" s="5">
        <f t="shared" si="1318"/>
        <v>1.8923301983344801E-3</v>
      </c>
      <c r="AN1114" s="5">
        <f t="shared" si="1319"/>
        <v>1.8796814649035011E-3</v>
      </c>
      <c r="AO1114" s="5">
        <f t="shared" si="1320"/>
        <v>9.3355863913483275E-4</v>
      </c>
      <c r="AP1114" s="5">
        <f t="shared" si="1321"/>
        <v>3.0910617888406388E-4</v>
      </c>
      <c r="AQ1114" s="5">
        <f t="shared" si="1322"/>
        <v>7.6760012027354173E-5</v>
      </c>
      <c r="AR1114" s="5">
        <f t="shared" si="1323"/>
        <v>9.5568937055244747E-4</v>
      </c>
      <c r="AS1114" s="5">
        <f t="shared" si="1324"/>
        <v>1.0882786958564599E-3</v>
      </c>
      <c r="AT1114" s="5">
        <f t="shared" si="1325"/>
        <v>6.1963152272500948E-4</v>
      </c>
      <c r="AU1114" s="5">
        <f t="shared" si="1326"/>
        <v>2.3519908115225081E-4</v>
      </c>
      <c r="AV1114" s="5">
        <f t="shared" si="1327"/>
        <v>6.6957464734343324E-5</v>
      </c>
      <c r="AW1114" s="5">
        <f t="shared" si="1328"/>
        <v>4.7913795918427884E-7</v>
      </c>
      <c r="AX1114" s="5">
        <f t="shared" si="1329"/>
        <v>3.5914435237863846E-4</v>
      </c>
      <c r="AY1114" s="5">
        <f t="shared" si="1330"/>
        <v>3.5674375591800107E-4</v>
      </c>
      <c r="AZ1114" s="5">
        <f t="shared" si="1331"/>
        <v>1.7717960277474762E-4</v>
      </c>
      <c r="BA1114" s="5">
        <f t="shared" si="1332"/>
        <v>5.8665099002943879E-5</v>
      </c>
      <c r="BB1114" s="5">
        <f t="shared" si="1333"/>
        <v>1.4568242282665207E-5</v>
      </c>
      <c r="BC1114" s="5">
        <f t="shared" si="1334"/>
        <v>2.8941730168498905E-6</v>
      </c>
      <c r="BD1114" s="5">
        <f t="shared" si="1335"/>
        <v>1.5821689026698487E-4</v>
      </c>
      <c r="BE1114" s="5">
        <f t="shared" si="1336"/>
        <v>1.8016740199034117E-4</v>
      </c>
      <c r="BF1114" s="5">
        <f t="shared" si="1337"/>
        <v>1.0258162919639526E-4</v>
      </c>
      <c r="BG1114" s="5">
        <f t="shared" si="1338"/>
        <v>3.893782682970538E-5</v>
      </c>
      <c r="BH1114" s="5">
        <f t="shared" si="1339"/>
        <v>1.108498449062506E-5</v>
      </c>
      <c r="BI1114" s="5">
        <f t="shared" si="1340"/>
        <v>2.5245760467280376E-6</v>
      </c>
      <c r="BJ1114" s="8">
        <f t="shared" si="1341"/>
        <v>0.38897150150467574</v>
      </c>
      <c r="BK1114" s="8">
        <f t="shared" si="1342"/>
        <v>0.2961478716184745</v>
      </c>
      <c r="BL1114" s="8">
        <f t="shared" si="1343"/>
        <v>0.29560171708896799</v>
      </c>
      <c r="BM1114" s="8">
        <f t="shared" si="1344"/>
        <v>0.35875283644921457</v>
      </c>
      <c r="BN1114" s="8">
        <f t="shared" si="1345"/>
        <v>0.64098388267484308</v>
      </c>
    </row>
    <row r="1115" spans="1:66" x14ac:dyDescent="0.25">
      <c r="A1115" t="s">
        <v>477</v>
      </c>
      <c r="B1115" t="s">
        <v>489</v>
      </c>
      <c r="C1115" t="s">
        <v>478</v>
      </c>
      <c r="D1115" s="7" t="s">
        <v>559</v>
      </c>
      <c r="E1115">
        <f>VLOOKUP(A1115,home!$A$2:$E$405,3,FALSE)</f>
        <v>1.30833333333333</v>
      </c>
      <c r="F1115">
        <f>VLOOKUP(B1115,home!$B$2:$E$405,3,FALSE)</f>
        <v>0.96</v>
      </c>
      <c r="G1115">
        <f>VLOOKUP(C1115,away!$B$2:$E$405,4,FALSE)</f>
        <v>1.34</v>
      </c>
      <c r="H1115">
        <f>VLOOKUP(A1115,away!$A$2:$E$405,3,FALSE)</f>
        <v>1.06666666666667</v>
      </c>
      <c r="I1115">
        <f>VLOOKUP(C1115,away!$B$2:$E$405,3,FALSE)</f>
        <v>0.86</v>
      </c>
      <c r="J1115">
        <f>VLOOKUP(B1115,home!$B$2:$E$405,4,FALSE)</f>
        <v>1.29</v>
      </c>
      <c r="K1115" s="3">
        <f t="shared" si="1290"/>
        <v>1.6830399999999957</v>
      </c>
      <c r="L1115" s="3">
        <f t="shared" si="1291"/>
        <v>1.1833600000000037</v>
      </c>
      <c r="M1115" s="5">
        <f t="shared" si="1292"/>
        <v>5.690341056586657E-2</v>
      </c>
      <c r="N1115" s="5">
        <f t="shared" si="1293"/>
        <v>9.5770716118775842E-2</v>
      </c>
      <c r="O1115" s="5">
        <f t="shared" si="1294"/>
        <v>6.7337219927224079E-2</v>
      </c>
      <c r="P1115" s="5">
        <f t="shared" si="1295"/>
        <v>0.11333123462631493</v>
      </c>
      <c r="Q1115" s="5">
        <f t="shared" si="1296"/>
        <v>8.0592973028272036E-2</v>
      </c>
      <c r="R1115" s="5">
        <f t="shared" si="1297"/>
        <v>3.9842086286540082E-2</v>
      </c>
      <c r="S1115" s="5">
        <f t="shared" si="1298"/>
        <v>5.6428817772960008E-2</v>
      </c>
      <c r="T1115" s="5">
        <f t="shared" si="1299"/>
        <v>9.5370500562736299E-2</v>
      </c>
      <c r="U1115" s="5">
        <f t="shared" si="1300"/>
        <v>6.7055824903698255E-2</v>
      </c>
      <c r="V1115" s="5">
        <f t="shared" si="1301"/>
        <v>1.248733506503469E-2</v>
      </c>
      <c r="W1115" s="5">
        <f t="shared" si="1302"/>
        <v>4.5213732441834201E-2</v>
      </c>
      <c r="X1115" s="5">
        <f t="shared" si="1303"/>
        <v>5.3504122422369085E-2</v>
      </c>
      <c r="Y1115" s="5">
        <f t="shared" si="1304"/>
        <v>3.1657319154867448E-2</v>
      </c>
      <c r="Z1115" s="5">
        <f t="shared" si="1305"/>
        <v>1.5715843742680074E-2</v>
      </c>
      <c r="AA1115" s="5">
        <f t="shared" si="1306"/>
        <v>2.6450393652680208E-2</v>
      </c>
      <c r="AB1115" s="5">
        <f t="shared" si="1307"/>
        <v>2.2258535266603392E-2</v>
      </c>
      <c r="AC1115" s="5">
        <f t="shared" si="1308"/>
        <v>1.5543939788050293E-3</v>
      </c>
      <c r="AD1115" s="5">
        <f t="shared" si="1309"/>
        <v>1.902413006222611E-2</v>
      </c>
      <c r="AE1115" s="5">
        <f t="shared" si="1310"/>
        <v>2.2512394550435962E-2</v>
      </c>
      <c r="AF1115" s="5">
        <f t="shared" si="1311"/>
        <v>1.3320133607601996E-2</v>
      </c>
      <c r="AG1115" s="5">
        <f t="shared" si="1312"/>
        <v>5.2541711019639826E-3</v>
      </c>
      <c r="AH1115" s="5">
        <f t="shared" si="1313"/>
        <v>4.6493752128344877E-3</v>
      </c>
      <c r="AI1115" s="5">
        <f t="shared" si="1314"/>
        <v>7.8250844582089356E-3</v>
      </c>
      <c r="AJ1115" s="5">
        <f t="shared" si="1315"/>
        <v>6.5849650732719665E-3</v>
      </c>
      <c r="AK1115" s="5">
        <f t="shared" si="1316"/>
        <v>3.6942532056398734E-3</v>
      </c>
      <c r="AL1115" s="5">
        <f t="shared" si="1317"/>
        <v>1.2383186663989114E-4</v>
      </c>
      <c r="AM1115" s="5">
        <f t="shared" si="1318"/>
        <v>6.4036743719857918E-3</v>
      </c>
      <c r="AN1115" s="5">
        <f t="shared" si="1319"/>
        <v>7.5778521048331313E-3</v>
      </c>
      <c r="AO1115" s="5">
        <f t="shared" si="1320"/>
        <v>4.4836635333876827E-3</v>
      </c>
      <c r="AP1115" s="5">
        <f t="shared" si="1321"/>
        <v>1.7685960262898883E-3</v>
      </c>
      <c r="AQ1115" s="5">
        <f t="shared" si="1322"/>
        <v>5.2322144841760213E-4</v>
      </c>
      <c r="AR1115" s="5">
        <f t="shared" si="1323"/>
        <v>1.1003769303719675E-3</v>
      </c>
      <c r="AS1115" s="5">
        <f t="shared" si="1324"/>
        <v>1.8519783888932314E-3</v>
      </c>
      <c r="AT1115" s="5">
        <f t="shared" si="1325"/>
        <v>1.5584768538214281E-3</v>
      </c>
      <c r="AU1115" s="5">
        <f t="shared" si="1326"/>
        <v>8.7432629468520314E-4</v>
      </c>
      <c r="AV1115" s="5">
        <f t="shared" si="1327"/>
        <v>3.6788153175174515E-4</v>
      </c>
      <c r="AW1115" s="5">
        <f t="shared" si="1328"/>
        <v>6.8507992524432726E-6</v>
      </c>
      <c r="AX1115" s="5">
        <f t="shared" si="1329"/>
        <v>1.7962733525044878E-3</v>
      </c>
      <c r="AY1115" s="5">
        <f t="shared" si="1330"/>
        <v>2.1256380344197171E-3</v>
      </c>
      <c r="AZ1115" s="5">
        <f t="shared" si="1331"/>
        <v>1.2576975122054626E-3</v>
      </c>
      <c r="BA1115" s="5">
        <f t="shared" si="1332"/>
        <v>4.9610297601448701E-4</v>
      </c>
      <c r="BB1115" s="5">
        <f t="shared" si="1333"/>
        <v>1.4676710442412629E-4</v>
      </c>
      <c r="BC1115" s="5">
        <f t="shared" si="1334"/>
        <v>3.4735664138266936E-5</v>
      </c>
      <c r="BD1115" s="5">
        <f t="shared" si="1335"/>
        <v>2.1702367405416231E-4</v>
      </c>
      <c r="BE1115" s="5">
        <f t="shared" si="1336"/>
        <v>3.6525952438011642E-4</v>
      </c>
      <c r="BF1115" s="5">
        <f t="shared" si="1337"/>
        <v>3.0737319495635477E-4</v>
      </c>
      <c r="BG1115" s="5">
        <f t="shared" si="1338"/>
        <v>1.7244046067978064E-4</v>
      </c>
      <c r="BH1115" s="5">
        <f t="shared" si="1339"/>
        <v>7.2556048235624331E-5</v>
      </c>
      <c r="BI1115" s="5">
        <f t="shared" si="1340"/>
        <v>2.442294628449698E-5</v>
      </c>
      <c r="BJ1115" s="8">
        <f t="shared" si="1341"/>
        <v>0.4888344151797035</v>
      </c>
      <c r="BK1115" s="8">
        <f t="shared" si="1342"/>
        <v>0.24295466191004084</v>
      </c>
      <c r="BL1115" s="8">
        <f t="shared" si="1343"/>
        <v>0.25260985383481538</v>
      </c>
      <c r="BM1115" s="8">
        <f t="shared" si="1344"/>
        <v>0.544218346879079</v>
      </c>
      <c r="BN1115" s="8">
        <f t="shared" si="1345"/>
        <v>0.45377764055299352</v>
      </c>
    </row>
    <row r="1116" spans="1:66" x14ac:dyDescent="0.25">
      <c r="A1116" t="s">
        <v>477</v>
      </c>
      <c r="B1116" t="s">
        <v>482</v>
      </c>
      <c r="C1116" t="s">
        <v>491</v>
      </c>
      <c r="D1116" s="7" t="s">
        <v>559</v>
      </c>
      <c r="E1116">
        <f>VLOOKUP(A1116,home!$A$2:$E$405,3,FALSE)</f>
        <v>1.30833333333333</v>
      </c>
      <c r="F1116">
        <f>VLOOKUP(B1116,home!$B$2:$E$405,3,FALSE)</f>
        <v>1.08</v>
      </c>
      <c r="G1116">
        <f>VLOOKUP(C1116,away!$B$2:$E$405,4,FALSE)</f>
        <v>0.96</v>
      </c>
      <c r="H1116">
        <f>VLOOKUP(A1116,away!$A$2:$E$405,3,FALSE)</f>
        <v>1.06666666666667</v>
      </c>
      <c r="I1116">
        <f>VLOOKUP(C1116,away!$B$2:$E$405,3,FALSE)</f>
        <v>0.76</v>
      </c>
      <c r="J1116">
        <f>VLOOKUP(B1116,home!$B$2:$E$405,4,FALSE)</f>
        <v>1.1599999999999999</v>
      </c>
      <c r="K1116" s="3">
        <f t="shared" si="1290"/>
        <v>1.3564799999999966</v>
      </c>
      <c r="L1116" s="3">
        <f t="shared" si="1291"/>
        <v>0.94037333333333617</v>
      </c>
      <c r="M1116" s="5">
        <f t="shared" si="1292"/>
        <v>0.10057482176244563</v>
      </c>
      <c r="N1116" s="5">
        <f t="shared" si="1293"/>
        <v>0.13642773422432192</v>
      </c>
      <c r="O1116" s="5">
        <f t="shared" si="1294"/>
        <v>9.4577880390157146E-2</v>
      </c>
      <c r="P1116" s="5">
        <f t="shared" si="1295"/>
        <v>0.12829300319164003</v>
      </c>
      <c r="Q1116" s="5">
        <f t="shared" si="1296"/>
        <v>9.2530746460303862E-2</v>
      </c>
      <c r="R1116" s="5">
        <f t="shared" si="1297"/>
        <v>4.4469258321046819E-2</v>
      </c>
      <c r="S1116" s="5">
        <f t="shared" si="1298"/>
        <v>4.0912562357818531E-2</v>
      </c>
      <c r="T1116" s="5">
        <f t="shared" si="1299"/>
        <v>8.7013446484697721E-2</v>
      </c>
      <c r="U1116" s="5">
        <f t="shared" si="1300"/>
        <v>6.032165952733344E-2</v>
      </c>
      <c r="V1116" s="5">
        <f t="shared" si="1301"/>
        <v>5.7986630154449881E-3</v>
      </c>
      <c r="W1116" s="5">
        <f t="shared" si="1302"/>
        <v>4.1838702319490884E-2</v>
      </c>
      <c r="X1116" s="5">
        <f t="shared" si="1303"/>
        <v>3.9343999962520824E-2</v>
      </c>
      <c r="Y1116" s="5">
        <f t="shared" si="1304"/>
        <v>1.8499024195711179E-2</v>
      </c>
      <c r="Z1116" s="5">
        <f t="shared" si="1305"/>
        <v>1.3939234892741334E-2</v>
      </c>
      <c r="AA1116" s="5">
        <f t="shared" si="1306"/>
        <v>1.8908293347305719E-2</v>
      </c>
      <c r="AB1116" s="5">
        <f t="shared" si="1307"/>
        <v>1.2824360879876599E-2</v>
      </c>
      <c r="AC1116" s="5">
        <f t="shared" si="1308"/>
        <v>4.6229754606529522E-4</v>
      </c>
      <c r="AD1116" s="5">
        <f t="shared" si="1309"/>
        <v>1.4188340730585716E-2</v>
      </c>
      <c r="AE1116" s="5">
        <f t="shared" si="1310"/>
        <v>1.334233726729003E-2</v>
      </c>
      <c r="AF1116" s="5">
        <f t="shared" si="1311"/>
        <v>6.2733890852495599E-3</v>
      </c>
      <c r="AG1116" s="5">
        <f t="shared" si="1312"/>
        <v>1.9664426017976994E-3</v>
      </c>
      <c r="AH1116" s="5">
        <f t="shared" si="1313"/>
        <v>3.2770211950508788E-3</v>
      </c>
      <c r="AI1116" s="5">
        <f t="shared" si="1314"/>
        <v>4.4452137106626051E-3</v>
      </c>
      <c r="AJ1116" s="5">
        <f t="shared" si="1315"/>
        <v>3.0149217471197977E-3</v>
      </c>
      <c r="AK1116" s="5">
        <f t="shared" si="1316"/>
        <v>1.3632270171776842E-3</v>
      </c>
      <c r="AL1116" s="5">
        <f t="shared" si="1317"/>
        <v>2.3588225964915719E-5</v>
      </c>
      <c r="AM1116" s="5">
        <f t="shared" si="1318"/>
        <v>3.8492400868449712E-3</v>
      </c>
      <c r="AN1116" s="5">
        <f t="shared" si="1319"/>
        <v>3.6197227312667053E-3</v>
      </c>
      <c r="AO1116" s="5">
        <f t="shared" si="1320"/>
        <v>1.7019453652718597E-3</v>
      </c>
      <c r="AP1116" s="5">
        <f t="shared" si="1321"/>
        <v>5.3348801209730714E-4</v>
      </c>
      <c r="AQ1116" s="5">
        <f t="shared" si="1322"/>
        <v>1.2541947505732997E-4</v>
      </c>
      <c r="AR1116" s="5">
        <f t="shared" si="1323"/>
        <v>6.1632466891879765E-4</v>
      </c>
      <c r="AS1116" s="5">
        <f t="shared" si="1324"/>
        <v>8.3603208689496844E-4</v>
      </c>
      <c r="AT1116" s="5">
        <f t="shared" si="1325"/>
        <v>5.6703040261564205E-4</v>
      </c>
      <c r="AU1116" s="5">
        <f t="shared" si="1326"/>
        <v>2.5638846684668802E-4</v>
      </c>
      <c r="AV1116" s="5">
        <f t="shared" si="1327"/>
        <v>8.6946456877048649E-5</v>
      </c>
      <c r="AW1116" s="5">
        <f t="shared" si="1328"/>
        <v>8.3580791338883621E-7</v>
      </c>
      <c r="AX1116" s="5">
        <f t="shared" si="1329"/>
        <v>8.7023619883390836E-4</v>
      </c>
      <c r="AY1116" s="5">
        <f t="shared" si="1330"/>
        <v>8.1834691508477419E-4</v>
      </c>
      <c r="AZ1116" s="5">
        <f t="shared" si="1331"/>
        <v>3.8477580818066081E-4</v>
      </c>
      <c r="BA1116" s="5">
        <f t="shared" si="1332"/>
        <v>1.2061096977495882E-4</v>
      </c>
      <c r="BB1116" s="5">
        <f t="shared" si="1333"/>
        <v>2.8354834920961069E-5</v>
      </c>
      <c r="BC1116" s="5">
        <f t="shared" si="1334"/>
        <v>5.3328261261481292E-6</v>
      </c>
      <c r="BD1116" s="5">
        <f t="shared" si="1335"/>
        <v>9.6595880554455732E-5</v>
      </c>
      <c r="BE1116" s="5">
        <f t="shared" si="1336"/>
        <v>1.3103038005450777E-4</v>
      </c>
      <c r="BF1116" s="5">
        <f t="shared" si="1337"/>
        <v>8.887004496816913E-5</v>
      </c>
      <c r="BG1116" s="5">
        <f t="shared" si="1338"/>
        <v>4.0183479532807253E-5</v>
      </c>
      <c r="BH1116" s="5">
        <f t="shared" si="1339"/>
        <v>1.3627021579165563E-5</v>
      </c>
      <c r="BI1116" s="5">
        <f t="shared" si="1340"/>
        <v>3.69695644634129E-6</v>
      </c>
      <c r="BJ1116" s="8">
        <f t="shared" si="1341"/>
        <v>0.46348163655542884</v>
      </c>
      <c r="BK1116" s="8">
        <f t="shared" si="1342"/>
        <v>0.27688328301446419</v>
      </c>
      <c r="BL1116" s="8">
        <f t="shared" si="1343"/>
        <v>0.24593856198101929</v>
      </c>
      <c r="BM1116" s="8">
        <f t="shared" si="1344"/>
        <v>0.40255176098656686</v>
      </c>
      <c r="BN1116" s="8">
        <f t="shared" si="1345"/>
        <v>0.59687344434991552</v>
      </c>
    </row>
    <row r="1117" spans="1:66" x14ac:dyDescent="0.25">
      <c r="A1117" t="s">
        <v>477</v>
      </c>
      <c r="B1117" t="s">
        <v>486</v>
      </c>
      <c r="C1117" t="s">
        <v>485</v>
      </c>
      <c r="D1117" s="7" t="s">
        <v>559</v>
      </c>
      <c r="E1117">
        <f>VLOOKUP(A1117,home!$A$2:$E$405,3,FALSE)</f>
        <v>1.30833333333333</v>
      </c>
      <c r="F1117">
        <f>VLOOKUP(B1117,home!$B$2:$E$405,3,FALSE)</f>
        <v>1.23</v>
      </c>
      <c r="G1117">
        <f>VLOOKUP(C1117,away!$B$2:$E$405,4,FALSE)</f>
        <v>0.93</v>
      </c>
      <c r="H1117">
        <f>VLOOKUP(A1117,away!$A$2:$E$405,3,FALSE)</f>
        <v>1.06666666666667</v>
      </c>
      <c r="I1117">
        <f>VLOOKUP(C1117,away!$B$2:$E$405,3,FALSE)</f>
        <v>0.51</v>
      </c>
      <c r="J1117">
        <f>VLOOKUP(B1117,home!$B$2:$E$405,4,FALSE)</f>
        <v>0.94</v>
      </c>
      <c r="K1117" s="3">
        <f t="shared" si="1290"/>
        <v>1.4966024999999963</v>
      </c>
      <c r="L1117" s="3">
        <f t="shared" si="1291"/>
        <v>0.51136000000000159</v>
      </c>
      <c r="M1117" s="5">
        <f t="shared" si="1292"/>
        <v>0.13426195490314022</v>
      </c>
      <c r="N1117" s="5">
        <f t="shared" si="1293"/>
        <v>0.20093677736292642</v>
      </c>
      <c r="O1117" s="5">
        <f t="shared" si="1294"/>
        <v>6.8656193259270012E-2</v>
      </c>
      <c r="P1117" s="5">
        <f t="shared" si="1295"/>
        <v>0.1027510304723064</v>
      </c>
      <c r="Q1117" s="5">
        <f t="shared" si="1296"/>
        <v>0.15036124167164919</v>
      </c>
      <c r="R1117" s="5">
        <f t="shared" si="1297"/>
        <v>1.7554015492530207E-2</v>
      </c>
      <c r="S1117" s="5">
        <f t="shared" si="1298"/>
        <v>1.9658909090697851E-2</v>
      </c>
      <c r="T1117" s="5">
        <f t="shared" si="1299"/>
        <v>7.6888724541214773E-2</v>
      </c>
      <c r="U1117" s="5">
        <f t="shared" si="1300"/>
        <v>2.6271383471159374E-2</v>
      </c>
      <c r="V1117" s="5">
        <f t="shared" si="1301"/>
        <v>1.6716683677465967E-3</v>
      </c>
      <c r="W1117" s="5">
        <f t="shared" si="1302"/>
        <v>7.5010336729631241E-2</v>
      </c>
      <c r="X1117" s="5">
        <f t="shared" si="1303"/>
        <v>3.8357285790064359E-2</v>
      </c>
      <c r="Y1117" s="5">
        <f t="shared" si="1304"/>
        <v>9.8071908308036849E-3</v>
      </c>
      <c r="Z1117" s="5">
        <f t="shared" si="1305"/>
        <v>2.9921404540867599E-3</v>
      </c>
      <c r="AA1117" s="5">
        <f t="shared" si="1306"/>
        <v>4.4780448839373691E-3</v>
      </c>
      <c r="AB1117" s="5">
        <f t="shared" si="1307"/>
        <v>3.3509265842064299E-3</v>
      </c>
      <c r="AC1117" s="5">
        <f t="shared" si="1308"/>
        <v>7.9958264944561674E-5</v>
      </c>
      <c r="AD1117" s="5">
        <f t="shared" si="1309"/>
        <v>2.8065164368851935E-2</v>
      </c>
      <c r="AE1117" s="5">
        <f t="shared" si="1310"/>
        <v>1.4351402451656172E-2</v>
      </c>
      <c r="AF1117" s="5">
        <f t="shared" si="1311"/>
        <v>3.669366578839461E-3</v>
      </c>
      <c r="AG1117" s="5">
        <f t="shared" si="1312"/>
        <v>6.254557645851179E-4</v>
      </c>
      <c r="AH1117" s="5">
        <f t="shared" si="1313"/>
        <v>3.8251523565045238E-4</v>
      </c>
      <c r="AI1117" s="5">
        <f t="shared" si="1314"/>
        <v>5.7247325796255474E-4</v>
      </c>
      <c r="AJ1117" s="5">
        <f t="shared" si="1315"/>
        <v>4.2838245452495109E-4</v>
      </c>
      <c r="AK1117" s="5">
        <f t="shared" si="1316"/>
        <v>2.1370608413272548E-4</v>
      </c>
      <c r="AL1117" s="5">
        <f t="shared" si="1317"/>
        <v>2.4476908961316635E-6</v>
      </c>
      <c r="AM1117" s="5">
        <f t="shared" si="1318"/>
        <v>8.4004790314669269E-3</v>
      </c>
      <c r="AN1117" s="5">
        <f t="shared" si="1319"/>
        <v>4.2956689575309416E-3</v>
      </c>
      <c r="AO1117" s="5">
        <f t="shared" si="1320"/>
        <v>1.0983166390615144E-3</v>
      </c>
      <c r="AP1117" s="5">
        <f t="shared" si="1321"/>
        <v>1.8721173218349936E-4</v>
      </c>
      <c r="AQ1117" s="5">
        <f t="shared" si="1322"/>
        <v>2.3933147842338618E-5</v>
      </c>
      <c r="AR1117" s="5">
        <f t="shared" si="1323"/>
        <v>3.9120598180443199E-5</v>
      </c>
      <c r="AS1117" s="5">
        <f t="shared" si="1324"/>
        <v>5.8547985038346592E-5</v>
      </c>
      <c r="AT1117" s="5">
        <f t="shared" si="1325"/>
        <v>4.381153038917595E-5</v>
      </c>
      <c r="AU1117" s="5">
        <f t="shared" si="1326"/>
        <v>2.1856148636422173E-5</v>
      </c>
      <c r="AV1117" s="5">
        <f t="shared" si="1327"/>
        <v>8.1774916724102387E-6</v>
      </c>
      <c r="AW1117" s="5">
        <f t="shared" si="1328"/>
        <v>5.2034009443341056E-8</v>
      </c>
      <c r="AX1117" s="5">
        <f t="shared" si="1329"/>
        <v>2.0953629866151575E-3</v>
      </c>
      <c r="AY1117" s="5">
        <f t="shared" si="1330"/>
        <v>1.0714848168355306E-3</v>
      </c>
      <c r="AZ1117" s="5">
        <f t="shared" si="1331"/>
        <v>2.7395723796850928E-4</v>
      </c>
      <c r="BA1117" s="5">
        <f t="shared" si="1332"/>
        <v>4.66969244025258E-5</v>
      </c>
      <c r="BB1117" s="5">
        <f t="shared" si="1333"/>
        <v>5.9697348156189138E-6</v>
      </c>
      <c r="BC1117" s="5">
        <f t="shared" si="1334"/>
        <v>6.1053671906297957E-7</v>
      </c>
      <c r="BD1117" s="5">
        <f t="shared" si="1335"/>
        <v>3.3341181809252504E-6</v>
      </c>
      <c r="BE1117" s="5">
        <f t="shared" si="1336"/>
        <v>4.9898496048681698E-6</v>
      </c>
      <c r="BF1117" s="5">
        <f t="shared" si="1337"/>
        <v>3.7339106966348484E-6</v>
      </c>
      <c r="BG1117" s="5">
        <f t="shared" si="1338"/>
        <v>1.8627266944534801E-6</v>
      </c>
      <c r="BH1117" s="5">
        <f t="shared" si="1339"/>
        <v>6.9694035693395231E-7</v>
      </c>
      <c r="BI1117" s="5">
        <f t="shared" si="1340"/>
        <v>2.0860853610764862E-7</v>
      </c>
      <c r="BJ1117" s="8">
        <f t="shared" si="1341"/>
        <v>0.61557263783566407</v>
      </c>
      <c r="BK1117" s="8">
        <f t="shared" si="1342"/>
        <v>0.25949745360656729</v>
      </c>
      <c r="BL1117" s="8">
        <f t="shared" si="1343"/>
        <v>0.12209398063136082</v>
      </c>
      <c r="BM1117" s="8">
        <f t="shared" si="1344"/>
        <v>0.32456356658303037</v>
      </c>
      <c r="BN1117" s="8">
        <f t="shared" si="1345"/>
        <v>0.67452121316182256</v>
      </c>
    </row>
    <row r="1118" spans="1:66" x14ac:dyDescent="0.25">
      <c r="A1118" t="s">
        <v>477</v>
      </c>
      <c r="B1118" t="s">
        <v>490</v>
      </c>
      <c r="C1118" t="s">
        <v>484</v>
      </c>
      <c r="D1118" s="7" t="s">
        <v>559</v>
      </c>
      <c r="E1118">
        <f>VLOOKUP(A1118,home!$A$2:$E$405,3,FALSE)</f>
        <v>1.30833333333333</v>
      </c>
      <c r="F1118">
        <f>VLOOKUP(B1118,home!$B$2:$E$405,3,FALSE)</f>
        <v>0.81</v>
      </c>
      <c r="G1118">
        <f>VLOOKUP(C1118,away!$B$2:$E$405,4,FALSE)</f>
        <v>0.68</v>
      </c>
      <c r="H1118">
        <f>VLOOKUP(A1118,away!$A$2:$E$405,3,FALSE)</f>
        <v>1.06666666666667</v>
      </c>
      <c r="I1118">
        <f>VLOOKUP(C1118,away!$B$2:$E$405,3,FALSE)</f>
        <v>1.19</v>
      </c>
      <c r="J1118">
        <f>VLOOKUP(B1118,home!$B$2:$E$405,4,FALSE)</f>
        <v>0.68</v>
      </c>
      <c r="K1118" s="3">
        <f t="shared" si="1290"/>
        <v>0.72062999999999822</v>
      </c>
      <c r="L1118" s="3">
        <f t="shared" si="1291"/>
        <v>0.86314666666666939</v>
      </c>
      <c r="M1118" s="5">
        <f t="shared" si="1292"/>
        <v>0.20519866600300521</v>
      </c>
      <c r="N1118" s="5">
        <f t="shared" si="1293"/>
        <v>0.14787231468174525</v>
      </c>
      <c r="O1118" s="5">
        <f t="shared" si="1294"/>
        <v>0.17711654456494114</v>
      </c>
      <c r="P1118" s="5">
        <f t="shared" si="1295"/>
        <v>0.12763549550983319</v>
      </c>
      <c r="Q1118" s="5">
        <f t="shared" si="1296"/>
        <v>5.3280613064552909E-2</v>
      </c>
      <c r="R1118" s="5">
        <f t="shared" si="1297"/>
        <v>7.6438777526373777E-2</v>
      </c>
      <c r="S1118" s="5">
        <f t="shared" si="1298"/>
        <v>1.9847618933597346E-2</v>
      </c>
      <c r="T1118" s="5">
        <f t="shared" si="1299"/>
        <v>4.5988983564625441E-2</v>
      </c>
      <c r="U1118" s="5">
        <f t="shared" si="1300"/>
        <v>5.5084076248830591E-2</v>
      </c>
      <c r="V1118" s="5">
        <f t="shared" si="1301"/>
        <v>1.3717116883330488E-3</v>
      </c>
      <c r="W1118" s="5">
        <f t="shared" si="1302"/>
        <v>1.2798536064236223E-2</v>
      </c>
      <c r="X1118" s="5">
        <f t="shared" si="1303"/>
        <v>1.1047013742058649E-2</v>
      </c>
      <c r="Y1118" s="5">
        <f t="shared" si="1304"/>
        <v>4.7675965440394071E-3</v>
      </c>
      <c r="Z1118" s="5">
        <f t="shared" si="1305"/>
        <v>2.1992625341988217E-2</v>
      </c>
      <c r="AA1118" s="5">
        <f t="shared" si="1306"/>
        <v>1.5848545600196925E-2</v>
      </c>
      <c r="AB1118" s="5">
        <f t="shared" si="1307"/>
        <v>5.7104687079349414E-3</v>
      </c>
      <c r="AC1118" s="5">
        <f t="shared" si="1308"/>
        <v>5.332609625568134E-5</v>
      </c>
      <c r="AD1118" s="5">
        <f t="shared" si="1309"/>
        <v>2.305752260992631E-3</v>
      </c>
      <c r="AE1118" s="5">
        <f t="shared" si="1310"/>
        <v>1.9902023782349255E-3</v>
      </c>
      <c r="AF1118" s="5">
        <f t="shared" si="1311"/>
        <v>8.589182743827771E-4</v>
      </c>
      <c r="AG1118" s="5">
        <f t="shared" si="1312"/>
        <v>2.471241484908606E-4</v>
      </c>
      <c r="AH1118" s="5">
        <f t="shared" si="1313"/>
        <v>4.7457153137965124E-3</v>
      </c>
      <c r="AI1118" s="5">
        <f t="shared" si="1314"/>
        <v>3.4199048265811717E-3</v>
      </c>
      <c r="AJ1118" s="5">
        <f t="shared" si="1315"/>
        <v>1.2322430075895918E-3</v>
      </c>
      <c r="AK1118" s="5">
        <f t="shared" si="1316"/>
        <v>2.959970928530951E-4</v>
      </c>
      <c r="AL1118" s="5">
        <f t="shared" si="1317"/>
        <v>1.326773287911974E-6</v>
      </c>
      <c r="AM1118" s="5">
        <f t="shared" si="1318"/>
        <v>3.3231885036782332E-4</v>
      </c>
      <c r="AN1118" s="5">
        <f t="shared" si="1319"/>
        <v>2.8683990796548632E-4</v>
      </c>
      <c r="AO1118" s="5">
        <f t="shared" si="1320"/>
        <v>1.2379245521369189E-4</v>
      </c>
      <c r="AP1118" s="5">
        <f t="shared" si="1321"/>
        <v>3.5617015025393705E-5</v>
      </c>
      <c r="AQ1118" s="5">
        <f t="shared" si="1322"/>
        <v>7.6856769489463143E-6</v>
      </c>
      <c r="AR1118" s="5">
        <f t="shared" si="1323"/>
        <v>8.1924967081048559E-4</v>
      </c>
      <c r="AS1118" s="5">
        <f t="shared" si="1324"/>
        <v>5.9037589027615865E-4</v>
      </c>
      <c r="AT1118" s="5">
        <f t="shared" si="1325"/>
        <v>2.127212889048536E-4</v>
      </c>
      <c r="AU1118" s="5">
        <f t="shared" si="1326"/>
        <v>5.1097780807834752E-5</v>
      </c>
      <c r="AV1118" s="5">
        <f t="shared" si="1327"/>
        <v>9.2056484458874642E-6</v>
      </c>
      <c r="AW1118" s="5">
        <f t="shared" si="1328"/>
        <v>2.2924039816637335E-8</v>
      </c>
      <c r="AX1118" s="5">
        <f t="shared" si="1329"/>
        <v>3.9913155523427296E-5</v>
      </c>
      <c r="AY1118" s="5">
        <f t="shared" si="1330"/>
        <v>3.4450907146194632E-5</v>
      </c>
      <c r="AZ1118" s="5">
        <f t="shared" si="1331"/>
        <v>1.4868092833440417E-5</v>
      </c>
      <c r="BA1118" s="5">
        <f t="shared" si="1332"/>
        <v>4.2777815896248977E-6</v>
      </c>
      <c r="BB1118" s="5">
        <f t="shared" si="1333"/>
        <v>9.230882299531941E-7</v>
      </c>
      <c r="BC1118" s="5">
        <f t="shared" si="1334"/>
        <v>1.5935210574466716E-7</v>
      </c>
      <c r="BD1118" s="5">
        <f t="shared" si="1335"/>
        <v>1.1785543708797274E-4</v>
      </c>
      <c r="BE1118" s="5">
        <f t="shared" si="1336"/>
        <v>8.4930163628705571E-5</v>
      </c>
      <c r="BF1118" s="5">
        <f t="shared" si="1337"/>
        <v>3.0601611907876976E-5</v>
      </c>
      <c r="BG1118" s="5">
        <f t="shared" si="1338"/>
        <v>7.3508131963911098E-6</v>
      </c>
      <c r="BH1118" s="5">
        <f t="shared" si="1339"/>
        <v>1.3243041284288277E-6</v>
      </c>
      <c r="BI1118" s="5">
        <f t="shared" si="1340"/>
        <v>1.9086665681393284E-7</v>
      </c>
      <c r="BJ1118" s="8">
        <f t="shared" si="1341"/>
        <v>0.28203790100630882</v>
      </c>
      <c r="BK1118" s="8">
        <f t="shared" si="1342"/>
        <v>0.35414259591145858</v>
      </c>
      <c r="BL1118" s="8">
        <f t="shared" si="1343"/>
        <v>0.34181717636494924</v>
      </c>
      <c r="BM1118" s="8">
        <f t="shared" si="1344"/>
        <v>0.21241345929114688</v>
      </c>
      <c r="BN1118" s="8">
        <f t="shared" si="1345"/>
        <v>0.78754241135045144</v>
      </c>
    </row>
    <row r="1119" spans="1:66" x14ac:dyDescent="0.25">
      <c r="A1119" t="s">
        <v>22</v>
      </c>
      <c r="B1119" t="s">
        <v>265</v>
      </c>
      <c r="C1119" t="s">
        <v>259</v>
      </c>
      <c r="D1119" s="7" t="s">
        <v>559</v>
      </c>
      <c r="E1119">
        <f>VLOOKUP(A1119,home!$A$2:$E$405,3,FALSE)</f>
        <v>1.5026315789473701</v>
      </c>
      <c r="F1119">
        <f>VLOOKUP(B1119,home!$B$2:$E$405,3,FALSE)</f>
        <v>1.22</v>
      </c>
      <c r="G1119">
        <f>VLOOKUP(C1119,away!$B$2:$E$405,4,FALSE)</f>
        <v>1.26</v>
      </c>
      <c r="H1119">
        <f>VLOOKUP(A1119,away!$A$2:$E$405,3,FALSE)</f>
        <v>1.3631578947368399</v>
      </c>
      <c r="I1119">
        <f>VLOOKUP(C1119,away!$B$2:$E$405,3,FALSE)</f>
        <v>1.3</v>
      </c>
      <c r="J1119">
        <f>VLOOKUP(B1119,home!$B$2:$E$405,4,FALSE)</f>
        <v>0.86</v>
      </c>
      <c r="K1119" s="3">
        <f t="shared" si="1290"/>
        <v>2.3098452631578974</v>
      </c>
      <c r="L1119" s="3">
        <f t="shared" si="1291"/>
        <v>1.524010526315787</v>
      </c>
      <c r="M1119" s="5">
        <f t="shared" si="1292"/>
        <v>2.162606909485831E-2</v>
      </c>
      <c r="N1119" s="5">
        <f t="shared" si="1293"/>
        <v>4.995287325948386E-2</v>
      </c>
      <c r="O1119" s="5">
        <f t="shared" si="1294"/>
        <v>3.2958356943396584E-2</v>
      </c>
      <c r="P1119" s="5">
        <f t="shared" si="1295"/>
        <v>7.6128704667171795E-2</v>
      </c>
      <c r="Q1119" s="5">
        <f t="shared" si="1296"/>
        <v>5.7691703839772811E-2</v>
      </c>
      <c r="R1119" s="5">
        <f t="shared" si="1297"/>
        <v>2.5114441455904708E-2</v>
      </c>
      <c r="S1119" s="5">
        <f t="shared" si="1298"/>
        <v>6.6997608868263905E-2</v>
      </c>
      <c r="T1119" s="5">
        <f t="shared" si="1299"/>
        <v>8.792276393290667E-2</v>
      </c>
      <c r="U1119" s="5">
        <f t="shared" si="1300"/>
        <v>5.8010473633777815E-2</v>
      </c>
      <c r="V1119" s="5">
        <f t="shared" si="1301"/>
        <v>2.6205210205468617E-2</v>
      </c>
      <c r="W1119" s="5">
        <f t="shared" si="1302"/>
        <v>4.4419636279269169E-2</v>
      </c>
      <c r="X1119" s="5">
        <f t="shared" si="1303"/>
        <v>6.7695993264724835E-2</v>
      </c>
      <c r="Y1119" s="5">
        <f t="shared" si="1304"/>
        <v>5.1584703162421641E-2</v>
      </c>
      <c r="Z1119" s="5">
        <f t="shared" si="1305"/>
        <v>1.2758224380446785E-2</v>
      </c>
      <c r="AA1119" s="5">
        <f t="shared" si="1306"/>
        <v>2.9469524151480603E-2</v>
      </c>
      <c r="AB1119" s="5">
        <f t="shared" si="1307"/>
        <v>3.4035020384407373E-2</v>
      </c>
      <c r="AC1119" s="5">
        <f t="shared" si="1308"/>
        <v>5.7655204805215545E-3</v>
      </c>
      <c r="AD1119" s="5">
        <f t="shared" si="1309"/>
        <v>2.565062161271665E-2</v>
      </c>
      <c r="AE1119" s="5">
        <f t="shared" si="1310"/>
        <v>3.9091817344323404E-2</v>
      </c>
      <c r="AF1119" s="5">
        <f t="shared" si="1311"/>
        <v>2.9788170562781466E-2</v>
      </c>
      <c r="AG1119" s="5">
        <f t="shared" si="1312"/>
        <v>1.5132495165789673E-2</v>
      </c>
      <c r="AH1119" s="5">
        <f t="shared" si="1313"/>
        <v>4.8609170632249021E-3</v>
      </c>
      <c r="AI1119" s="5">
        <f t="shared" si="1314"/>
        <v>1.1227966253093436E-2</v>
      </c>
      <c r="AJ1119" s="5">
        <f t="shared" si="1315"/>
        <v>1.2967432332302303E-2</v>
      </c>
      <c r="AK1119" s="5">
        <f t="shared" si="1316"/>
        <v>9.9842540493630134E-3</v>
      </c>
      <c r="AL1119" s="5">
        <f t="shared" si="1317"/>
        <v>8.1183797941071305E-4</v>
      </c>
      <c r="AM1119" s="5">
        <f t="shared" si="1318"/>
        <v>1.1849793365837824E-2</v>
      </c>
      <c r="AN1119" s="5">
        <f t="shared" si="1319"/>
        <v>1.8059209824203823E-2</v>
      </c>
      <c r="AO1119" s="5">
        <f t="shared" si="1320"/>
        <v>1.3761212934516053E-2</v>
      </c>
      <c r="AP1119" s="5">
        <f t="shared" si="1321"/>
        <v>6.9907444556918082E-3</v>
      </c>
      <c r="AQ1119" s="5">
        <f t="shared" si="1322"/>
        <v>2.6634920343145104E-3</v>
      </c>
      <c r="AR1119" s="5">
        <f t="shared" si="1323"/>
        <v>1.4816177543805554E-3</v>
      </c>
      <c r="AS1119" s="5">
        <f t="shared" si="1324"/>
        <v>3.4223077517665664E-3</v>
      </c>
      <c r="AT1119" s="5">
        <f t="shared" si="1325"/>
        <v>3.9525006747432798E-3</v>
      </c>
      <c r="AU1119" s="5">
        <f t="shared" si="1326"/>
        <v>3.0432216537280526E-3</v>
      </c>
      <c r="AV1119" s="5">
        <f t="shared" si="1327"/>
        <v>1.7573427804008217E-3</v>
      </c>
      <c r="AW1119" s="5">
        <f t="shared" si="1328"/>
        <v>7.9384866350499259E-5</v>
      </c>
      <c r="AX1119" s="5">
        <f t="shared" si="1329"/>
        <v>4.5618648459133963E-3</v>
      </c>
      <c r="AY1119" s="5">
        <f t="shared" si="1330"/>
        <v>6.9523300448019612E-3</v>
      </c>
      <c r="AZ1119" s="5">
        <f t="shared" si="1331"/>
        <v>5.2977120853498491E-3</v>
      </c>
      <c r="BA1119" s="5">
        <f t="shared" si="1332"/>
        <v>2.6912563278211764E-3</v>
      </c>
      <c r="BB1119" s="5">
        <f t="shared" si="1333"/>
        <v>1.0253757431533607E-3</v>
      </c>
      <c r="BC1119" s="5">
        <f t="shared" si="1334"/>
        <v>3.1253668519891907E-4</v>
      </c>
      <c r="BD1119" s="5">
        <f t="shared" si="1335"/>
        <v>3.7633350894205372E-4</v>
      </c>
      <c r="BE1119" s="5">
        <f t="shared" si="1336"/>
        <v>8.6927217299739292E-4</v>
      </c>
      <c r="BF1119" s="5">
        <f t="shared" si="1337"/>
        <v>1.0039421055965004E-3</v>
      </c>
      <c r="BG1119" s="5">
        <f t="shared" si="1338"/>
        <v>7.7298363903228074E-4</v>
      </c>
      <c r="BH1119" s="5">
        <f t="shared" si="1339"/>
        <v>4.4636814927931704E-4</v>
      </c>
      <c r="BI1119" s="5">
        <f t="shared" si="1340"/>
        <v>2.0620827104747745E-4</v>
      </c>
      <c r="BJ1119" s="8">
        <f t="shared" si="1341"/>
        <v>0.54309630677099296</v>
      </c>
      <c r="BK1119" s="8">
        <f t="shared" si="1342"/>
        <v>0.20448728134049687</v>
      </c>
      <c r="BL1119" s="8">
        <f t="shared" si="1343"/>
        <v>0.23596048472886505</v>
      </c>
      <c r="BM1119" s="8">
        <f t="shared" si="1344"/>
        <v>0.72595720278176223</v>
      </c>
      <c r="BN1119" s="8">
        <f t="shared" si="1345"/>
        <v>0.2634721492605881</v>
      </c>
    </row>
    <row r="1120" spans="1:66" x14ac:dyDescent="0.25">
      <c r="A1120" t="s">
        <v>22</v>
      </c>
      <c r="B1120" t="s">
        <v>165</v>
      </c>
      <c r="C1120" t="s">
        <v>162</v>
      </c>
      <c r="D1120" s="7" t="s">
        <v>559</v>
      </c>
      <c r="E1120">
        <f>VLOOKUP(A1120,home!$A$2:$E$405,3,FALSE)</f>
        <v>1.5026315789473701</v>
      </c>
      <c r="F1120">
        <f>VLOOKUP(B1120,home!$B$2:$E$405,3,FALSE)</f>
        <v>0.74</v>
      </c>
      <c r="G1120">
        <f>VLOOKUP(C1120,away!$B$2:$E$405,4,FALSE)</f>
        <v>1.0900000000000001</v>
      </c>
      <c r="H1120">
        <f>VLOOKUP(A1120,away!$A$2:$E$405,3,FALSE)</f>
        <v>1.3631578947368399</v>
      </c>
      <c r="I1120">
        <f>VLOOKUP(C1120,away!$B$2:$E$405,3,FALSE)</f>
        <v>0.67</v>
      </c>
      <c r="J1120">
        <f>VLOOKUP(B1120,home!$B$2:$E$405,4,FALSE)</f>
        <v>1.1599999999999999</v>
      </c>
      <c r="K1120" s="3">
        <f t="shared" si="1290"/>
        <v>1.2120226315789489</v>
      </c>
      <c r="L1120" s="3">
        <f t="shared" si="1291"/>
        <v>1.059446315789472</v>
      </c>
      <c r="M1120" s="5">
        <f t="shared" si="1292"/>
        <v>0.10316053133732336</v>
      </c>
      <c r="N1120" s="5">
        <f t="shared" si="1293"/>
        <v>0.12503289866654529</v>
      </c>
      <c r="O1120" s="5">
        <f t="shared" si="1294"/>
        <v>0.10929304486021162</v>
      </c>
      <c r="P1120" s="5">
        <f t="shared" si="1295"/>
        <v>0.13246564384474982</v>
      </c>
      <c r="Q1120" s="5">
        <f t="shared" si="1296"/>
        <v>7.5771351437885145E-2</v>
      </c>
      <c r="R1120" s="5">
        <f t="shared" si="1297"/>
        <v>5.7895056859282347E-2</v>
      </c>
      <c r="S1120" s="5">
        <f t="shared" si="1298"/>
        <v>4.2523886247316088E-2</v>
      </c>
      <c r="T1120" s="5">
        <f t="shared" si="1299"/>
        <v>8.0275679123256727E-2</v>
      </c>
      <c r="U1120" s="5">
        <f t="shared" si="1300"/>
        <v>7.0170119170000267E-2</v>
      </c>
      <c r="V1120" s="5">
        <f t="shared" si="1301"/>
        <v>6.0670856032812043E-3</v>
      </c>
      <c r="W1120" s="5">
        <f t="shared" si="1302"/>
        <v>3.0612197589346312E-2</v>
      </c>
      <c r="X1120" s="5">
        <f t="shared" si="1303"/>
        <v>3.2431979954252309E-2</v>
      </c>
      <c r="Y1120" s="5">
        <f t="shared" si="1304"/>
        <v>1.7179970838145309E-2</v>
      </c>
      <c r="Z1120" s="5">
        <f t="shared" si="1305"/>
        <v>2.0445568230662892E-2</v>
      </c>
      <c r="AA1120" s="5">
        <f t="shared" si="1306"/>
        <v>2.4780491411054994E-2</v>
      </c>
      <c r="AB1120" s="5">
        <f t="shared" si="1307"/>
        <v>1.5017258205923208E-2</v>
      </c>
      <c r="AC1120" s="5">
        <f t="shared" si="1308"/>
        <v>4.8691126725098504E-4</v>
      </c>
      <c r="AD1120" s="5">
        <f t="shared" si="1309"/>
        <v>9.2756690701635714E-3</v>
      </c>
      <c r="AE1120" s="5">
        <f t="shared" si="1310"/>
        <v>9.8270734228671532E-3</v>
      </c>
      <c r="AF1120" s="5">
        <f t="shared" si="1311"/>
        <v>5.205628366424621E-3</v>
      </c>
      <c r="AG1120" s="5">
        <f t="shared" si="1312"/>
        <v>1.8383612647259106E-3</v>
      </c>
      <c r="AH1120" s="5">
        <f t="shared" si="1313"/>
        <v>5.4152454840495183E-3</v>
      </c>
      <c r="AI1120" s="5">
        <f t="shared" si="1314"/>
        <v>6.5634000822237162E-3</v>
      </c>
      <c r="AJ1120" s="5">
        <f t="shared" si="1315"/>
        <v>3.9774947198811398E-3</v>
      </c>
      <c r="AK1120" s="5">
        <f t="shared" si="1316"/>
        <v>1.6069378724939043E-3</v>
      </c>
      <c r="AL1120" s="5">
        <f t="shared" si="1317"/>
        <v>2.5009182746746498E-5</v>
      </c>
      <c r="AM1120" s="5">
        <f t="shared" si="1318"/>
        <v>2.24846416721502E-3</v>
      </c>
      <c r="AN1120" s="5">
        <f t="shared" si="1319"/>
        <v>2.3821270781405964E-3</v>
      </c>
      <c r="AO1120" s="5">
        <f t="shared" si="1320"/>
        <v>1.2618678783391972E-3</v>
      </c>
      <c r="AP1120" s="5">
        <f t="shared" si="1321"/>
        <v>4.4562709157318001E-4</v>
      </c>
      <c r="AQ1120" s="5">
        <f t="shared" si="1322"/>
        <v>1.1802949509579581E-4</v>
      </c>
      <c r="AR1120" s="5">
        <f t="shared" si="1323"/>
        <v>1.1474323754343684E-3</v>
      </c>
      <c r="AS1120" s="5">
        <f t="shared" si="1324"/>
        <v>1.3907140072328475E-3</v>
      </c>
      <c r="AT1120" s="5">
        <f t="shared" si="1325"/>
        <v>8.4278842541003068E-4</v>
      </c>
      <c r="AU1120" s="5">
        <f t="shared" si="1326"/>
        <v>3.4049288174324804E-4</v>
      </c>
      <c r="AV1120" s="5">
        <f t="shared" si="1327"/>
        <v>1.0317126964108788E-4</v>
      </c>
      <c r="AW1120" s="5">
        <f t="shared" si="1328"/>
        <v>8.9204483634295645E-7</v>
      </c>
      <c r="AX1120" s="5">
        <f t="shared" si="1329"/>
        <v>4.5419824282648646E-4</v>
      </c>
      <c r="AY1120" s="5">
        <f t="shared" si="1330"/>
        <v>4.811986550005731E-4</v>
      </c>
      <c r="AZ1120" s="5">
        <f t="shared" si="1331"/>
        <v>2.5490207110160317E-4</v>
      </c>
      <c r="BA1120" s="5">
        <f t="shared" si="1332"/>
        <v>9.0018353371899834E-5</v>
      </c>
      <c r="BB1120" s="5">
        <f t="shared" si="1333"/>
        <v>2.3842403208323517E-5</v>
      </c>
      <c r="BC1120" s="5">
        <f t="shared" si="1334"/>
        <v>5.0519492477250902E-6</v>
      </c>
      <c r="BD1120" s="5">
        <f t="shared" si="1335"/>
        <v>2.0260716712858383E-4</v>
      </c>
      <c r="BE1120" s="5">
        <f t="shared" si="1336"/>
        <v>2.4556447187994211E-4</v>
      </c>
      <c r="BF1120" s="5">
        <f t="shared" si="1337"/>
        <v>1.4881484871511112E-4</v>
      </c>
      <c r="BG1120" s="5">
        <f t="shared" si="1338"/>
        <v>6.0122321519237386E-5</v>
      </c>
      <c r="BH1120" s="5">
        <f t="shared" si="1339"/>
        <v>1.8217403586095447E-5</v>
      </c>
      <c r="BI1120" s="5">
        <f t="shared" si="1340"/>
        <v>4.4159810869910319E-6</v>
      </c>
      <c r="BJ1120" s="8">
        <f t="shared" si="1341"/>
        <v>0.39521613711873282</v>
      </c>
      <c r="BK1120" s="8">
        <f t="shared" si="1342"/>
        <v>0.28521026613766876</v>
      </c>
      <c r="BL1120" s="8">
        <f t="shared" si="1343"/>
        <v>0.29922338981849828</v>
      </c>
      <c r="BM1120" s="8">
        <f t="shared" si="1344"/>
        <v>0.39599652768940091</v>
      </c>
      <c r="BN1120" s="8">
        <f t="shared" si="1345"/>
        <v>0.60361852700599761</v>
      </c>
    </row>
    <row r="1121" spans="1:66" x14ac:dyDescent="0.25">
      <c r="A1121" t="s">
        <v>22</v>
      </c>
      <c r="B1121" t="s">
        <v>163</v>
      </c>
      <c r="C1121" t="s">
        <v>166</v>
      </c>
      <c r="D1121" s="7" t="s">
        <v>559</v>
      </c>
      <c r="E1121">
        <f>VLOOKUP(A1121,home!$A$2:$E$405,3,FALSE)</f>
        <v>1.5026315789473701</v>
      </c>
      <c r="F1121">
        <f>VLOOKUP(B1121,home!$B$2:$E$405,3,FALSE)</f>
        <v>1.19</v>
      </c>
      <c r="G1121">
        <f>VLOOKUP(C1121,away!$B$2:$E$405,4,FALSE)</f>
        <v>1.0900000000000001</v>
      </c>
      <c r="H1121">
        <f>VLOOKUP(A1121,away!$A$2:$E$405,3,FALSE)</f>
        <v>1.3631578947368399</v>
      </c>
      <c r="I1121">
        <f>VLOOKUP(C1121,away!$B$2:$E$405,3,FALSE)</f>
        <v>0.6</v>
      </c>
      <c r="J1121">
        <f>VLOOKUP(B1121,home!$B$2:$E$405,4,FALSE)</f>
        <v>0.97</v>
      </c>
      <c r="K1121" s="3">
        <f t="shared" si="1290"/>
        <v>1.9490634210526339</v>
      </c>
      <c r="L1121" s="3">
        <f t="shared" si="1291"/>
        <v>0.79335789473684071</v>
      </c>
      <c r="M1121" s="5">
        <f t="shared" si="1292"/>
        <v>6.441419082057856E-2</v>
      </c>
      <c r="N1121" s="5">
        <f t="shared" si="1293"/>
        <v>0.125547343125094</v>
      </c>
      <c r="O1121" s="5">
        <f t="shared" si="1294"/>
        <v>5.1103506820591338E-2</v>
      </c>
      <c r="P1121" s="5">
        <f t="shared" si="1295"/>
        <v>9.9603975831528357E-2</v>
      </c>
      <c r="Q1121" s="5">
        <f t="shared" si="1296"/>
        <v>0.12234986704773232</v>
      </c>
      <c r="R1121" s="5">
        <f t="shared" si="1297"/>
        <v>2.0271685292427056E-2</v>
      </c>
      <c r="S1121" s="5">
        <f t="shared" si="1298"/>
        <v>3.850452778752525E-2</v>
      </c>
      <c r="T1121" s="5">
        <f t="shared" si="1299"/>
        <v>9.7067232942321266E-2</v>
      </c>
      <c r="U1121" s="5">
        <f t="shared" si="1300"/>
        <v>3.951080028656024E-2</v>
      </c>
      <c r="V1121" s="5">
        <f t="shared" si="1301"/>
        <v>6.615526462062757E-3</v>
      </c>
      <c r="W1121" s="5">
        <f t="shared" si="1302"/>
        <v>7.9489216811129332E-2</v>
      </c>
      <c r="X1121" s="5">
        <f t="shared" si="1303"/>
        <v>6.3063397703557858E-2</v>
      </c>
      <c r="Y1121" s="5">
        <f t="shared" si="1304"/>
        <v>2.5015922218523383E-2</v>
      </c>
      <c r="Z1121" s="5">
        <f t="shared" si="1305"/>
        <v>5.36090052212257E-3</v>
      </c>
      <c r="AA1121" s="5">
        <f t="shared" si="1306"/>
        <v>1.0448735111571066E-2</v>
      </c>
      <c r="AB1121" s="5">
        <f t="shared" si="1307"/>
        <v>1.018262370111574E-2</v>
      </c>
      <c r="AC1121" s="5">
        <f t="shared" si="1308"/>
        <v>6.3935129185619668E-4</v>
      </c>
      <c r="AD1121" s="5">
        <f t="shared" si="1309"/>
        <v>3.8732381213673596E-2</v>
      </c>
      <c r="AE1121" s="5">
        <f t="shared" si="1310"/>
        <v>3.0728640417824842E-2</v>
      </c>
      <c r="AF1121" s="5">
        <f t="shared" si="1311"/>
        <v>1.2189404735005452E-2</v>
      </c>
      <c r="AG1121" s="5">
        <f t="shared" si="1312"/>
        <v>3.2235201595530679E-3</v>
      </c>
      <c r="AH1121" s="5">
        <f t="shared" si="1313"/>
        <v>1.063278188031198E-3</v>
      </c>
      <c r="AI1121" s="5">
        <f t="shared" si="1314"/>
        <v>2.0723966226947324E-3</v>
      </c>
      <c r="AJ1121" s="5">
        <f t="shared" si="1315"/>
        <v>2.01961622560366E-3</v>
      </c>
      <c r="AK1121" s="5">
        <f t="shared" si="1316"/>
        <v>1.3121200366294921E-3</v>
      </c>
      <c r="AL1121" s="5">
        <f t="shared" si="1317"/>
        <v>3.9545280200310384E-5</v>
      </c>
      <c r="AM1121" s="5">
        <f t="shared" si="1318"/>
        <v>1.5098373486767472E-2</v>
      </c>
      <c r="AN1121" s="5">
        <f t="shared" si="1319"/>
        <v>1.1978413803412375E-2</v>
      </c>
      <c r="AO1121" s="5">
        <f t="shared" si="1320"/>
        <v>4.7515845786809761E-3</v>
      </c>
      <c r="AP1121" s="5">
        <f t="shared" si="1321"/>
        <v>1.2565690460021261E-3</v>
      </c>
      <c r="AQ1121" s="5">
        <f t="shared" si="1322"/>
        <v>2.4922724323193175E-4</v>
      </c>
      <c r="AR1121" s="5">
        <f t="shared" si="1323"/>
        <v>1.6871202895520678E-4</v>
      </c>
      <c r="AS1121" s="5">
        <f t="shared" si="1324"/>
        <v>3.2883044432816634E-4</v>
      </c>
      <c r="AT1121" s="5">
        <f t="shared" si="1325"/>
        <v>3.2045569538425683E-4</v>
      </c>
      <c r="AU1121" s="5">
        <f t="shared" si="1326"/>
        <v>2.0819615798048008E-4</v>
      </c>
      <c r="AV1121" s="5">
        <f t="shared" si="1327"/>
        <v>1.0144687898086233E-4</v>
      </c>
      <c r="AW1121" s="5">
        <f t="shared" si="1328"/>
        <v>1.6985849629066058E-6</v>
      </c>
      <c r="AX1121" s="5">
        <f t="shared" si="1329"/>
        <v>4.9046145800749003E-3</v>
      </c>
      <c r="AY1121" s="5">
        <f t="shared" si="1330"/>
        <v>3.8911146977438373E-3</v>
      </c>
      <c r="AZ1121" s="5">
        <f t="shared" si="1331"/>
        <v>1.5435232823908141E-3</v>
      </c>
      <c r="BA1121" s="5">
        <f t="shared" si="1332"/>
        <v>4.0818879393162485E-4</v>
      </c>
      <c r="BB1121" s="5">
        <f t="shared" si="1333"/>
        <v>8.0959950552190991E-5</v>
      </c>
      <c r="BC1121" s="5">
        <f t="shared" si="1334"/>
        <v>1.2846043185616995E-5</v>
      </c>
      <c r="BD1121" s="5">
        <f t="shared" si="1335"/>
        <v>2.2308170018113958E-5</v>
      </c>
      <c r="BE1121" s="5">
        <f t="shared" si="1336"/>
        <v>4.348003817292898E-5</v>
      </c>
      <c r="BF1121" s="5">
        <f t="shared" si="1337"/>
        <v>4.2372675974414044E-5</v>
      </c>
      <c r="BG1121" s="5">
        <f t="shared" si="1338"/>
        <v>2.7529010931282054E-5</v>
      </c>
      <c r="BH1121" s="5">
        <f t="shared" si="1339"/>
        <v>1.3413947055979997E-5</v>
      </c>
      <c r="BI1121" s="5">
        <f t="shared" si="1340"/>
        <v>5.2289267077494518E-6</v>
      </c>
      <c r="BJ1121" s="8">
        <f t="shared" si="1341"/>
        <v>0.64158234188038898</v>
      </c>
      <c r="BK1121" s="8">
        <f t="shared" si="1342"/>
        <v>0.21370823217149526</v>
      </c>
      <c r="BL1121" s="8">
        <f t="shared" si="1343"/>
        <v>0.13926673625971397</v>
      </c>
      <c r="BM1121" s="8">
        <f t="shared" si="1344"/>
        <v>0.51273822578298833</v>
      </c>
      <c r="BN1121" s="8">
        <f t="shared" si="1345"/>
        <v>0.48329056893795164</v>
      </c>
    </row>
    <row r="1122" spans="1:66" x14ac:dyDescent="0.25">
      <c r="A1122" t="s">
        <v>22</v>
      </c>
      <c r="B1122" t="s">
        <v>167</v>
      </c>
      <c r="C1122" t="s">
        <v>24</v>
      </c>
      <c r="D1122" s="7" t="s">
        <v>559</v>
      </c>
      <c r="E1122">
        <f>VLOOKUP(A1122,home!$A$2:$E$405,3,FALSE)</f>
        <v>1.5026315789473701</v>
      </c>
      <c r="F1122">
        <f>VLOOKUP(B1122,home!$B$2:$E$405,3,FALSE)</f>
        <v>1.0900000000000001</v>
      </c>
      <c r="G1122">
        <f>VLOOKUP(C1122,away!$B$2:$E$405,4,FALSE)</f>
        <v>0.95</v>
      </c>
      <c r="H1122">
        <f>VLOOKUP(A1122,away!$A$2:$E$405,3,FALSE)</f>
        <v>1.3631578947368399</v>
      </c>
      <c r="I1122">
        <f>VLOOKUP(C1122,away!$B$2:$E$405,3,FALSE)</f>
        <v>1.1599999999999999</v>
      </c>
      <c r="J1122">
        <f>VLOOKUP(B1122,home!$B$2:$E$405,4,FALSE)</f>
        <v>1.1200000000000001</v>
      </c>
      <c r="K1122" s="3">
        <f t="shared" si="1290"/>
        <v>1.5559750000000019</v>
      </c>
      <c r="L1122" s="3">
        <f t="shared" si="1291"/>
        <v>1.7710147368421025</v>
      </c>
      <c r="M1122" s="5">
        <f t="shared" si="1292"/>
        <v>3.5901014068906154E-2</v>
      </c>
      <c r="N1122" s="5">
        <f t="shared" si="1293"/>
        <v>5.5861080365866317E-2</v>
      </c>
      <c r="O1122" s="5">
        <f t="shared" si="1294"/>
        <v>6.358122498360845E-2</v>
      </c>
      <c r="P1122" s="5">
        <f t="shared" si="1295"/>
        <v>9.8930796543870284E-2</v>
      </c>
      <c r="Q1122" s="5">
        <f t="shared" si="1296"/>
        <v>4.3459222261139484E-2</v>
      </c>
      <c r="R1122" s="5">
        <f t="shared" si="1297"/>
        <v>5.6301643216221928E-2</v>
      </c>
      <c r="S1122" s="5">
        <f t="shared" si="1298"/>
        <v>6.8154777508648678E-2</v>
      </c>
      <c r="T1122" s="5">
        <f t="shared" si="1299"/>
        <v>7.6966923076174393E-2</v>
      </c>
      <c r="U1122" s="5">
        <f t="shared" si="1300"/>
        <v>8.7603949303361017E-2</v>
      </c>
      <c r="V1122" s="5">
        <f t="shared" si="1301"/>
        <v>2.0867892212550924E-2</v>
      </c>
      <c r="W1122" s="5">
        <f t="shared" si="1302"/>
        <v>2.2540487785925531E-2</v>
      </c>
      <c r="X1122" s="5">
        <f t="shared" si="1303"/>
        <v>3.9919536044483533E-2</v>
      </c>
      <c r="Y1122" s="5">
        <f t="shared" si="1304"/>
        <v>3.5349043311339916E-2</v>
      </c>
      <c r="Z1122" s="5">
        <f t="shared" si="1305"/>
        <v>3.3237013281451754E-2</v>
      </c>
      <c r="AA1122" s="5">
        <f t="shared" si="1306"/>
        <v>5.1715961740606955E-2</v>
      </c>
      <c r="AB1122" s="5">
        <f t="shared" si="1307"/>
        <v>4.0234371784670507E-2</v>
      </c>
      <c r="AC1122" s="5">
        <f t="shared" si="1308"/>
        <v>3.5940440199280698E-3</v>
      </c>
      <c r="AD1122" s="5">
        <f t="shared" si="1309"/>
        <v>8.7681088706763836E-3</v>
      </c>
      <c r="AE1122" s="5">
        <f t="shared" si="1310"/>
        <v>1.5528450024203841E-2</v>
      </c>
      <c r="AF1122" s="5">
        <f t="shared" si="1311"/>
        <v>1.3750556916590554E-2</v>
      </c>
      <c r="AG1122" s="5">
        <f t="shared" si="1312"/>
        <v>8.1174796463559934E-3</v>
      </c>
      <c r="AH1122" s="5">
        <f t="shared" si="1313"/>
        <v>1.4715810082516932E-2</v>
      </c>
      <c r="AI1122" s="5">
        <f t="shared" si="1314"/>
        <v>2.289743259314431E-2</v>
      </c>
      <c r="AJ1122" s="5">
        <f t="shared" si="1315"/>
        <v>1.7813916339558884E-2</v>
      </c>
      <c r="AK1122" s="5">
        <f t="shared" si="1316"/>
        <v>9.2393361588150556E-3</v>
      </c>
      <c r="AL1122" s="5">
        <f t="shared" si="1317"/>
        <v>3.961577653742862E-4</v>
      </c>
      <c r="AM1122" s="5">
        <f t="shared" si="1318"/>
        <v>2.7285916400101359E-3</v>
      </c>
      <c r="AN1122" s="5">
        <f t="shared" si="1319"/>
        <v>4.8323760052821118E-3</v>
      </c>
      <c r="AO1122" s="5">
        <f t="shared" si="1320"/>
        <v>4.2791045596583957E-3</v>
      </c>
      <c r="AP1122" s="5">
        <f t="shared" si="1321"/>
        <v>2.5261190785477524E-3</v>
      </c>
      <c r="AQ1122" s="5">
        <f t="shared" si="1322"/>
        <v>1.1184485287815151E-3</v>
      </c>
      <c r="AR1122" s="5">
        <f t="shared" si="1323"/>
        <v>5.2123833041414144E-3</v>
      </c>
      <c r="AS1122" s="5">
        <f t="shared" si="1324"/>
        <v>8.1103381116614474E-3</v>
      </c>
      <c r="AT1122" s="5">
        <f t="shared" si="1325"/>
        <v>6.3097416716462185E-3</v>
      </c>
      <c r="AU1122" s="5">
        <f t="shared" si="1326"/>
        <v>3.2726000991799122E-3</v>
      </c>
      <c r="AV1122" s="5">
        <f t="shared" si="1327"/>
        <v>1.2730209848303682E-3</v>
      </c>
      <c r="AW1122" s="5">
        <f t="shared" si="1328"/>
        <v>3.0324277509183371E-5</v>
      </c>
      <c r="AX1122" s="5">
        <f t="shared" si="1329"/>
        <v>7.0760339617746378E-4</v>
      </c>
      <c r="AY1122" s="5">
        <f t="shared" si="1330"/>
        <v>1.2531760424698091E-3</v>
      </c>
      <c r="AZ1122" s="5">
        <f t="shared" si="1331"/>
        <v>1.1096966195357485E-3</v>
      </c>
      <c r="BA1122" s="5">
        <f t="shared" si="1332"/>
        <v>6.5509635554055834E-4</v>
      </c>
      <c r="BB1122" s="5">
        <f t="shared" si="1333"/>
        <v>2.9004632492847049E-4</v>
      </c>
      <c r="BC1122" s="5">
        <f t="shared" si="1334"/>
        <v>1.0273526316304279E-4</v>
      </c>
      <c r="BD1122" s="5">
        <f t="shared" si="1335"/>
        <v>1.5385346076173614E-3</v>
      </c>
      <c r="BE1122" s="5">
        <f t="shared" si="1336"/>
        <v>2.393921386087427E-3</v>
      </c>
      <c r="BF1122" s="5">
        <f t="shared" si="1337"/>
        <v>1.8624409143586946E-3</v>
      </c>
      <c r="BG1122" s="5">
        <f t="shared" si="1338"/>
        <v>9.6597050057309114E-4</v>
      </c>
      <c r="BH1122" s="5">
        <f t="shared" si="1339"/>
        <v>3.757564874073045E-4</v>
      </c>
      <c r="BI1122" s="5">
        <f t="shared" si="1340"/>
        <v>1.1693354009871605E-4</v>
      </c>
      <c r="BJ1122" s="8">
        <f t="shared" si="1341"/>
        <v>0.33986388211685103</v>
      </c>
      <c r="BK1122" s="8">
        <f t="shared" si="1342"/>
        <v>0.22909785816174821</v>
      </c>
      <c r="BL1122" s="8">
        <f t="shared" si="1343"/>
        <v>0.39553528781010594</v>
      </c>
      <c r="BM1122" s="8">
        <f t="shared" si="1344"/>
        <v>0.64247620816558337</v>
      </c>
      <c r="BN1122" s="8">
        <f t="shared" si="1345"/>
        <v>0.35403498143961259</v>
      </c>
    </row>
    <row r="1123" spans="1:66" x14ac:dyDescent="0.25">
      <c r="A1123" t="s">
        <v>25</v>
      </c>
      <c r="B1123" t="s">
        <v>532</v>
      </c>
      <c r="C1123" t="s">
        <v>172</v>
      </c>
      <c r="D1123" s="7" t="s">
        <v>559</v>
      </c>
      <c r="E1123">
        <f>VLOOKUP(A1123,home!$A$2:$E$405,3,FALSE)</f>
        <v>1.37894736842105</v>
      </c>
      <c r="F1123" t="e">
        <f>VLOOKUP(B1123,home!$B$2:$E$405,3,FALSE)</f>
        <v>#N/A</v>
      </c>
      <c r="G1123">
        <f>VLOOKUP(C1123,away!$B$2:$E$405,4,FALSE)</f>
        <v>0.84</v>
      </c>
      <c r="H1123">
        <f>VLOOKUP(A1123,away!$A$2:$E$405,3,FALSE)</f>
        <v>1.1000000000000001</v>
      </c>
      <c r="I1123">
        <f>VLOOKUP(C1123,away!$B$2:$E$405,3,FALSE)</f>
        <v>0.84</v>
      </c>
      <c r="J1123" t="e">
        <f>VLOOKUP(B1123,home!$B$2:$E$405,4,FALSE)</f>
        <v>#N/A</v>
      </c>
      <c r="K1123" s="3" t="e">
        <f t="shared" si="1290"/>
        <v>#N/A</v>
      </c>
      <c r="L1123" s="3" t="e">
        <f t="shared" si="1291"/>
        <v>#N/A</v>
      </c>
      <c r="M1123" s="5" t="e">
        <f t="shared" si="1292"/>
        <v>#N/A</v>
      </c>
      <c r="N1123" s="5" t="e">
        <f t="shared" si="1293"/>
        <v>#N/A</v>
      </c>
      <c r="O1123" s="5" t="e">
        <f t="shared" si="1294"/>
        <v>#N/A</v>
      </c>
      <c r="P1123" s="5" t="e">
        <f t="shared" si="1295"/>
        <v>#N/A</v>
      </c>
      <c r="Q1123" s="5" t="e">
        <f t="shared" si="1296"/>
        <v>#N/A</v>
      </c>
      <c r="R1123" s="5" t="e">
        <f t="shared" si="1297"/>
        <v>#N/A</v>
      </c>
      <c r="S1123" s="5" t="e">
        <f t="shared" si="1298"/>
        <v>#N/A</v>
      </c>
      <c r="T1123" s="5" t="e">
        <f t="shared" si="1299"/>
        <v>#N/A</v>
      </c>
      <c r="U1123" s="5" t="e">
        <f t="shared" si="1300"/>
        <v>#N/A</v>
      </c>
      <c r="V1123" s="5" t="e">
        <f t="shared" si="1301"/>
        <v>#N/A</v>
      </c>
      <c r="W1123" s="5" t="e">
        <f t="shared" si="1302"/>
        <v>#N/A</v>
      </c>
      <c r="X1123" s="5" t="e">
        <f t="shared" si="1303"/>
        <v>#N/A</v>
      </c>
      <c r="Y1123" s="5" t="e">
        <f t="shared" si="1304"/>
        <v>#N/A</v>
      </c>
      <c r="Z1123" s="5" t="e">
        <f t="shared" si="1305"/>
        <v>#N/A</v>
      </c>
      <c r="AA1123" s="5" t="e">
        <f t="shared" si="1306"/>
        <v>#N/A</v>
      </c>
      <c r="AB1123" s="5" t="e">
        <f t="shared" si="1307"/>
        <v>#N/A</v>
      </c>
      <c r="AC1123" s="5" t="e">
        <f t="shared" si="1308"/>
        <v>#N/A</v>
      </c>
      <c r="AD1123" s="5" t="e">
        <f t="shared" si="1309"/>
        <v>#N/A</v>
      </c>
      <c r="AE1123" s="5" t="e">
        <f t="shared" si="1310"/>
        <v>#N/A</v>
      </c>
      <c r="AF1123" s="5" t="e">
        <f t="shared" si="1311"/>
        <v>#N/A</v>
      </c>
      <c r="AG1123" s="5" t="e">
        <f t="shared" si="1312"/>
        <v>#N/A</v>
      </c>
      <c r="AH1123" s="5" t="e">
        <f t="shared" si="1313"/>
        <v>#N/A</v>
      </c>
      <c r="AI1123" s="5" t="e">
        <f t="shared" si="1314"/>
        <v>#N/A</v>
      </c>
      <c r="AJ1123" s="5" t="e">
        <f t="shared" si="1315"/>
        <v>#N/A</v>
      </c>
      <c r="AK1123" s="5" t="e">
        <f t="shared" si="1316"/>
        <v>#N/A</v>
      </c>
      <c r="AL1123" s="5" t="e">
        <f t="shared" si="1317"/>
        <v>#N/A</v>
      </c>
      <c r="AM1123" s="5" t="e">
        <f t="shared" si="1318"/>
        <v>#N/A</v>
      </c>
      <c r="AN1123" s="5" t="e">
        <f t="shared" si="1319"/>
        <v>#N/A</v>
      </c>
      <c r="AO1123" s="5" t="e">
        <f t="shared" si="1320"/>
        <v>#N/A</v>
      </c>
      <c r="AP1123" s="5" t="e">
        <f t="shared" si="1321"/>
        <v>#N/A</v>
      </c>
      <c r="AQ1123" s="5" t="e">
        <f t="shared" si="1322"/>
        <v>#N/A</v>
      </c>
      <c r="AR1123" s="5" t="e">
        <f t="shared" si="1323"/>
        <v>#N/A</v>
      </c>
      <c r="AS1123" s="5" t="e">
        <f t="shared" si="1324"/>
        <v>#N/A</v>
      </c>
      <c r="AT1123" s="5" t="e">
        <f t="shared" si="1325"/>
        <v>#N/A</v>
      </c>
      <c r="AU1123" s="5" t="e">
        <f t="shared" si="1326"/>
        <v>#N/A</v>
      </c>
      <c r="AV1123" s="5" t="e">
        <f t="shared" si="1327"/>
        <v>#N/A</v>
      </c>
      <c r="AW1123" s="5" t="e">
        <f t="shared" si="1328"/>
        <v>#N/A</v>
      </c>
      <c r="AX1123" s="5" t="e">
        <f t="shared" si="1329"/>
        <v>#N/A</v>
      </c>
      <c r="AY1123" s="5" t="e">
        <f t="shared" si="1330"/>
        <v>#N/A</v>
      </c>
      <c r="AZ1123" s="5" t="e">
        <f t="shared" si="1331"/>
        <v>#N/A</v>
      </c>
      <c r="BA1123" s="5" t="e">
        <f t="shared" si="1332"/>
        <v>#N/A</v>
      </c>
      <c r="BB1123" s="5" t="e">
        <f t="shared" si="1333"/>
        <v>#N/A</v>
      </c>
      <c r="BC1123" s="5" t="e">
        <f t="shared" si="1334"/>
        <v>#N/A</v>
      </c>
      <c r="BD1123" s="5" t="e">
        <f t="shared" si="1335"/>
        <v>#N/A</v>
      </c>
      <c r="BE1123" s="5" t="e">
        <f t="shared" si="1336"/>
        <v>#N/A</v>
      </c>
      <c r="BF1123" s="5" t="e">
        <f t="shared" si="1337"/>
        <v>#N/A</v>
      </c>
      <c r="BG1123" s="5" t="e">
        <f t="shared" si="1338"/>
        <v>#N/A</v>
      </c>
      <c r="BH1123" s="5" t="e">
        <f t="shared" si="1339"/>
        <v>#N/A</v>
      </c>
      <c r="BI1123" s="5" t="e">
        <f t="shared" si="1340"/>
        <v>#N/A</v>
      </c>
      <c r="BJ1123" s="8" t="e">
        <f t="shared" si="1341"/>
        <v>#N/A</v>
      </c>
      <c r="BK1123" s="8" t="e">
        <f t="shared" si="1342"/>
        <v>#N/A</v>
      </c>
      <c r="BL1123" s="8" t="e">
        <f t="shared" si="1343"/>
        <v>#N/A</v>
      </c>
      <c r="BM1123" s="8" t="e">
        <f t="shared" si="1344"/>
        <v>#N/A</v>
      </c>
      <c r="BN1123" s="8" t="e">
        <f t="shared" si="1345"/>
        <v>#N/A</v>
      </c>
    </row>
    <row r="1124" spans="1:66" x14ac:dyDescent="0.25">
      <c r="A1124" t="s">
        <v>178</v>
      </c>
      <c r="B1124" t="s">
        <v>268</v>
      </c>
      <c r="C1124" t="s">
        <v>517</v>
      </c>
      <c r="D1124" s="7" t="s">
        <v>559</v>
      </c>
      <c r="E1124">
        <f>VLOOKUP(A1124,home!$A$2:$E$405,3,FALSE)</f>
        <v>1.5686274509803899</v>
      </c>
      <c r="F1124">
        <f>VLOOKUP(B1124,home!$B$2:$E$405,3,FALSE)</f>
        <v>0.64</v>
      </c>
      <c r="G1124" t="e">
        <f>VLOOKUP(C1124,away!$B$2:$E$405,4,FALSE)</f>
        <v>#N/A</v>
      </c>
      <c r="H1124">
        <f>VLOOKUP(A1124,away!$A$2:$E$405,3,FALSE)</f>
        <v>1.29084967320261</v>
      </c>
      <c r="I1124" t="e">
        <f>VLOOKUP(C1124,away!$B$2:$E$405,3,FALSE)</f>
        <v>#N/A</v>
      </c>
      <c r="J1124">
        <f>VLOOKUP(B1124,home!$B$2:$E$405,4,FALSE)</f>
        <v>1.1399999999999999</v>
      </c>
      <c r="K1124" s="3" t="e">
        <f t="shared" si="1290"/>
        <v>#N/A</v>
      </c>
      <c r="L1124" s="3" t="e">
        <f t="shared" si="1291"/>
        <v>#N/A</v>
      </c>
      <c r="M1124" s="5" t="e">
        <f t="shared" si="1292"/>
        <v>#N/A</v>
      </c>
      <c r="N1124" s="5" t="e">
        <f t="shared" si="1293"/>
        <v>#N/A</v>
      </c>
      <c r="O1124" s="5" t="e">
        <f t="shared" si="1294"/>
        <v>#N/A</v>
      </c>
      <c r="P1124" s="5" t="e">
        <f t="shared" si="1295"/>
        <v>#N/A</v>
      </c>
      <c r="Q1124" s="5" t="e">
        <f t="shared" si="1296"/>
        <v>#N/A</v>
      </c>
      <c r="R1124" s="5" t="e">
        <f t="shared" si="1297"/>
        <v>#N/A</v>
      </c>
      <c r="S1124" s="5" t="e">
        <f t="shared" si="1298"/>
        <v>#N/A</v>
      </c>
      <c r="T1124" s="5" t="e">
        <f t="shared" si="1299"/>
        <v>#N/A</v>
      </c>
      <c r="U1124" s="5" t="e">
        <f t="shared" si="1300"/>
        <v>#N/A</v>
      </c>
      <c r="V1124" s="5" t="e">
        <f t="shared" si="1301"/>
        <v>#N/A</v>
      </c>
      <c r="W1124" s="5" t="e">
        <f t="shared" si="1302"/>
        <v>#N/A</v>
      </c>
      <c r="X1124" s="5" t="e">
        <f t="shared" si="1303"/>
        <v>#N/A</v>
      </c>
      <c r="Y1124" s="5" t="e">
        <f t="shared" si="1304"/>
        <v>#N/A</v>
      </c>
      <c r="Z1124" s="5" t="e">
        <f t="shared" si="1305"/>
        <v>#N/A</v>
      </c>
      <c r="AA1124" s="5" t="e">
        <f t="shared" si="1306"/>
        <v>#N/A</v>
      </c>
      <c r="AB1124" s="5" t="e">
        <f t="shared" si="1307"/>
        <v>#N/A</v>
      </c>
      <c r="AC1124" s="5" t="e">
        <f t="shared" si="1308"/>
        <v>#N/A</v>
      </c>
      <c r="AD1124" s="5" t="e">
        <f t="shared" si="1309"/>
        <v>#N/A</v>
      </c>
      <c r="AE1124" s="5" t="e">
        <f t="shared" si="1310"/>
        <v>#N/A</v>
      </c>
      <c r="AF1124" s="5" t="e">
        <f t="shared" si="1311"/>
        <v>#N/A</v>
      </c>
      <c r="AG1124" s="5" t="e">
        <f t="shared" si="1312"/>
        <v>#N/A</v>
      </c>
      <c r="AH1124" s="5" t="e">
        <f t="shared" si="1313"/>
        <v>#N/A</v>
      </c>
      <c r="AI1124" s="5" t="e">
        <f t="shared" si="1314"/>
        <v>#N/A</v>
      </c>
      <c r="AJ1124" s="5" t="e">
        <f t="shared" si="1315"/>
        <v>#N/A</v>
      </c>
      <c r="AK1124" s="5" t="e">
        <f t="shared" si="1316"/>
        <v>#N/A</v>
      </c>
      <c r="AL1124" s="5" t="e">
        <f t="shared" si="1317"/>
        <v>#N/A</v>
      </c>
      <c r="AM1124" s="5" t="e">
        <f t="shared" si="1318"/>
        <v>#N/A</v>
      </c>
      <c r="AN1124" s="5" t="e">
        <f t="shared" si="1319"/>
        <v>#N/A</v>
      </c>
      <c r="AO1124" s="5" t="e">
        <f t="shared" si="1320"/>
        <v>#N/A</v>
      </c>
      <c r="AP1124" s="5" t="e">
        <f t="shared" si="1321"/>
        <v>#N/A</v>
      </c>
      <c r="AQ1124" s="5" t="e">
        <f t="shared" si="1322"/>
        <v>#N/A</v>
      </c>
      <c r="AR1124" s="5" t="e">
        <f t="shared" si="1323"/>
        <v>#N/A</v>
      </c>
      <c r="AS1124" s="5" t="e">
        <f t="shared" si="1324"/>
        <v>#N/A</v>
      </c>
      <c r="AT1124" s="5" t="e">
        <f t="shared" si="1325"/>
        <v>#N/A</v>
      </c>
      <c r="AU1124" s="5" t="e">
        <f t="shared" si="1326"/>
        <v>#N/A</v>
      </c>
      <c r="AV1124" s="5" t="e">
        <f t="shared" si="1327"/>
        <v>#N/A</v>
      </c>
      <c r="AW1124" s="5" t="e">
        <f t="shared" si="1328"/>
        <v>#N/A</v>
      </c>
      <c r="AX1124" s="5" t="e">
        <f t="shared" si="1329"/>
        <v>#N/A</v>
      </c>
      <c r="AY1124" s="5" t="e">
        <f t="shared" si="1330"/>
        <v>#N/A</v>
      </c>
      <c r="AZ1124" s="5" t="e">
        <f t="shared" si="1331"/>
        <v>#N/A</v>
      </c>
      <c r="BA1124" s="5" t="e">
        <f t="shared" si="1332"/>
        <v>#N/A</v>
      </c>
      <c r="BB1124" s="5" t="e">
        <f t="shared" si="1333"/>
        <v>#N/A</v>
      </c>
      <c r="BC1124" s="5" t="e">
        <f t="shared" si="1334"/>
        <v>#N/A</v>
      </c>
      <c r="BD1124" s="5" t="e">
        <f t="shared" si="1335"/>
        <v>#N/A</v>
      </c>
      <c r="BE1124" s="5" t="e">
        <f t="shared" si="1336"/>
        <v>#N/A</v>
      </c>
      <c r="BF1124" s="5" t="e">
        <f t="shared" si="1337"/>
        <v>#N/A</v>
      </c>
      <c r="BG1124" s="5" t="e">
        <f t="shared" si="1338"/>
        <v>#N/A</v>
      </c>
      <c r="BH1124" s="5" t="e">
        <f t="shared" si="1339"/>
        <v>#N/A</v>
      </c>
      <c r="BI1124" s="5" t="e">
        <f t="shared" si="1340"/>
        <v>#N/A</v>
      </c>
      <c r="BJ1124" s="8" t="e">
        <f t="shared" si="1341"/>
        <v>#N/A</v>
      </c>
      <c r="BK1124" s="8" t="e">
        <f t="shared" si="1342"/>
        <v>#N/A</v>
      </c>
      <c r="BL1124" s="8" t="e">
        <f t="shared" si="1343"/>
        <v>#N/A</v>
      </c>
      <c r="BM1124" s="8" t="e">
        <f t="shared" si="1344"/>
        <v>#N/A</v>
      </c>
      <c r="BN1124" s="8" t="e">
        <f t="shared" si="1345"/>
        <v>#N/A</v>
      </c>
    </row>
    <row r="1125" spans="1:66" x14ac:dyDescent="0.25">
      <c r="A1125" t="s">
        <v>178</v>
      </c>
      <c r="B1125" t="s">
        <v>518</v>
      </c>
      <c r="C1125" t="s">
        <v>186</v>
      </c>
      <c r="D1125" s="7" t="s">
        <v>559</v>
      </c>
      <c r="E1125">
        <f>VLOOKUP(A1125,home!$A$2:$E$405,3,FALSE)</f>
        <v>1.5686274509803899</v>
      </c>
      <c r="F1125" t="e">
        <f>VLOOKUP(B1125,home!$B$2:$E$405,3,FALSE)</f>
        <v>#N/A</v>
      </c>
      <c r="G1125">
        <f>VLOOKUP(C1125,away!$B$2:$E$405,4,FALSE)</f>
        <v>0.9</v>
      </c>
      <c r="H1125">
        <f>VLOOKUP(A1125,away!$A$2:$E$405,3,FALSE)</f>
        <v>1.29084967320261</v>
      </c>
      <c r="I1125">
        <f>VLOOKUP(C1125,away!$B$2:$E$405,3,FALSE)</f>
        <v>1.05</v>
      </c>
      <c r="J1125" t="e">
        <f>VLOOKUP(B1125,home!$B$2:$E$405,4,FALSE)</f>
        <v>#N/A</v>
      </c>
      <c r="K1125" s="3" t="e">
        <f t="shared" si="1290"/>
        <v>#N/A</v>
      </c>
      <c r="L1125" s="3" t="e">
        <f t="shared" si="1291"/>
        <v>#N/A</v>
      </c>
      <c r="M1125" s="5" t="e">
        <f t="shared" si="1292"/>
        <v>#N/A</v>
      </c>
      <c r="N1125" s="5" t="e">
        <f t="shared" si="1293"/>
        <v>#N/A</v>
      </c>
      <c r="O1125" s="5" t="e">
        <f t="shared" si="1294"/>
        <v>#N/A</v>
      </c>
      <c r="P1125" s="5" t="e">
        <f t="shared" si="1295"/>
        <v>#N/A</v>
      </c>
      <c r="Q1125" s="5" t="e">
        <f t="shared" si="1296"/>
        <v>#N/A</v>
      </c>
      <c r="R1125" s="5" t="e">
        <f t="shared" si="1297"/>
        <v>#N/A</v>
      </c>
      <c r="S1125" s="5" t="e">
        <f t="shared" si="1298"/>
        <v>#N/A</v>
      </c>
      <c r="T1125" s="5" t="e">
        <f t="shared" si="1299"/>
        <v>#N/A</v>
      </c>
      <c r="U1125" s="5" t="e">
        <f t="shared" si="1300"/>
        <v>#N/A</v>
      </c>
      <c r="V1125" s="5" t="e">
        <f t="shared" si="1301"/>
        <v>#N/A</v>
      </c>
      <c r="W1125" s="5" t="e">
        <f t="shared" si="1302"/>
        <v>#N/A</v>
      </c>
      <c r="X1125" s="5" t="e">
        <f t="shared" si="1303"/>
        <v>#N/A</v>
      </c>
      <c r="Y1125" s="5" t="e">
        <f t="shared" si="1304"/>
        <v>#N/A</v>
      </c>
      <c r="Z1125" s="5" t="e">
        <f t="shared" si="1305"/>
        <v>#N/A</v>
      </c>
      <c r="AA1125" s="5" t="e">
        <f t="shared" si="1306"/>
        <v>#N/A</v>
      </c>
      <c r="AB1125" s="5" t="e">
        <f t="shared" si="1307"/>
        <v>#N/A</v>
      </c>
      <c r="AC1125" s="5" t="e">
        <f t="shared" si="1308"/>
        <v>#N/A</v>
      </c>
      <c r="AD1125" s="5" t="e">
        <f t="shared" si="1309"/>
        <v>#N/A</v>
      </c>
      <c r="AE1125" s="5" t="e">
        <f t="shared" si="1310"/>
        <v>#N/A</v>
      </c>
      <c r="AF1125" s="5" t="e">
        <f t="shared" si="1311"/>
        <v>#N/A</v>
      </c>
      <c r="AG1125" s="5" t="e">
        <f t="shared" si="1312"/>
        <v>#N/A</v>
      </c>
      <c r="AH1125" s="5" t="e">
        <f t="shared" si="1313"/>
        <v>#N/A</v>
      </c>
      <c r="AI1125" s="5" t="e">
        <f t="shared" si="1314"/>
        <v>#N/A</v>
      </c>
      <c r="AJ1125" s="5" t="e">
        <f t="shared" si="1315"/>
        <v>#N/A</v>
      </c>
      <c r="AK1125" s="5" t="e">
        <f t="shared" si="1316"/>
        <v>#N/A</v>
      </c>
      <c r="AL1125" s="5" t="e">
        <f t="shared" si="1317"/>
        <v>#N/A</v>
      </c>
      <c r="AM1125" s="5" t="e">
        <f t="shared" si="1318"/>
        <v>#N/A</v>
      </c>
      <c r="AN1125" s="5" t="e">
        <f t="shared" si="1319"/>
        <v>#N/A</v>
      </c>
      <c r="AO1125" s="5" t="e">
        <f t="shared" si="1320"/>
        <v>#N/A</v>
      </c>
      <c r="AP1125" s="5" t="e">
        <f t="shared" si="1321"/>
        <v>#N/A</v>
      </c>
      <c r="AQ1125" s="5" t="e">
        <f t="shared" si="1322"/>
        <v>#N/A</v>
      </c>
      <c r="AR1125" s="5" t="e">
        <f t="shared" si="1323"/>
        <v>#N/A</v>
      </c>
      <c r="AS1125" s="5" t="e">
        <f t="shared" si="1324"/>
        <v>#N/A</v>
      </c>
      <c r="AT1125" s="5" t="e">
        <f t="shared" si="1325"/>
        <v>#N/A</v>
      </c>
      <c r="AU1125" s="5" t="e">
        <f t="shared" si="1326"/>
        <v>#N/A</v>
      </c>
      <c r="AV1125" s="5" t="e">
        <f t="shared" si="1327"/>
        <v>#N/A</v>
      </c>
      <c r="AW1125" s="5" t="e">
        <f t="shared" si="1328"/>
        <v>#N/A</v>
      </c>
      <c r="AX1125" s="5" t="e">
        <f t="shared" si="1329"/>
        <v>#N/A</v>
      </c>
      <c r="AY1125" s="5" t="e">
        <f t="shared" si="1330"/>
        <v>#N/A</v>
      </c>
      <c r="AZ1125" s="5" t="e">
        <f t="shared" si="1331"/>
        <v>#N/A</v>
      </c>
      <c r="BA1125" s="5" t="e">
        <f t="shared" si="1332"/>
        <v>#N/A</v>
      </c>
      <c r="BB1125" s="5" t="e">
        <f t="shared" si="1333"/>
        <v>#N/A</v>
      </c>
      <c r="BC1125" s="5" t="e">
        <f t="shared" si="1334"/>
        <v>#N/A</v>
      </c>
      <c r="BD1125" s="5" t="e">
        <f t="shared" si="1335"/>
        <v>#N/A</v>
      </c>
      <c r="BE1125" s="5" t="e">
        <f t="shared" si="1336"/>
        <v>#N/A</v>
      </c>
      <c r="BF1125" s="5" t="e">
        <f t="shared" si="1337"/>
        <v>#N/A</v>
      </c>
      <c r="BG1125" s="5" t="e">
        <f t="shared" si="1338"/>
        <v>#N/A</v>
      </c>
      <c r="BH1125" s="5" t="e">
        <f t="shared" si="1339"/>
        <v>#N/A</v>
      </c>
      <c r="BI1125" s="5" t="e">
        <f t="shared" si="1340"/>
        <v>#N/A</v>
      </c>
      <c r="BJ1125" s="8" t="e">
        <f t="shared" si="1341"/>
        <v>#N/A</v>
      </c>
      <c r="BK1125" s="8" t="e">
        <f t="shared" si="1342"/>
        <v>#N/A</v>
      </c>
      <c r="BL1125" s="8" t="e">
        <f t="shared" si="1343"/>
        <v>#N/A</v>
      </c>
      <c r="BM1125" s="8" t="e">
        <f t="shared" si="1344"/>
        <v>#N/A</v>
      </c>
      <c r="BN1125" s="8" t="e">
        <f t="shared" si="1345"/>
        <v>#N/A</v>
      </c>
    </row>
    <row r="1126" spans="1:66" x14ac:dyDescent="0.25">
      <c r="A1126" t="s">
        <v>178</v>
      </c>
      <c r="B1126" t="s">
        <v>272</v>
      </c>
      <c r="C1126" t="s">
        <v>460</v>
      </c>
      <c r="D1126" s="7" t="s">
        <v>559</v>
      </c>
      <c r="E1126">
        <f>VLOOKUP(A1126,home!$A$2:$E$405,3,FALSE)</f>
        <v>1.5686274509803899</v>
      </c>
      <c r="F1126">
        <f>VLOOKUP(B1126,home!$B$2:$E$405,3,FALSE)</f>
        <v>0.86</v>
      </c>
      <c r="G1126">
        <f>VLOOKUP(C1126,away!$B$2:$E$405,4,FALSE)</f>
        <v>1.1299999999999999</v>
      </c>
      <c r="H1126">
        <f>VLOOKUP(A1126,away!$A$2:$E$405,3,FALSE)</f>
        <v>1.29084967320261</v>
      </c>
      <c r="I1126">
        <f>VLOOKUP(C1126,away!$B$2:$E$405,3,FALSE)</f>
        <v>0.94</v>
      </c>
      <c r="J1126">
        <f>VLOOKUP(B1126,home!$B$2:$E$405,4,FALSE)</f>
        <v>1.18</v>
      </c>
      <c r="K1126" s="3">
        <f t="shared" si="1290"/>
        <v>1.5243921568627428</v>
      </c>
      <c r="L1126" s="3">
        <f t="shared" si="1291"/>
        <v>1.4318104575163351</v>
      </c>
      <c r="M1126" s="5">
        <f t="shared" si="1292"/>
        <v>5.2016067675019192E-2</v>
      </c>
      <c r="N1126" s="5">
        <f t="shared" si="1293"/>
        <v>7.9292885594640886E-2</v>
      </c>
      <c r="O1126" s="5">
        <f t="shared" si="1294"/>
        <v>7.4477149655969868E-2</v>
      </c>
      <c r="P1126" s="5">
        <f t="shared" si="1295"/>
        <v>0.11353238280105317</v>
      </c>
      <c r="Q1126" s="5">
        <f t="shared" si="1296"/>
        <v>6.0436726447742679E-2</v>
      </c>
      <c r="R1126" s="5">
        <f t="shared" si="1297"/>
        <v>5.3318580861713392E-2</v>
      </c>
      <c r="S1126" s="5">
        <f t="shared" si="1298"/>
        <v>6.1950097924622319E-2</v>
      </c>
      <c r="T1126" s="5">
        <f t="shared" si="1299"/>
        <v>8.6533936945932033E-2</v>
      </c>
      <c r="U1126" s="5">
        <f t="shared" si="1300"/>
        <v>8.1278426480647828E-2</v>
      </c>
      <c r="V1126" s="5">
        <f t="shared" si="1301"/>
        <v>1.5023866762100359E-2</v>
      </c>
      <c r="W1126" s="5">
        <f t="shared" si="1302"/>
        <v>3.0709757261132679E-2</v>
      </c>
      <c r="X1126" s="5">
        <f t="shared" si="1303"/>
        <v>4.3970551594277971E-2</v>
      </c>
      <c r="Y1126" s="5">
        <f t="shared" si="1304"/>
        <v>3.1478747797724381E-2</v>
      </c>
      <c r="Z1126" s="5">
        <f t="shared" si="1305"/>
        <v>2.5447367219243858E-2</v>
      </c>
      <c r="AA1126" s="5">
        <f t="shared" si="1306"/>
        <v>3.8791767001821395E-2</v>
      </c>
      <c r="AB1126" s="5">
        <f t="shared" si="1307"/>
        <v>2.956693268421175E-2</v>
      </c>
      <c r="AC1126" s="5">
        <f t="shared" si="1308"/>
        <v>2.0494813773739478E-3</v>
      </c>
      <c r="AD1126" s="5">
        <f t="shared" si="1309"/>
        <v>1.1703428277007327E-2</v>
      </c>
      <c r="AE1126" s="5">
        <f t="shared" si="1310"/>
        <v>1.6757090995811474E-2</v>
      </c>
      <c r="AF1126" s="5">
        <f t="shared" si="1311"/>
        <v>1.1996489062677843E-2</v>
      </c>
      <c r="AG1126" s="5">
        <f t="shared" si="1312"/>
        <v>5.7255661644741579E-3</v>
      </c>
      <c r="AH1126" s="5">
        <f t="shared" si="1313"/>
        <v>9.1089516251929327E-3</v>
      </c>
      <c r="AI1126" s="5">
        <f t="shared" si="1314"/>
        <v>1.3885614414686238E-2</v>
      </c>
      <c r="AJ1126" s="5">
        <f t="shared" si="1315"/>
        <v>1.0583560853483975E-2</v>
      </c>
      <c r="AK1126" s="5">
        <f t="shared" si="1316"/>
        <v>5.3778323855768421E-3</v>
      </c>
      <c r="AL1126" s="5">
        <f t="shared" si="1317"/>
        <v>1.7893125311461795E-4</v>
      </c>
      <c r="AM1126" s="5">
        <f t="shared" si="1318"/>
        <v>3.5681228547751239E-3</v>
      </c>
      <c r="AN1126" s="5">
        <f t="shared" si="1319"/>
        <v>5.1088756171700613E-3</v>
      </c>
      <c r="AO1126" s="5">
        <f t="shared" si="1320"/>
        <v>3.6574707674071577E-3</v>
      </c>
      <c r="AP1126" s="5">
        <f t="shared" si="1321"/>
        <v>1.7456016309446213E-3</v>
      </c>
      <c r="AQ1126" s="5">
        <f t="shared" si="1322"/>
        <v>6.2484266746101963E-4</v>
      </c>
      <c r="AR1126" s="5">
        <f t="shared" si="1323"/>
        <v>2.6084584387923312E-3</v>
      </c>
      <c r="AS1126" s="5">
        <f t="shared" si="1324"/>
        <v>3.9763135855974642E-3</v>
      </c>
      <c r="AT1126" s="5">
        <f t="shared" si="1325"/>
        <v>3.0307306215557731E-3</v>
      </c>
      <c r="AU1126" s="5">
        <f t="shared" si="1326"/>
        <v>1.5400073296877885E-3</v>
      </c>
      <c r="AV1126" s="5">
        <f t="shared" si="1327"/>
        <v>5.8689377372180007E-4</v>
      </c>
      <c r="AW1126" s="5">
        <f t="shared" si="1328"/>
        <v>1.084840620284645E-5</v>
      </c>
      <c r="AX1126" s="5">
        <f t="shared" si="1329"/>
        <v>9.0653641575698211E-4</v>
      </c>
      <c r="AY1126" s="5">
        <f t="shared" si="1330"/>
        <v>1.297988320200223E-3</v>
      </c>
      <c r="AZ1126" s="5">
        <f t="shared" si="1331"/>
        <v>9.2923662529837033E-4</v>
      </c>
      <c r="BA1126" s="5">
        <f t="shared" si="1332"/>
        <v>4.4349690586979832E-4</v>
      </c>
      <c r="BB1126" s="5">
        <f t="shared" si="1333"/>
        <v>1.5875087692512871E-4</v>
      </c>
      <c r="BC1126" s="5">
        <f t="shared" si="1334"/>
        <v>4.5460233144257591E-5</v>
      </c>
      <c r="BD1126" s="5">
        <f t="shared" si="1335"/>
        <v>6.2246967844326528E-4</v>
      </c>
      <c r="BE1126" s="5">
        <f t="shared" si="1336"/>
        <v>9.4888789570378689E-4</v>
      </c>
      <c r="BF1126" s="5">
        <f t="shared" si="1337"/>
        <v>7.2323863297642276E-4</v>
      </c>
      <c r="BG1126" s="5">
        <f t="shared" si="1338"/>
        <v>3.6749976654979686E-4</v>
      </c>
      <c r="BH1126" s="5">
        <f t="shared" si="1339"/>
        <v>1.4005344044434978E-4</v>
      </c>
      <c r="BI1126" s="5">
        <f t="shared" si="1340"/>
        <v>4.2699273231002032E-5</v>
      </c>
      <c r="BJ1126" s="8">
        <f t="shared" si="1341"/>
        <v>0.39709156305637427</v>
      </c>
      <c r="BK1126" s="8">
        <f t="shared" si="1342"/>
        <v>0.24604881611348381</v>
      </c>
      <c r="BL1126" s="8">
        <f t="shared" si="1343"/>
        <v>0.33097606840000804</v>
      </c>
      <c r="BM1126" s="8">
        <f t="shared" si="1344"/>
        <v>0.56520288183897338</v>
      </c>
      <c r="BN1126" s="8">
        <f t="shared" si="1345"/>
        <v>0.43307379303613913</v>
      </c>
    </row>
    <row r="1127" spans="1:66" x14ac:dyDescent="0.25">
      <c r="A1127" t="s">
        <v>178</v>
      </c>
      <c r="B1127" t="s">
        <v>270</v>
      </c>
      <c r="C1127" t="s">
        <v>179</v>
      </c>
      <c r="D1127" s="7" t="s">
        <v>559</v>
      </c>
      <c r="E1127">
        <f>VLOOKUP(A1127,home!$A$2:$E$405,3,FALSE)</f>
        <v>1.5686274509803899</v>
      </c>
      <c r="F1127">
        <f>VLOOKUP(B1127,home!$B$2:$E$405,3,FALSE)</f>
        <v>0.68</v>
      </c>
      <c r="G1127">
        <f>VLOOKUP(C1127,away!$B$2:$E$405,4,FALSE)</f>
        <v>0.83</v>
      </c>
      <c r="H1127">
        <f>VLOOKUP(A1127,away!$A$2:$E$405,3,FALSE)</f>
        <v>1.29084967320261</v>
      </c>
      <c r="I1127">
        <f>VLOOKUP(C1127,away!$B$2:$E$405,3,FALSE)</f>
        <v>0.83</v>
      </c>
      <c r="J1127">
        <f>VLOOKUP(B1127,home!$B$2:$E$405,4,FALSE)</f>
        <v>0.96</v>
      </c>
      <c r="K1127" s="3">
        <f t="shared" si="1290"/>
        <v>0.8853333333333322</v>
      </c>
      <c r="L1127" s="3">
        <f t="shared" si="1291"/>
        <v>1.0285490196078397</v>
      </c>
      <c r="M1127" s="5">
        <f t="shared" si="1292"/>
        <v>0.14750660081120379</v>
      </c>
      <c r="N1127" s="5">
        <f t="shared" si="1293"/>
        <v>0.13059251058485224</v>
      </c>
      <c r="O1127" s="5">
        <f t="shared" si="1294"/>
        <v>0.15171776965004863</v>
      </c>
      <c r="P1127" s="5">
        <f t="shared" si="1295"/>
        <v>0.13432079873017622</v>
      </c>
      <c r="Q1127" s="5">
        <f t="shared" si="1296"/>
        <v>5.7808951352227848E-2</v>
      </c>
      <c r="R1127" s="5">
        <f t="shared" si="1297"/>
        <v>7.8024581615322774E-2</v>
      </c>
      <c r="S1127" s="5">
        <f t="shared" si="1298"/>
        <v>3.0578423054106008E-2</v>
      </c>
      <c r="T1127" s="5">
        <f t="shared" si="1299"/>
        <v>5.9459340237891255E-2</v>
      </c>
      <c r="U1127" s="5">
        <f t="shared" si="1300"/>
        <v>6.9077762923432345E-2</v>
      </c>
      <c r="V1127" s="5">
        <f t="shared" si="1301"/>
        <v>3.0938865605175956E-3</v>
      </c>
      <c r="W1127" s="5">
        <f t="shared" si="1302"/>
        <v>1.7060063865724111E-2</v>
      </c>
      <c r="X1127" s="5">
        <f t="shared" si="1303"/>
        <v>1.7547111963537667E-2</v>
      </c>
      <c r="Y1127" s="5">
        <f t="shared" si="1304"/>
        <v>9.0240324035228293E-3</v>
      </c>
      <c r="Z1127" s="5">
        <f t="shared" si="1305"/>
        <v>2.6750702308584045E-2</v>
      </c>
      <c r="AA1127" s="5">
        <f t="shared" si="1306"/>
        <v>2.3683288443866378E-2</v>
      </c>
      <c r="AB1127" s="5">
        <f t="shared" si="1307"/>
        <v>1.0483802351151502E-2</v>
      </c>
      <c r="AC1127" s="5">
        <f t="shared" si="1308"/>
        <v>1.7608250736910255E-4</v>
      </c>
      <c r="AD1127" s="5">
        <f t="shared" si="1309"/>
        <v>3.775960802280264E-3</v>
      </c>
      <c r="AE1127" s="5">
        <f t="shared" si="1310"/>
        <v>3.8837607812629974E-3</v>
      </c>
      <c r="AF1127" s="5">
        <f t="shared" si="1311"/>
        <v>1.9973191719797165E-3</v>
      </c>
      <c r="AG1127" s="5">
        <f t="shared" si="1312"/>
        <v>6.8478022539456007E-4</v>
      </c>
      <c r="AH1127" s="5">
        <f t="shared" si="1313"/>
        <v>6.8786021583288224E-3</v>
      </c>
      <c r="AI1127" s="5">
        <f t="shared" si="1314"/>
        <v>6.0898557775071098E-3</v>
      </c>
      <c r="AJ1127" s="5">
        <f t="shared" si="1315"/>
        <v>2.6957761575098103E-3</v>
      </c>
      <c r="AK1127" s="5">
        <f t="shared" si="1316"/>
        <v>7.9555349714956084E-4</v>
      </c>
      <c r="AL1127" s="5">
        <f t="shared" si="1317"/>
        <v>6.4136907506944779E-6</v>
      </c>
      <c r="AM1127" s="5">
        <f t="shared" si="1318"/>
        <v>6.6859679272375809E-4</v>
      </c>
      <c r="AN1127" s="5">
        <f t="shared" si="1319"/>
        <v>6.876845756689675E-4</v>
      </c>
      <c r="AO1127" s="5">
        <f t="shared" si="1320"/>
        <v>3.5365864805187483E-4</v>
      </c>
      <c r="AP1127" s="5">
        <f t="shared" si="1321"/>
        <v>1.2125175190986332E-4</v>
      </c>
      <c r="AQ1127" s="5">
        <f t="shared" si="1322"/>
        <v>3.1178342638155728E-5</v>
      </c>
      <c r="AR1127" s="5">
        <f t="shared" si="1323"/>
        <v>1.4149959012442965E-3</v>
      </c>
      <c r="AS1127" s="5">
        <f t="shared" si="1324"/>
        <v>1.2527430379016156E-3</v>
      </c>
      <c r="AT1127" s="5">
        <f t="shared" si="1325"/>
        <v>5.5454758477778106E-4</v>
      </c>
      <c r="AU1127" s="5">
        <f t="shared" si="1326"/>
        <v>1.6365315390775388E-4</v>
      </c>
      <c r="AV1127" s="5">
        <f t="shared" si="1327"/>
        <v>3.6221898064916138E-5</v>
      </c>
      <c r="AW1127" s="5">
        <f t="shared" si="1328"/>
        <v>1.6223230005826869E-7</v>
      </c>
      <c r="AX1127" s="5">
        <f t="shared" si="1329"/>
        <v>9.8655171193016573E-5</v>
      </c>
      <c r="AY1127" s="5">
        <f t="shared" si="1330"/>
        <v>1.0147167960982079E-4</v>
      </c>
      <c r="AZ1127" s="5">
        <f t="shared" si="1331"/>
        <v>5.2184298290320992E-5</v>
      </c>
      <c r="BA1127" s="5">
        <f t="shared" si="1332"/>
        <v>1.7891369615144245E-5</v>
      </c>
      <c r="BB1127" s="5">
        <f t="shared" si="1333"/>
        <v>4.6005376692745255E-6</v>
      </c>
      <c r="BC1127" s="5">
        <f t="shared" si="1334"/>
        <v>9.463757018802502E-7</v>
      </c>
      <c r="BD1127" s="5">
        <f t="shared" si="1335"/>
        <v>2.4256544116232204E-4</v>
      </c>
      <c r="BE1127" s="5">
        <f t="shared" si="1336"/>
        <v>2.1475127057570884E-4</v>
      </c>
      <c r="BF1127" s="5">
        <f t="shared" si="1337"/>
        <v>9.5063229108180325E-5</v>
      </c>
      <c r="BG1127" s="5">
        <f t="shared" si="1338"/>
        <v>2.8054215167925184E-5</v>
      </c>
      <c r="BH1127" s="5">
        <f t="shared" si="1339"/>
        <v>6.2093329571674313E-6</v>
      </c>
      <c r="BI1127" s="5">
        <f t="shared" si="1340"/>
        <v>1.099465888949112E-6</v>
      </c>
      <c r="BJ1127" s="8">
        <f t="shared" si="1341"/>
        <v>0.30397195093174556</v>
      </c>
      <c r="BK1127" s="8">
        <f t="shared" si="1342"/>
        <v>0.31578367703373333</v>
      </c>
      <c r="BL1127" s="8">
        <f t="shared" si="1343"/>
        <v>0.35345689710507339</v>
      </c>
      <c r="BM1127" s="8">
        <f t="shared" si="1344"/>
        <v>0.2998907051879951</v>
      </c>
      <c r="BN1127" s="8">
        <f t="shared" si="1345"/>
        <v>0.69997121274383156</v>
      </c>
    </row>
    <row r="1128" spans="1:66" x14ac:dyDescent="0.25">
      <c r="A1128" t="s">
        <v>28</v>
      </c>
      <c r="B1128" t="s">
        <v>521</v>
      </c>
      <c r="C1128" t="s">
        <v>456</v>
      </c>
      <c r="D1128" s="7" t="s">
        <v>559</v>
      </c>
      <c r="E1128">
        <f>VLOOKUP(A1128,home!$A$2:$E$405,3,FALSE)</f>
        <v>1.4313725490196101</v>
      </c>
      <c r="F1128" t="e">
        <f>VLOOKUP(B1128,home!$B$2:$E$405,3,FALSE)</f>
        <v>#N/A</v>
      </c>
      <c r="G1128">
        <f>VLOOKUP(C1128,away!$B$2:$E$405,4,FALSE)</f>
        <v>1.03</v>
      </c>
      <c r="H1128">
        <f>VLOOKUP(A1128,away!$A$2:$E$405,3,FALSE)</f>
        <v>1.20588235294118</v>
      </c>
      <c r="I1128">
        <f>VLOOKUP(C1128,away!$B$2:$E$405,3,FALSE)</f>
        <v>0.62</v>
      </c>
      <c r="J1128" t="e">
        <f>VLOOKUP(B1128,home!$B$2:$E$405,4,FALSE)</f>
        <v>#N/A</v>
      </c>
      <c r="K1128" s="3" t="e">
        <f t="shared" si="1290"/>
        <v>#N/A</v>
      </c>
      <c r="L1128" s="3" t="e">
        <f t="shared" si="1291"/>
        <v>#N/A</v>
      </c>
      <c r="M1128" s="5" t="e">
        <f t="shared" si="1292"/>
        <v>#N/A</v>
      </c>
      <c r="N1128" s="5" t="e">
        <f t="shared" si="1293"/>
        <v>#N/A</v>
      </c>
      <c r="O1128" s="5" t="e">
        <f t="shared" si="1294"/>
        <v>#N/A</v>
      </c>
      <c r="P1128" s="5" t="e">
        <f t="shared" si="1295"/>
        <v>#N/A</v>
      </c>
      <c r="Q1128" s="5" t="e">
        <f t="shared" si="1296"/>
        <v>#N/A</v>
      </c>
      <c r="R1128" s="5" t="e">
        <f t="shared" si="1297"/>
        <v>#N/A</v>
      </c>
      <c r="S1128" s="5" t="e">
        <f t="shared" si="1298"/>
        <v>#N/A</v>
      </c>
      <c r="T1128" s="5" t="e">
        <f t="shared" si="1299"/>
        <v>#N/A</v>
      </c>
      <c r="U1128" s="5" t="e">
        <f t="shared" si="1300"/>
        <v>#N/A</v>
      </c>
      <c r="V1128" s="5" t="e">
        <f t="shared" si="1301"/>
        <v>#N/A</v>
      </c>
      <c r="W1128" s="5" t="e">
        <f t="shared" si="1302"/>
        <v>#N/A</v>
      </c>
      <c r="X1128" s="5" t="e">
        <f t="shared" si="1303"/>
        <v>#N/A</v>
      </c>
      <c r="Y1128" s="5" t="e">
        <f t="shared" si="1304"/>
        <v>#N/A</v>
      </c>
      <c r="Z1128" s="5" t="e">
        <f t="shared" si="1305"/>
        <v>#N/A</v>
      </c>
      <c r="AA1128" s="5" t="e">
        <f t="shared" si="1306"/>
        <v>#N/A</v>
      </c>
      <c r="AB1128" s="5" t="e">
        <f t="shared" si="1307"/>
        <v>#N/A</v>
      </c>
      <c r="AC1128" s="5" t="e">
        <f t="shared" si="1308"/>
        <v>#N/A</v>
      </c>
      <c r="AD1128" s="5" t="e">
        <f t="shared" si="1309"/>
        <v>#N/A</v>
      </c>
      <c r="AE1128" s="5" t="e">
        <f t="shared" si="1310"/>
        <v>#N/A</v>
      </c>
      <c r="AF1128" s="5" t="e">
        <f t="shared" si="1311"/>
        <v>#N/A</v>
      </c>
      <c r="AG1128" s="5" t="e">
        <f t="shared" si="1312"/>
        <v>#N/A</v>
      </c>
      <c r="AH1128" s="5" t="e">
        <f t="shared" si="1313"/>
        <v>#N/A</v>
      </c>
      <c r="AI1128" s="5" t="e">
        <f t="shared" si="1314"/>
        <v>#N/A</v>
      </c>
      <c r="AJ1128" s="5" t="e">
        <f t="shared" si="1315"/>
        <v>#N/A</v>
      </c>
      <c r="AK1128" s="5" t="e">
        <f t="shared" si="1316"/>
        <v>#N/A</v>
      </c>
      <c r="AL1128" s="5" t="e">
        <f t="shared" si="1317"/>
        <v>#N/A</v>
      </c>
      <c r="AM1128" s="5" t="e">
        <f t="shared" si="1318"/>
        <v>#N/A</v>
      </c>
      <c r="AN1128" s="5" t="e">
        <f t="shared" si="1319"/>
        <v>#N/A</v>
      </c>
      <c r="AO1128" s="5" t="e">
        <f t="shared" si="1320"/>
        <v>#N/A</v>
      </c>
      <c r="AP1128" s="5" t="e">
        <f t="shared" si="1321"/>
        <v>#N/A</v>
      </c>
      <c r="AQ1128" s="5" t="e">
        <f t="shared" si="1322"/>
        <v>#N/A</v>
      </c>
      <c r="AR1128" s="5" t="e">
        <f t="shared" si="1323"/>
        <v>#N/A</v>
      </c>
      <c r="AS1128" s="5" t="e">
        <f t="shared" si="1324"/>
        <v>#N/A</v>
      </c>
      <c r="AT1128" s="5" t="e">
        <f t="shared" si="1325"/>
        <v>#N/A</v>
      </c>
      <c r="AU1128" s="5" t="e">
        <f t="shared" si="1326"/>
        <v>#N/A</v>
      </c>
      <c r="AV1128" s="5" t="e">
        <f t="shared" si="1327"/>
        <v>#N/A</v>
      </c>
      <c r="AW1128" s="5" t="e">
        <f t="shared" si="1328"/>
        <v>#N/A</v>
      </c>
      <c r="AX1128" s="5" t="e">
        <f t="shared" si="1329"/>
        <v>#N/A</v>
      </c>
      <c r="AY1128" s="5" t="e">
        <f t="shared" si="1330"/>
        <v>#N/A</v>
      </c>
      <c r="AZ1128" s="5" t="e">
        <f t="shared" si="1331"/>
        <v>#N/A</v>
      </c>
      <c r="BA1128" s="5" t="e">
        <f t="shared" si="1332"/>
        <v>#N/A</v>
      </c>
      <c r="BB1128" s="5" t="e">
        <f t="shared" si="1333"/>
        <v>#N/A</v>
      </c>
      <c r="BC1128" s="5" t="e">
        <f t="shared" si="1334"/>
        <v>#N/A</v>
      </c>
      <c r="BD1128" s="5" t="e">
        <f t="shared" si="1335"/>
        <v>#N/A</v>
      </c>
      <c r="BE1128" s="5" t="e">
        <f t="shared" si="1336"/>
        <v>#N/A</v>
      </c>
      <c r="BF1128" s="5" t="e">
        <f t="shared" si="1337"/>
        <v>#N/A</v>
      </c>
      <c r="BG1128" s="5" t="e">
        <f t="shared" si="1338"/>
        <v>#N/A</v>
      </c>
      <c r="BH1128" s="5" t="e">
        <f t="shared" si="1339"/>
        <v>#N/A</v>
      </c>
      <c r="BI1128" s="5" t="e">
        <f t="shared" si="1340"/>
        <v>#N/A</v>
      </c>
      <c r="BJ1128" s="8" t="e">
        <f t="shared" si="1341"/>
        <v>#N/A</v>
      </c>
      <c r="BK1128" s="8" t="e">
        <f t="shared" si="1342"/>
        <v>#N/A</v>
      </c>
      <c r="BL1128" s="8" t="e">
        <f t="shared" si="1343"/>
        <v>#N/A</v>
      </c>
      <c r="BM1128" s="8" t="e">
        <f t="shared" si="1344"/>
        <v>#N/A</v>
      </c>
      <c r="BN1128" s="8" t="e">
        <f t="shared" si="1345"/>
        <v>#N/A</v>
      </c>
    </row>
    <row r="1129" spans="1:66" x14ac:dyDescent="0.25">
      <c r="A1129" t="s">
        <v>28</v>
      </c>
      <c r="B1129" t="s">
        <v>276</v>
      </c>
      <c r="C1129" t="s">
        <v>279</v>
      </c>
      <c r="D1129" s="7" t="s">
        <v>559</v>
      </c>
      <c r="E1129">
        <f>VLOOKUP(A1129,home!$A$2:$E$405,3,FALSE)</f>
        <v>1.4313725490196101</v>
      </c>
      <c r="F1129">
        <f>VLOOKUP(B1129,home!$B$2:$E$405,3,FALSE)</f>
        <v>0.99</v>
      </c>
      <c r="G1129">
        <f>VLOOKUP(C1129,away!$B$2:$E$405,4,FALSE)</f>
        <v>1.1100000000000001</v>
      </c>
      <c r="H1129">
        <f>VLOOKUP(A1129,away!$A$2:$E$405,3,FALSE)</f>
        <v>1.20588235294118</v>
      </c>
      <c r="I1129">
        <f>VLOOKUP(C1129,away!$B$2:$E$405,3,FALSE)</f>
        <v>0.82</v>
      </c>
      <c r="J1129">
        <f>VLOOKUP(B1129,home!$B$2:$E$405,4,FALSE)</f>
        <v>1.1200000000000001</v>
      </c>
      <c r="K1129" s="3">
        <f t="shared" si="1290"/>
        <v>1.5729352941176495</v>
      </c>
      <c r="L1129" s="3">
        <f t="shared" si="1291"/>
        <v>1.1074823529411797</v>
      </c>
      <c r="M1129" s="5">
        <f t="shared" si="1292"/>
        <v>6.853452493347241E-2</v>
      </c>
      <c r="N1129" s="5">
        <f t="shared" si="1293"/>
        <v>0.1078003731334448</v>
      </c>
      <c r="O1129" s="5">
        <f t="shared" si="1294"/>
        <v>7.5900776931027966E-2</v>
      </c>
      <c r="P1129" s="5">
        <f t="shared" si="1295"/>
        <v>0.11938701088576457</v>
      </c>
      <c r="Q1129" s="5">
        <f t="shared" si="1296"/>
        <v>8.4781505810323718E-2</v>
      </c>
      <c r="R1129" s="5">
        <f t="shared" si="1297"/>
        <v>4.2029385512819241E-2</v>
      </c>
      <c r="S1129" s="5">
        <f t="shared" si="1298"/>
        <v>5.1992985951509668E-2</v>
      </c>
      <c r="T1129" s="5">
        <f t="shared" si="1299"/>
        <v>9.3894021540713607E-2</v>
      </c>
      <c r="U1129" s="5">
        <f t="shared" si="1300"/>
        <v>6.6109503863190408E-2</v>
      </c>
      <c r="V1129" s="5">
        <f t="shared" si="1301"/>
        <v>1.0063520192198028E-2</v>
      </c>
      <c r="W1129" s="5">
        <f t="shared" si="1302"/>
        <v>4.4451940925832913E-2</v>
      </c>
      <c r="X1129" s="5">
        <f t="shared" si="1303"/>
        <v>4.9229740129343752E-2</v>
      </c>
      <c r="Y1129" s="5">
        <f t="shared" si="1304"/>
        <v>2.7260534216564224E-2</v>
      </c>
      <c r="Z1129" s="5">
        <f t="shared" si="1305"/>
        <v>1.5515600920136327E-2</v>
      </c>
      <c r="AA1129" s="5">
        <f t="shared" si="1306"/>
        <v>2.4405036296726707E-2</v>
      </c>
      <c r="AB1129" s="5">
        <f t="shared" si="1307"/>
        <v>1.9193771472671876E-2</v>
      </c>
      <c r="AC1129" s="5">
        <f t="shared" si="1308"/>
        <v>1.0956645536513616E-3</v>
      </c>
      <c r="AD1129" s="5">
        <f t="shared" si="1309"/>
        <v>1.7480006693568848E-2</v>
      </c>
      <c r="AE1129" s="5">
        <f t="shared" si="1310"/>
        <v>1.9358798942421197E-2</v>
      </c>
      <c r="AF1129" s="5">
        <f t="shared" si="1311"/>
        <v>1.0719764101433927E-2</v>
      </c>
      <c r="AG1129" s="5">
        <f t="shared" si="1312"/>
        <v>3.9573165233434786E-3</v>
      </c>
      <c r="AH1129" s="5">
        <f t="shared" si="1313"/>
        <v>4.2958135535822303E-3</v>
      </c>
      <c r="AI1129" s="5">
        <f t="shared" si="1314"/>
        <v>6.7570367553784509E-3</v>
      </c>
      <c r="AJ1129" s="5">
        <f t="shared" si="1315"/>
        <v>5.3141907980924878E-3</v>
      </c>
      <c r="AK1129" s="5">
        <f t="shared" si="1316"/>
        <v>2.7862927553316376E-3</v>
      </c>
      <c r="AL1129" s="5">
        <f t="shared" si="1317"/>
        <v>7.6345821975653275E-5</v>
      </c>
      <c r="AM1129" s="5">
        <f t="shared" si="1318"/>
        <v>5.4989838939454375E-3</v>
      </c>
      <c r="AN1129" s="5">
        <f t="shared" si="1319"/>
        <v>6.0900276216523429E-3</v>
      </c>
      <c r="AO1129" s="5">
        <f t="shared" si="1320"/>
        <v>3.3722990599521579E-3</v>
      </c>
      <c r="AP1129" s="5">
        <f t="shared" si="1321"/>
        <v>1.2449205659123812E-3</v>
      </c>
      <c r="AQ1129" s="5">
        <f t="shared" si="1322"/>
        <v>3.4468188939037743E-4</v>
      </c>
      <c r="AR1129" s="5">
        <f t="shared" si="1323"/>
        <v>9.5150754042357122E-4</v>
      </c>
      <c r="AS1129" s="5">
        <f t="shared" si="1324"/>
        <v>1.4966597929513112E-3</v>
      </c>
      <c r="AT1129" s="5">
        <f t="shared" si="1325"/>
        <v>1.1770745058099661E-3</v>
      </c>
      <c r="AU1129" s="5">
        <f t="shared" si="1326"/>
        <v>6.1715401133152856E-4</v>
      </c>
      <c r="AV1129" s="5">
        <f t="shared" si="1327"/>
        <v>2.4268583158241133E-4</v>
      </c>
      <c r="AW1129" s="5">
        <f t="shared" si="1328"/>
        <v>3.6942854261077246E-6</v>
      </c>
      <c r="AX1129" s="5">
        <f t="shared" si="1329"/>
        <v>1.4415909747618812E-3</v>
      </c>
      <c r="AY1129" s="5">
        <f t="shared" si="1330"/>
        <v>1.596536564708057E-3</v>
      </c>
      <c r="AZ1129" s="5">
        <f t="shared" si="1331"/>
        <v>8.8406803561975368E-4</v>
      </c>
      <c r="BA1129" s="5">
        <f t="shared" si="1332"/>
        <v>3.2636324941608379E-4</v>
      </c>
      <c r="BB1129" s="5">
        <f t="shared" si="1333"/>
        <v>9.0360384844213445E-5</v>
      </c>
      <c r="BC1129" s="5">
        <f t="shared" si="1334"/>
        <v>2.0014506323987991E-5</v>
      </c>
      <c r="BD1129" s="5">
        <f t="shared" si="1335"/>
        <v>1.7562963495159527E-4</v>
      </c>
      <c r="BE1129" s="5">
        <f t="shared" si="1336"/>
        <v>2.7625405150836292E-4</v>
      </c>
      <c r="BF1129" s="5">
        <f t="shared" si="1337"/>
        <v>2.1726487388024963E-4</v>
      </c>
      <c r="BG1129" s="5">
        <f t="shared" si="1338"/>
        <v>1.1391452943275482E-4</v>
      </c>
      <c r="BH1129" s="5">
        <f t="shared" si="1339"/>
        <v>4.4795045964395973E-5</v>
      </c>
      <c r="BI1129" s="5">
        <f t="shared" si="1340"/>
        <v>1.4091941759804158E-5</v>
      </c>
      <c r="BJ1129" s="8">
        <f t="shared" si="1341"/>
        <v>0.47984384876351716</v>
      </c>
      <c r="BK1129" s="8">
        <f t="shared" si="1342"/>
        <v>0.25274658890327972</v>
      </c>
      <c r="BL1129" s="8">
        <f t="shared" si="1343"/>
        <v>0.25211883969841703</v>
      </c>
      <c r="BM1129" s="8">
        <f t="shared" si="1344"/>
        <v>0.50019845879921565</v>
      </c>
      <c r="BN1129" s="8">
        <f t="shared" si="1345"/>
        <v>0.49843357720685277</v>
      </c>
    </row>
    <row r="1130" spans="1:66" x14ac:dyDescent="0.25">
      <c r="A1130" t="s">
        <v>28</v>
      </c>
      <c r="B1130" t="s">
        <v>293</v>
      </c>
      <c r="C1130" t="s">
        <v>277</v>
      </c>
      <c r="D1130" s="7" t="s">
        <v>559</v>
      </c>
      <c r="E1130">
        <f>VLOOKUP(A1130,home!$A$2:$E$405,3,FALSE)</f>
        <v>1.4313725490196101</v>
      </c>
      <c r="F1130">
        <f>VLOOKUP(B1130,home!$B$2:$E$405,3,FALSE)</f>
        <v>0.62</v>
      </c>
      <c r="G1130">
        <f>VLOOKUP(C1130,away!$B$2:$E$405,4,FALSE)</f>
        <v>1.23</v>
      </c>
      <c r="H1130">
        <f>VLOOKUP(A1130,away!$A$2:$E$405,3,FALSE)</f>
        <v>1.20588235294118</v>
      </c>
      <c r="I1130">
        <f>VLOOKUP(C1130,away!$B$2:$E$405,3,FALSE)</f>
        <v>0.95</v>
      </c>
      <c r="J1130">
        <f>VLOOKUP(B1130,home!$B$2:$E$405,4,FALSE)</f>
        <v>1.07</v>
      </c>
      <c r="K1130" s="3">
        <f t="shared" si="1290"/>
        <v>1.0915647058823545</v>
      </c>
      <c r="L1130" s="3">
        <f t="shared" si="1291"/>
        <v>1.2257794117647094</v>
      </c>
      <c r="M1130" s="5">
        <f t="shared" si="1292"/>
        <v>9.8534935589911277E-2</v>
      </c>
      <c r="N1130" s="5">
        <f t="shared" si="1293"/>
        <v>0.10755725798633825</v>
      </c>
      <c r="O1130" s="5">
        <f t="shared" si="1294"/>
        <v>0.12078209538567496</v>
      </c>
      <c r="P1130" s="5">
        <f t="shared" si="1295"/>
        <v>0.13184147242551877</v>
      </c>
      <c r="Q1130" s="5">
        <f t="shared" si="1296"/>
        <v>5.8702853339684911E-2</v>
      </c>
      <c r="R1130" s="5">
        <f t="shared" si="1297"/>
        <v>7.4026102916780842E-2</v>
      </c>
      <c r="S1130" s="5">
        <f t="shared" si="1298"/>
        <v>4.4101550752697054E-2</v>
      </c>
      <c r="T1130" s="5">
        <f t="shared" si="1299"/>
        <v>7.1956749035628959E-2</v>
      </c>
      <c r="U1130" s="5">
        <f t="shared" si="1300"/>
        <v>8.0804281257972788E-2</v>
      </c>
      <c r="V1130" s="5">
        <f t="shared" si="1301"/>
        <v>6.5565165093470646E-3</v>
      </c>
      <c r="W1130" s="5">
        <f t="shared" si="1302"/>
        <v>2.135932094672939E-2</v>
      </c>
      <c r="X1130" s="5">
        <f t="shared" si="1303"/>
        <v>2.6181815865775584E-2</v>
      </c>
      <c r="Y1130" s="5">
        <f t="shared" si="1304"/>
        <v>1.6046565425441167E-2</v>
      </c>
      <c r="Z1130" s="5">
        <f t="shared" si="1305"/>
        <v>3.0246557629521817E-2</v>
      </c>
      <c r="AA1130" s="5">
        <f t="shared" si="1306"/>
        <v>3.3016074782822667E-2</v>
      </c>
      <c r="AB1130" s="5">
        <f t="shared" si="1307"/>
        <v>1.8019590979850821E-2</v>
      </c>
      <c r="AC1130" s="5">
        <f t="shared" si="1308"/>
        <v>5.4829588193733335E-4</v>
      </c>
      <c r="AD1130" s="5">
        <f t="shared" si="1309"/>
        <v>5.8287702217658692E-3</v>
      </c>
      <c r="AE1130" s="5">
        <f t="shared" si="1310"/>
        <v>7.1447865337478204E-3</v>
      </c>
      <c r="AF1130" s="5">
        <f t="shared" si="1311"/>
        <v>4.3789661172609108E-3</v>
      </c>
      <c r="AG1130" s="5">
        <f t="shared" si="1312"/>
        <v>1.7892155037845573E-3</v>
      </c>
      <c r="AH1130" s="5">
        <f t="shared" si="1313"/>
        <v>9.2689019047556623E-3</v>
      </c>
      <c r="AI1130" s="5">
        <f t="shared" si="1314"/>
        <v>1.0117606181517009E-2</v>
      </c>
      <c r="AJ1130" s="5">
        <f t="shared" si="1315"/>
        <v>5.5220109078805519E-3</v>
      </c>
      <c r="AK1130" s="5">
        <f t="shared" si="1316"/>
        <v>2.0092107375132636E-3</v>
      </c>
      <c r="AL1130" s="5">
        <f t="shared" si="1317"/>
        <v>2.9345180353217899E-5</v>
      </c>
      <c r="AM1130" s="5">
        <f t="shared" si="1318"/>
        <v>1.2724959705555379E-3</v>
      </c>
      <c r="AN1130" s="5">
        <f t="shared" si="1319"/>
        <v>1.5597993622605299E-3</v>
      </c>
      <c r="AO1130" s="5">
        <f t="shared" si="1320"/>
        <v>9.5598497237134078E-4</v>
      </c>
      <c r="AP1130" s="5">
        <f t="shared" si="1321"/>
        <v>3.9060889902974792E-4</v>
      </c>
      <c r="AQ1130" s="5">
        <f t="shared" si="1322"/>
        <v>1.1970008662068634E-4</v>
      </c>
      <c r="AR1130" s="5">
        <f t="shared" si="1323"/>
        <v>2.2723258249032355E-3</v>
      </c>
      <c r="AS1130" s="5">
        <f t="shared" si="1324"/>
        <v>2.4803906707293786E-3</v>
      </c>
      <c r="AT1130" s="5">
        <f t="shared" si="1325"/>
        <v>1.3537534564840249E-3</v>
      </c>
      <c r="AU1130" s="5">
        <f t="shared" si="1326"/>
        <v>4.9256983118806867E-4</v>
      </c>
      <c r="AV1130" s="5">
        <f t="shared" si="1327"/>
        <v>1.3441796072683127E-4</v>
      </c>
      <c r="AW1130" s="5">
        <f t="shared" si="1328"/>
        <v>1.0906768365955586E-6</v>
      </c>
      <c r="AX1130" s="5">
        <f t="shared" si="1329"/>
        <v>2.3150194830598943E-4</v>
      </c>
      <c r="AY1130" s="5">
        <f t="shared" si="1330"/>
        <v>2.8377032201689983E-4</v>
      </c>
      <c r="AZ1130" s="5">
        <f t="shared" si="1331"/>
        <v>1.7391990919907884E-4</v>
      </c>
      <c r="BA1130" s="5">
        <f t="shared" si="1332"/>
        <v>7.1062481330739499E-5</v>
      </c>
      <c r="BB1130" s="5">
        <f t="shared" si="1333"/>
        <v>2.1776731641033636E-5</v>
      </c>
      <c r="BC1130" s="5">
        <f t="shared" si="1334"/>
        <v>5.3386938602208227E-6</v>
      </c>
      <c r="BD1130" s="5">
        <f t="shared" si="1335"/>
        <v>4.6422836883127473E-4</v>
      </c>
      <c r="BE1130" s="5">
        <f t="shared" si="1336"/>
        <v>5.0673530288555563E-4</v>
      </c>
      <c r="BF1130" s="5">
        <f t="shared" si="1337"/>
        <v>2.7656718592723864E-4</v>
      </c>
      <c r="BG1130" s="5">
        <f t="shared" si="1338"/>
        <v>1.0063032632112559E-4</v>
      </c>
      <c r="BH1130" s="5">
        <f t="shared" si="1339"/>
        <v>2.7461128138391198E-5</v>
      </c>
      <c r="BI1130" s="5">
        <f t="shared" si="1340"/>
        <v>5.9951196519161295E-6</v>
      </c>
      <c r="BJ1130" s="8">
        <f t="shared" si="1341"/>
        <v>0.32603226035334926</v>
      </c>
      <c r="BK1130" s="8">
        <f t="shared" si="1342"/>
        <v>0.28189588666178156</v>
      </c>
      <c r="BL1130" s="8">
        <f t="shared" si="1343"/>
        <v>0.36168095023055552</v>
      </c>
      <c r="BM1130" s="8">
        <f t="shared" si="1344"/>
        <v>0.40812825758611893</v>
      </c>
      <c r="BN1130" s="8">
        <f t="shared" si="1345"/>
        <v>0.59144471764390905</v>
      </c>
    </row>
    <row r="1131" spans="1:66" x14ac:dyDescent="0.25">
      <c r="A1131" t="s">
        <v>301</v>
      </c>
      <c r="B1131" t="s">
        <v>360</v>
      </c>
      <c r="C1131" t="s">
        <v>384</v>
      </c>
      <c r="D1131" s="7" t="s">
        <v>559</v>
      </c>
      <c r="E1131">
        <f>VLOOKUP(A1131,home!$A$2:$E$405,3,FALSE)</f>
        <v>1.42105263157895</v>
      </c>
      <c r="F1131">
        <f>VLOOKUP(B1131,home!$B$2:$E$405,3,FALSE)</f>
        <v>0.63</v>
      </c>
      <c r="G1131">
        <f>VLOOKUP(C1131,away!$B$2:$E$405,4,FALSE)</f>
        <v>1.04</v>
      </c>
      <c r="H1131">
        <f>VLOOKUP(A1131,away!$A$2:$E$405,3,FALSE)</f>
        <v>1.0815789473684201</v>
      </c>
      <c r="I1131">
        <f>VLOOKUP(C1131,away!$B$2:$E$405,3,FALSE)</f>
        <v>0.48</v>
      </c>
      <c r="J1131">
        <f>VLOOKUP(B1131,home!$B$2:$E$405,4,FALSE)</f>
        <v>1.27</v>
      </c>
      <c r="K1131" s="3">
        <f t="shared" si="1290"/>
        <v>0.93107368421052816</v>
      </c>
      <c r="L1131" s="3">
        <f t="shared" si="1291"/>
        <v>0.65933052631578881</v>
      </c>
      <c r="M1131" s="5">
        <f t="shared" si="1292"/>
        <v>0.20384319951243071</v>
      </c>
      <c r="N1131" s="5">
        <f t="shared" si="1293"/>
        <v>0.1897930387713006</v>
      </c>
      <c r="O1131" s="5">
        <f t="shared" si="1294"/>
        <v>0.13440004402042527</v>
      </c>
      <c r="P1131" s="5">
        <f t="shared" si="1295"/>
        <v>0.1251363441441545</v>
      </c>
      <c r="Q1131" s="5">
        <f t="shared" si="1296"/>
        <v>8.8355651923153228E-2</v>
      </c>
      <c r="R1131" s="5">
        <f t="shared" si="1297"/>
        <v>4.4307025880426079E-2</v>
      </c>
      <c r="S1131" s="5">
        <f t="shared" si="1298"/>
        <v>1.9204840611826927E-2</v>
      </c>
      <c r="T1131" s="5">
        <f t="shared" si="1299"/>
        <v>5.8255578485467238E-2</v>
      </c>
      <c r="U1131" s="5">
        <f t="shared" si="1300"/>
        <v>4.1253105822899531E-2</v>
      </c>
      <c r="V1131" s="5">
        <f t="shared" si="1301"/>
        <v>1.3099521537379072E-3</v>
      </c>
      <c r="W1131" s="5">
        <f t="shared" si="1302"/>
        <v>2.742187411897111E-2</v>
      </c>
      <c r="X1131" s="5">
        <f t="shared" si="1303"/>
        <v>1.8080078695426525E-2</v>
      </c>
      <c r="Y1131" s="5">
        <f t="shared" si="1304"/>
        <v>5.960373901043225E-3</v>
      </c>
      <c r="Z1131" s="5">
        <f t="shared" si="1305"/>
        <v>9.737658231076203E-3</v>
      </c>
      <c r="AA1131" s="5">
        <f t="shared" si="1306"/>
        <v>9.0664773247910949E-3</v>
      </c>
      <c r="AB1131" s="5">
        <f t="shared" si="1307"/>
        <v>4.2207792228022281E-3</v>
      </c>
      <c r="AC1131" s="5">
        <f t="shared" si="1308"/>
        <v>5.0260023364345435E-5</v>
      </c>
      <c r="AD1131" s="5">
        <f t="shared" si="1309"/>
        <v>6.3829463409769398E-3</v>
      </c>
      <c r="AE1131" s="5">
        <f t="shared" si="1310"/>
        <v>4.2084713704417633E-3</v>
      </c>
      <c r="AF1131" s="5">
        <f t="shared" si="1311"/>
        <v>1.3873868218291481E-3</v>
      </c>
      <c r="AG1131" s="5">
        <f t="shared" si="1312"/>
        <v>3.049154944800673E-4</v>
      </c>
      <c r="AH1131" s="5">
        <f t="shared" si="1313"/>
        <v>1.605083831644686E-3</v>
      </c>
      <c r="AI1131" s="5">
        <f t="shared" si="1314"/>
        <v>1.4944513165961689E-3</v>
      </c>
      <c r="AJ1131" s="5">
        <f t="shared" si="1315"/>
        <v>6.9572214660823463E-4</v>
      </c>
      <c r="AK1131" s="5">
        <f t="shared" si="1316"/>
        <v>2.159228607431288E-4</v>
      </c>
      <c r="AL1131" s="5">
        <f t="shared" si="1317"/>
        <v>1.2341555853631403E-6</v>
      </c>
      <c r="AM1131" s="5">
        <f t="shared" si="1318"/>
        <v>1.1885986731623023E-3</v>
      </c>
      <c r="AN1131" s="5">
        <f t="shared" si="1319"/>
        <v>7.8367938875434882E-4</v>
      </c>
      <c r="AO1131" s="5">
        <f t="shared" si="1320"/>
        <v>2.5835187192512019E-4</v>
      </c>
      <c r="AP1131" s="5">
        <f t="shared" si="1321"/>
        <v>5.6779758563686264E-5</v>
      </c>
      <c r="AQ1131" s="5">
        <f t="shared" si="1322"/>
        <v>9.359157024469668E-6</v>
      </c>
      <c r="AR1131" s="5">
        <f t="shared" si="1323"/>
        <v>2.1165615349985086E-4</v>
      </c>
      <c r="AS1131" s="5">
        <f t="shared" si="1324"/>
        <v>1.9706747462493521E-4</v>
      </c>
      <c r="AT1131" s="5">
        <f t="shared" si="1325"/>
        <v>9.1742169818551585E-5</v>
      </c>
      <c r="AU1131" s="5">
        <f t="shared" si="1326"/>
        <v>2.8472906683475591E-5</v>
      </c>
      <c r="AV1131" s="5">
        <f t="shared" si="1327"/>
        <v>6.6275935314915462E-6</v>
      </c>
      <c r="AW1131" s="5">
        <f t="shared" si="1328"/>
        <v>2.1045277070647838E-8</v>
      </c>
      <c r="AX1131" s="5">
        <f t="shared" si="1329"/>
        <v>1.8444549094482826E-4</v>
      </c>
      <c r="AY1131" s="5">
        <f t="shared" si="1330"/>
        <v>1.2161054262122766E-4</v>
      </c>
      <c r="AZ1131" s="5">
        <f t="shared" si="1331"/>
        <v>4.0090771536001344E-5</v>
      </c>
      <c r="BA1131" s="5">
        <f t="shared" si="1332"/>
        <v>8.8110231657459388E-6</v>
      </c>
      <c r="BB1131" s="5">
        <f t="shared" si="1333"/>
        <v>1.4523441353129691E-6</v>
      </c>
      <c r="BC1131" s="5">
        <f t="shared" si="1334"/>
        <v>1.9151496462550991E-7</v>
      </c>
      <c r="BD1131" s="5">
        <f t="shared" si="1335"/>
        <v>2.3258560514171993E-5</v>
      </c>
      <c r="BE1131" s="5">
        <f t="shared" si="1336"/>
        <v>2.1655433627363636E-5</v>
      </c>
      <c r="BF1131" s="5">
        <f t="shared" si="1337"/>
        <v>1.0081402185303009E-5</v>
      </c>
      <c r="BG1131" s="5">
        <f t="shared" si="1338"/>
        <v>3.1288427582260484E-6</v>
      </c>
      <c r="BH1131" s="5">
        <f t="shared" si="1339"/>
        <v>7.2829578855423933E-7</v>
      </c>
      <c r="BI1131" s="5">
        <f t="shared" si="1340"/>
        <v>1.3561940860884153E-7</v>
      </c>
      <c r="BJ1131" s="8">
        <f t="shared" si="1341"/>
        <v>0.40280368645988746</v>
      </c>
      <c r="BK1131" s="8">
        <f t="shared" si="1342"/>
        <v>0.34966744114372095</v>
      </c>
      <c r="BL1131" s="8">
        <f t="shared" si="1343"/>
        <v>0.23785316687937696</v>
      </c>
      <c r="BM1131" s="8">
        <f t="shared" si="1344"/>
        <v>0.21410505896482707</v>
      </c>
      <c r="BN1131" s="8">
        <f t="shared" si="1345"/>
        <v>0.78583530425189041</v>
      </c>
    </row>
    <row r="1132" spans="1:66" x14ac:dyDescent="0.25">
      <c r="A1132" t="s">
        <v>301</v>
      </c>
      <c r="B1132" t="s">
        <v>312</v>
      </c>
      <c r="C1132" t="s">
        <v>336</v>
      </c>
      <c r="D1132" s="7" t="s">
        <v>559</v>
      </c>
      <c r="E1132">
        <f>VLOOKUP(A1132,home!$A$2:$E$405,3,FALSE)</f>
        <v>1.42105263157895</v>
      </c>
      <c r="F1132">
        <f>VLOOKUP(B1132,home!$B$2:$E$405,3,FALSE)</f>
        <v>1.07</v>
      </c>
      <c r="G1132">
        <f>VLOOKUP(C1132,away!$B$2:$E$405,4,FALSE)</f>
        <v>1.26</v>
      </c>
      <c r="H1132">
        <f>VLOOKUP(A1132,away!$A$2:$E$405,3,FALSE)</f>
        <v>1.0815789473684201</v>
      </c>
      <c r="I1132">
        <f>VLOOKUP(C1132,away!$B$2:$E$405,3,FALSE)</f>
        <v>0.56000000000000005</v>
      </c>
      <c r="J1132">
        <f>VLOOKUP(B1132,home!$B$2:$E$405,4,FALSE)</f>
        <v>0.88</v>
      </c>
      <c r="K1132" s="3">
        <f t="shared" si="1290"/>
        <v>1.9158631578947405</v>
      </c>
      <c r="L1132" s="3">
        <f t="shared" si="1291"/>
        <v>0.53300210526315739</v>
      </c>
      <c r="M1132" s="5">
        <f t="shared" si="1292"/>
        <v>8.6391562589234833E-2</v>
      </c>
      <c r="N1132" s="5">
        <f t="shared" si="1293"/>
        <v>0.16551441191767255</v>
      </c>
      <c r="O1132" s="5">
        <f t="shared" si="1294"/>
        <v>4.6046884737035984E-2</v>
      </c>
      <c r="P1132" s="5">
        <f t="shared" si="1295"/>
        <v>8.8219530003512889E-2</v>
      </c>
      <c r="Q1132" s="5">
        <f t="shared" si="1296"/>
        <v>0.15855148194684152</v>
      </c>
      <c r="R1132" s="5">
        <f t="shared" si="1297"/>
        <v>1.2271543252825066E-2</v>
      </c>
      <c r="S1132" s="5">
        <f t="shared" si="1298"/>
        <v>2.2521543889201821E-2</v>
      </c>
      <c r="T1132" s="5">
        <f t="shared" si="1299"/>
        <v>8.4508273670260023E-2</v>
      </c>
      <c r="U1132" s="5">
        <f t="shared" si="1300"/>
        <v>2.3510597608599325E-2</v>
      </c>
      <c r="V1132" s="5">
        <f t="shared" si="1301"/>
        <v>2.555342156766555E-3</v>
      </c>
      <c r="W1132" s="5">
        <f t="shared" si="1302"/>
        <v>0.10125431429718892</v>
      </c>
      <c r="X1132" s="5">
        <f t="shared" si="1303"/>
        <v>5.3968762687379108E-2</v>
      </c>
      <c r="Y1132" s="5">
        <f t="shared" si="1304"/>
        <v>1.43827320654104E-2</v>
      </c>
      <c r="Z1132" s="5">
        <f t="shared" si="1305"/>
        <v>2.1802527961945518E-3</v>
      </c>
      <c r="AA1132" s="5">
        <f t="shared" si="1306"/>
        <v>4.1770660071261314E-3</v>
      </c>
      <c r="AB1132" s="5">
        <f t="shared" si="1307"/>
        <v>4.001343435573723E-3</v>
      </c>
      <c r="AC1132" s="5">
        <f t="shared" si="1308"/>
        <v>1.6308818051188312E-4</v>
      </c>
      <c r="AD1132" s="5">
        <f t="shared" si="1309"/>
        <v>4.8497352584969747E-2</v>
      </c>
      <c r="AE1132" s="5">
        <f t="shared" si="1310"/>
        <v>2.5849191027478499E-2</v>
      </c>
      <c r="AF1132" s="5">
        <f t="shared" si="1311"/>
        <v>6.8888366184977796E-3</v>
      </c>
      <c r="AG1132" s="5">
        <f t="shared" si="1312"/>
        <v>1.2239214734910825E-3</v>
      </c>
      <c r="AH1132" s="5">
        <f t="shared" si="1313"/>
        <v>2.9051983259439538E-4</v>
      </c>
      <c r="AI1132" s="5">
        <f t="shared" si="1314"/>
        <v>5.5659624390534961E-4</v>
      </c>
      <c r="AJ1132" s="5">
        <f t="shared" si="1315"/>
        <v>5.3318111876042725E-4</v>
      </c>
      <c r="AK1132" s="5">
        <f t="shared" si="1316"/>
        <v>3.4050068730606762E-4</v>
      </c>
      <c r="AL1132" s="5">
        <f t="shared" si="1317"/>
        <v>6.661559162806121E-6</v>
      </c>
      <c r="AM1132" s="5">
        <f t="shared" si="1318"/>
        <v>1.8582858214594943E-2</v>
      </c>
      <c r="AN1132" s="5">
        <f t="shared" si="1319"/>
        <v>9.9047025501858618E-3</v>
      </c>
      <c r="AO1132" s="5">
        <f t="shared" si="1320"/>
        <v>2.6396136556272143E-3</v>
      </c>
      <c r="AP1132" s="5">
        <f t="shared" si="1321"/>
        <v>4.6897321184356143E-4</v>
      </c>
      <c r="AQ1132" s="5">
        <f t="shared" si="1322"/>
        <v>6.2490927306160725E-5</v>
      </c>
      <c r="AR1132" s="5">
        <f t="shared" si="1323"/>
        <v>3.0969536478702561E-5</v>
      </c>
      <c r="AS1132" s="5">
        <f t="shared" si="1324"/>
        <v>5.933339395662345E-5</v>
      </c>
      <c r="AT1132" s="5">
        <f t="shared" si="1325"/>
        <v>5.6837331757174668E-5</v>
      </c>
      <c r="AU1132" s="5">
        <f t="shared" si="1326"/>
        <v>3.6297516635537229E-5</v>
      </c>
      <c r="AV1132" s="5">
        <f t="shared" si="1327"/>
        <v>1.7385268711274312E-5</v>
      </c>
      <c r="AW1132" s="5">
        <f t="shared" si="1328"/>
        <v>1.8895865934256204E-7</v>
      </c>
      <c r="AX1132" s="5">
        <f t="shared" si="1329"/>
        <v>5.9337022369540127E-3</v>
      </c>
      <c r="AY1132" s="5">
        <f t="shared" si="1330"/>
        <v>3.1626757843011949E-3</v>
      </c>
      <c r="AZ1132" s="5">
        <f t="shared" si="1331"/>
        <v>8.4285642564867224E-4</v>
      </c>
      <c r="BA1132" s="5">
        <f t="shared" si="1332"/>
        <v>1.4974808310177408E-4</v>
      </c>
      <c r="BB1132" s="5">
        <f t="shared" si="1333"/>
        <v>1.9954010888091954E-5</v>
      </c>
      <c r="BC1132" s="5">
        <f t="shared" si="1334"/>
        <v>2.1271059623593958E-6</v>
      </c>
      <c r="BD1132" s="5">
        <f t="shared" si="1335"/>
        <v>2.7511380236954358E-6</v>
      </c>
      <c r="BE1132" s="5">
        <f t="shared" si="1336"/>
        <v>5.270803981881433E-6</v>
      </c>
      <c r="BF1132" s="5">
        <f t="shared" si="1337"/>
        <v>5.0490695806857687E-6</v>
      </c>
      <c r="BG1132" s="5">
        <f t="shared" si="1338"/>
        <v>3.2244421304276366E-6</v>
      </c>
      <c r="BH1132" s="5">
        <f t="shared" si="1339"/>
        <v>1.5443974706124846E-6</v>
      </c>
      <c r="BI1132" s="5">
        <f t="shared" si="1340"/>
        <v>5.9177084301845642E-7</v>
      </c>
      <c r="BJ1132" s="8">
        <f t="shared" si="1341"/>
        <v>0.70240898049560352</v>
      </c>
      <c r="BK1132" s="8">
        <f t="shared" si="1342"/>
        <v>0.20302040416269199</v>
      </c>
      <c r="BL1132" s="8">
        <f t="shared" si="1343"/>
        <v>9.1947487593296087E-2</v>
      </c>
      <c r="BM1132" s="8">
        <f t="shared" si="1344"/>
        <v>0.43939922377502133</v>
      </c>
      <c r="BN1132" s="8">
        <f t="shared" si="1345"/>
        <v>0.55699541444712286</v>
      </c>
    </row>
    <row r="1133" spans="1:66" x14ac:dyDescent="0.25">
      <c r="A1133" t="s">
        <v>301</v>
      </c>
      <c r="B1133" t="s">
        <v>385</v>
      </c>
      <c r="C1133" t="s">
        <v>334</v>
      </c>
      <c r="D1133" s="7" t="s">
        <v>559</v>
      </c>
      <c r="E1133">
        <f>VLOOKUP(A1133,home!$A$2:$E$405,3,FALSE)</f>
        <v>1.42105263157895</v>
      </c>
      <c r="F1133">
        <f>VLOOKUP(B1133,home!$B$2:$E$405,3,FALSE)</f>
        <v>1.48</v>
      </c>
      <c r="G1133">
        <f>VLOOKUP(C1133,away!$B$2:$E$405,4,FALSE)</f>
        <v>1.1499999999999999</v>
      </c>
      <c r="H1133">
        <f>VLOOKUP(A1133,away!$A$2:$E$405,3,FALSE)</f>
        <v>1.0815789473684201</v>
      </c>
      <c r="I1133">
        <f>VLOOKUP(C1133,away!$B$2:$E$405,3,FALSE)</f>
        <v>0.59</v>
      </c>
      <c r="J1133">
        <f>VLOOKUP(B1133,home!$B$2:$E$405,4,FALSE)</f>
        <v>0.88</v>
      </c>
      <c r="K1133" s="3">
        <f t="shared" si="1290"/>
        <v>2.4186315789473727</v>
      </c>
      <c r="L1133" s="3">
        <f t="shared" si="1291"/>
        <v>0.56155578947368368</v>
      </c>
      <c r="M1133" s="5">
        <f t="shared" si="1292"/>
        <v>5.0783317783350684E-2</v>
      </c>
      <c r="N1133" s="5">
        <f t="shared" si="1293"/>
        <v>0.12282613607453167</v>
      </c>
      <c r="O1133" s="5">
        <f t="shared" si="1294"/>
        <v>2.8517666109922447E-2</v>
      </c>
      <c r="P1133" s="5">
        <f t="shared" si="1295"/>
        <v>6.8973727811335719E-2</v>
      </c>
      <c r="Q1133" s="5">
        <f t="shared" si="1296"/>
        <v>0.14853558571497472</v>
      </c>
      <c r="R1133" s="5">
        <f t="shared" si="1297"/>
        <v>8.007130253152207E-3</v>
      </c>
      <c r="S1133" s="5">
        <f t="shared" si="1298"/>
        <v>2.3419970060285886E-2</v>
      </c>
      <c r="T1133" s="5">
        <f t="shared" si="1299"/>
        <v>8.3411018101108611E-2</v>
      </c>
      <c r="U1133" s="5">
        <f t="shared" si="1300"/>
        <v>1.9366298087018802E-2</v>
      </c>
      <c r="V1133" s="5">
        <f t="shared" si="1301"/>
        <v>3.5343247673470949E-3</v>
      </c>
      <c r="W1133" s="5">
        <f t="shared" si="1302"/>
        <v>0.11975095273589402</v>
      </c>
      <c r="X1133" s="5">
        <f t="shared" si="1303"/>
        <v>6.7246840803830726E-2</v>
      </c>
      <c r="Y1133" s="5">
        <f t="shared" si="1304"/>
        <v>1.8881426388603146E-2</v>
      </c>
      <c r="Z1133" s="5">
        <f t="shared" si="1305"/>
        <v>1.4988167835758349E-3</v>
      </c>
      <c r="AA1133" s="5">
        <f t="shared" si="1306"/>
        <v>3.6250856038128445E-3</v>
      </c>
      <c r="AB1133" s="5">
        <f t="shared" si="1307"/>
        <v>4.3838732588846255E-3</v>
      </c>
      <c r="AC1133" s="5">
        <f t="shared" si="1308"/>
        <v>3.0001923508110015E-4</v>
      </c>
      <c r="AD1133" s="5">
        <f t="shared" si="1309"/>
        <v>7.2408358974016873E-2</v>
      </c>
      <c r="AE1133" s="5">
        <f t="shared" si="1310"/>
        <v>4.0661333188147922E-2</v>
      </c>
      <c r="AF1133" s="5">
        <f t="shared" si="1311"/>
        <v>1.1416803529761451E-2</v>
      </c>
      <c r="AG1133" s="5">
        <f t="shared" si="1312"/>
        <v>2.137057373140377E-3</v>
      </c>
      <c r="AH1133" s="5">
        <f t="shared" si="1313"/>
        <v>2.1041731054433375E-4</v>
      </c>
      <c r="AI1133" s="5">
        <f t="shared" si="1314"/>
        <v>5.0892195203970159E-4</v>
      </c>
      <c r="AJ1133" s="5">
        <f t="shared" si="1315"/>
        <v>6.1544735221138135E-4</v>
      </c>
      <c r="AK1133" s="5">
        <f t="shared" si="1316"/>
        <v>4.9618013374599771E-4</v>
      </c>
      <c r="AL1133" s="5">
        <f t="shared" si="1317"/>
        <v>1.6299403789984994E-5</v>
      </c>
      <c r="AM1133" s="5">
        <f t="shared" si="1318"/>
        <v>3.5025828718862922E-2</v>
      </c>
      <c r="AN1133" s="5">
        <f t="shared" si="1319"/>
        <v>1.9668956898191085E-2</v>
      </c>
      <c r="AO1133" s="5">
        <f t="shared" si="1320"/>
        <v>5.5226083095437769E-3</v>
      </c>
      <c r="AP1133" s="5">
        <f t="shared" si="1321"/>
        <v>1.0337508897399271E-3</v>
      </c>
      <c r="AQ1133" s="5">
        <f t="shared" si="1322"/>
        <v>1.4512719925175688E-4</v>
      </c>
      <c r="AR1133" s="5">
        <f t="shared" si="1323"/>
        <v>2.3632211788330532E-5</v>
      </c>
      <c r="AS1133" s="5">
        <f t="shared" si="1324"/>
        <v>5.7157613711628597E-5</v>
      </c>
      <c r="AT1133" s="5">
        <f t="shared" si="1325"/>
        <v>6.9121604750110142E-5</v>
      </c>
      <c r="AU1133" s="5">
        <f t="shared" si="1326"/>
        <v>5.5726565345378362E-5</v>
      </c>
      <c r="AV1133" s="5">
        <f t="shared" si="1327"/>
        <v>3.3695507682651596E-5</v>
      </c>
      <c r="AW1133" s="5">
        <f t="shared" si="1328"/>
        <v>6.1493872920894558E-7</v>
      </c>
      <c r="AX1133" s="5">
        <f t="shared" si="1329"/>
        <v>1.4119095903040606E-2</v>
      </c>
      <c r="AY1133" s="5">
        <f t="shared" si="1330"/>
        <v>7.9286600464866189E-3</v>
      </c>
      <c r="AZ1133" s="5">
        <f t="shared" si="1331"/>
        <v>2.2261924759366235E-3</v>
      </c>
      <c r="BA1133" s="5">
        <f t="shared" si="1332"/>
        <v>4.1671042444832169E-4</v>
      </c>
      <c r="BB1133" s="5">
        <f t="shared" si="1333"/>
        <v>5.8501537845747758E-5</v>
      </c>
      <c r="BC1133" s="5">
        <f t="shared" si="1334"/>
        <v>6.5703754540786969E-6</v>
      </c>
      <c r="BD1133" s="5">
        <f t="shared" si="1335"/>
        <v>2.2118008913008734E-6</v>
      </c>
      <c r="BE1133" s="5">
        <f t="shared" si="1336"/>
        <v>5.3495314820442378E-6</v>
      </c>
      <c r="BF1133" s="5">
        <f t="shared" si="1337"/>
        <v>6.4692728875226672E-6</v>
      </c>
      <c r="BG1133" s="5">
        <f t="shared" si="1338"/>
        <v>5.2155958995301259E-6</v>
      </c>
      <c r="BH1133" s="5">
        <f t="shared" si="1339"/>
        <v>3.1536512364079968E-6</v>
      </c>
      <c r="BI1133" s="5">
        <f t="shared" si="1340"/>
        <v>1.5255040938725616E-6</v>
      </c>
      <c r="BJ1133" s="8">
        <f t="shared" si="1341"/>
        <v>0.77342751566281087</v>
      </c>
      <c r="BK1133" s="8">
        <f t="shared" si="1342"/>
        <v>0.15495631910767713</v>
      </c>
      <c r="BL1133" s="8">
        <f t="shared" si="1343"/>
        <v>6.5994278921101088E-2</v>
      </c>
      <c r="BM1133" s="8">
        <f t="shared" si="1344"/>
        <v>0.56030532162013968</v>
      </c>
      <c r="BN1133" s="8">
        <f t="shared" si="1345"/>
        <v>0.42764356374726742</v>
      </c>
    </row>
    <row r="1134" spans="1:66" s="20" customFormat="1" x14ac:dyDescent="0.25">
      <c r="A1134" t="s">
        <v>301</v>
      </c>
      <c r="B1134" t="s">
        <v>382</v>
      </c>
      <c r="C1134" t="s">
        <v>341</v>
      </c>
      <c r="D1134" s="7" t="s">
        <v>559</v>
      </c>
      <c r="E1134">
        <f>VLOOKUP(A1134,home!$A$2:$E$405,3,FALSE)</f>
        <v>1.42105263157895</v>
      </c>
      <c r="F1134">
        <f>VLOOKUP(B1134,home!$B$2:$E$405,3,FALSE)</f>
        <v>0.96</v>
      </c>
      <c r="G1134">
        <f>VLOOKUP(C1134,away!$B$2:$E$405,4,FALSE)</f>
        <v>0.96</v>
      </c>
      <c r="H1134">
        <f>VLOOKUP(A1134,away!$A$2:$E$405,3,FALSE)</f>
        <v>1.0815789473684201</v>
      </c>
      <c r="I1134">
        <f>VLOOKUP(C1134,away!$B$2:$E$405,3,FALSE)</f>
        <v>0.44</v>
      </c>
      <c r="J1134">
        <f>VLOOKUP(B1134,home!$B$2:$E$405,4,FALSE)</f>
        <v>1.17</v>
      </c>
      <c r="K1134" s="3">
        <f t="shared" si="1290"/>
        <v>1.3096421052631602</v>
      </c>
      <c r="L1134" s="3">
        <f t="shared" si="1291"/>
        <v>0.55679684210526259</v>
      </c>
      <c r="M1134" s="5">
        <f t="shared" si="1292"/>
        <v>0.154673482676111</v>
      </c>
      <c r="N1134" s="5">
        <f t="shared" si="1293"/>
        <v>0.20256690548032696</v>
      </c>
      <c r="O1134" s="5">
        <f t="shared" si="1294"/>
        <v>8.6121706711481644E-2</v>
      </c>
      <c r="P1134" s="5">
        <f t="shared" si="1295"/>
        <v>0.11278861328648125</v>
      </c>
      <c r="Q1134" s="5">
        <f t="shared" si="1296"/>
        <v>0.13264507427494951</v>
      </c>
      <c r="R1134" s="5">
        <f t="shared" si="1297"/>
        <v>2.3976147166834282E-2</v>
      </c>
      <c r="S1134" s="5">
        <f t="shared" si="1298"/>
        <v>2.0561493584724509E-2</v>
      </c>
      <c r="T1134" s="5">
        <f t="shared" si="1299"/>
        <v>7.385635847710989E-2</v>
      </c>
      <c r="U1134" s="5">
        <f t="shared" si="1300"/>
        <v>3.1400171851672209E-2</v>
      </c>
      <c r="V1134" s="5">
        <f t="shared" si="1301"/>
        <v>1.6659483853739953E-3</v>
      </c>
      <c r="W1134" s="5">
        <f t="shared" si="1302"/>
        <v>5.7905858108744372E-2</v>
      </c>
      <c r="X1134" s="5">
        <f t="shared" si="1303"/>
        <v>3.2241798934344278E-2</v>
      </c>
      <c r="Y1134" s="5">
        <f t="shared" si="1304"/>
        <v>8.9760659152178564E-3</v>
      </c>
      <c r="Z1134" s="5">
        <f t="shared" si="1305"/>
        <v>4.4499476761147893E-3</v>
      </c>
      <c r="AA1134" s="5">
        <f t="shared" si="1306"/>
        <v>5.8278388428578808E-3</v>
      </c>
      <c r="AB1134" s="5">
        <f t="shared" si="1307"/>
        <v>3.8161915656474074E-3</v>
      </c>
      <c r="AC1134" s="5">
        <f t="shared" si="1308"/>
        <v>7.5926075426036027E-5</v>
      </c>
      <c r="AD1134" s="5">
        <f t="shared" si="1309"/>
        <v>1.8958987480151446E-2</v>
      </c>
      <c r="AE1134" s="5">
        <f t="shared" si="1310"/>
        <v>1.0556304358461535E-2</v>
      </c>
      <c r="AF1134" s="5">
        <f t="shared" si="1311"/>
        <v>2.9388584655467009E-3</v>
      </c>
      <c r="AG1134" s="5">
        <f t="shared" si="1312"/>
        <v>5.4544903767024023E-4</v>
      </c>
      <c r="AH1134" s="5">
        <f t="shared" si="1313"/>
        <v>6.1942920339859149E-4</v>
      </c>
      <c r="AI1134" s="5">
        <f t="shared" si="1314"/>
        <v>8.1123056600041366E-4</v>
      </c>
      <c r="AJ1134" s="5">
        <f t="shared" si="1315"/>
        <v>5.3121085315530352E-4</v>
      </c>
      <c r="AK1134" s="5">
        <f t="shared" si="1316"/>
        <v>2.3189870002165037E-4</v>
      </c>
      <c r="AL1134" s="5">
        <f t="shared" si="1317"/>
        <v>2.214625703494298E-6</v>
      </c>
      <c r="AM1134" s="5">
        <f t="shared" si="1318"/>
        <v>4.9658976554326851E-3</v>
      </c>
      <c r="AN1134" s="5">
        <f t="shared" si="1319"/>
        <v>2.7649961327628468E-3</v>
      </c>
      <c r="AO1134" s="5">
        <f t="shared" si="1320"/>
        <v>7.6977055757780806E-4</v>
      </c>
      <c r="AP1134" s="5">
        <f t="shared" si="1321"/>
        <v>1.4286860520164359E-4</v>
      </c>
      <c r="AQ1134" s="5">
        <f t="shared" si="1322"/>
        <v>1.9887197053064656E-5</v>
      </c>
      <c r="AR1134" s="5">
        <f t="shared" si="1323"/>
        <v>6.8979244872022864E-5</v>
      </c>
      <c r="AS1134" s="5">
        <f t="shared" si="1324"/>
        <v>9.0338123473659074E-5</v>
      </c>
      <c r="AT1134" s="5">
        <f t="shared" si="1325"/>
        <v>5.9155305105783098E-5</v>
      </c>
      <c r="AU1134" s="5">
        <f t="shared" si="1326"/>
        <v>2.5824092772074116E-5</v>
      </c>
      <c r="AV1134" s="5">
        <f t="shared" si="1327"/>
        <v>8.4550798061325729E-6</v>
      </c>
      <c r="AW1134" s="5">
        <f t="shared" si="1328"/>
        <v>4.485875624430606E-8</v>
      </c>
      <c r="AX1134" s="5">
        <f t="shared" si="1329"/>
        <v>1.0839247766637108E-3</v>
      </c>
      <c r="AY1134" s="5">
        <f t="shared" si="1330"/>
        <v>6.0352589272600612E-4</v>
      </c>
      <c r="AZ1134" s="5">
        <f t="shared" si="1331"/>
        <v>1.6802065559929982E-4</v>
      </c>
      <c r="BA1134" s="5">
        <f t="shared" si="1332"/>
        <v>3.1184456815382015E-5</v>
      </c>
      <c r="BB1134" s="5">
        <f t="shared" si="1333"/>
        <v>4.3408517693931589E-6</v>
      </c>
      <c r="BC1134" s="5">
        <f t="shared" si="1334"/>
        <v>4.8339451144903069E-7</v>
      </c>
      <c r="BD1134" s="5">
        <f t="shared" si="1335"/>
        <v>6.4012376192579893E-6</v>
      </c>
      <c r="BE1134" s="5">
        <f t="shared" si="1336"/>
        <v>8.3833303119747725E-6</v>
      </c>
      <c r="BF1134" s="5">
        <f t="shared" si="1337"/>
        <v>5.4895811794455549E-6</v>
      </c>
      <c r="BG1134" s="5">
        <f t="shared" si="1338"/>
        <v>2.3964622176206993E-6</v>
      </c>
      <c r="BH1134" s="5">
        <f t="shared" si="1339"/>
        <v>7.846269559670983E-7</v>
      </c>
      <c r="BI1134" s="5">
        <f t="shared" si="1340"/>
        <v>2.0551609969179501E-7</v>
      </c>
      <c r="BJ1134" s="8">
        <f t="shared" si="1341"/>
        <v>0.55174656070863615</v>
      </c>
      <c r="BK1134" s="8">
        <f t="shared" si="1342"/>
        <v>0.2903712045265463</v>
      </c>
      <c r="BL1134" s="8">
        <f t="shared" si="1343"/>
        <v>0.153612238061483</v>
      </c>
      <c r="BM1134" s="8">
        <f t="shared" si="1344"/>
        <v>0.28680454034262581</v>
      </c>
      <c r="BN1134" s="8">
        <f t="shared" si="1345"/>
        <v>0.71277192959618474</v>
      </c>
    </row>
    <row r="1135" spans="1:66" x14ac:dyDescent="0.25">
      <c r="A1135" t="s">
        <v>303</v>
      </c>
      <c r="B1135" t="s">
        <v>537</v>
      </c>
      <c r="C1135" t="s">
        <v>343</v>
      </c>
      <c r="D1135" s="7" t="s">
        <v>559</v>
      </c>
      <c r="E1135">
        <f>VLOOKUP(A1135,home!$A$2:$E$405,3,FALSE)</f>
        <v>1.3961038961039001</v>
      </c>
      <c r="F1135" t="e">
        <f>VLOOKUP(B1135,home!$B$2:$E$405,3,FALSE)</f>
        <v>#N/A</v>
      </c>
      <c r="G1135">
        <f>VLOOKUP(C1135,away!$B$2:$E$405,4,FALSE)</f>
        <v>1.19</v>
      </c>
      <c r="H1135">
        <f>VLOOKUP(A1135,away!$A$2:$E$405,3,FALSE)</f>
        <v>1.0324675324675301</v>
      </c>
      <c r="I1135">
        <f>VLOOKUP(C1135,away!$B$2:$E$405,3,FALSE)</f>
        <v>0.81</v>
      </c>
      <c r="J1135" t="e">
        <f>VLOOKUP(B1135,home!$B$2:$E$405,4,FALSE)</f>
        <v>#N/A</v>
      </c>
      <c r="K1135" s="3" t="e">
        <f t="shared" si="1290"/>
        <v>#N/A</v>
      </c>
      <c r="L1135" s="3" t="e">
        <f t="shared" si="1291"/>
        <v>#N/A</v>
      </c>
      <c r="M1135" s="5" t="e">
        <f t="shared" si="1292"/>
        <v>#N/A</v>
      </c>
      <c r="N1135" s="5" t="e">
        <f t="shared" si="1293"/>
        <v>#N/A</v>
      </c>
      <c r="O1135" s="5" t="e">
        <f t="shared" si="1294"/>
        <v>#N/A</v>
      </c>
      <c r="P1135" s="5" t="e">
        <f t="shared" si="1295"/>
        <v>#N/A</v>
      </c>
      <c r="Q1135" s="5" t="e">
        <f t="shared" si="1296"/>
        <v>#N/A</v>
      </c>
      <c r="R1135" s="5" t="e">
        <f t="shared" si="1297"/>
        <v>#N/A</v>
      </c>
      <c r="S1135" s="5" t="e">
        <f t="shared" si="1298"/>
        <v>#N/A</v>
      </c>
      <c r="T1135" s="5" t="e">
        <f t="shared" si="1299"/>
        <v>#N/A</v>
      </c>
      <c r="U1135" s="5" t="e">
        <f t="shared" si="1300"/>
        <v>#N/A</v>
      </c>
      <c r="V1135" s="5" t="e">
        <f t="shared" si="1301"/>
        <v>#N/A</v>
      </c>
      <c r="W1135" s="5" t="e">
        <f t="shared" si="1302"/>
        <v>#N/A</v>
      </c>
      <c r="X1135" s="5" t="e">
        <f t="shared" si="1303"/>
        <v>#N/A</v>
      </c>
      <c r="Y1135" s="5" t="e">
        <f t="shared" si="1304"/>
        <v>#N/A</v>
      </c>
      <c r="Z1135" s="5" t="e">
        <f t="shared" si="1305"/>
        <v>#N/A</v>
      </c>
      <c r="AA1135" s="5" t="e">
        <f t="shared" si="1306"/>
        <v>#N/A</v>
      </c>
      <c r="AB1135" s="5" t="e">
        <f t="shared" si="1307"/>
        <v>#N/A</v>
      </c>
      <c r="AC1135" s="5" t="e">
        <f t="shared" si="1308"/>
        <v>#N/A</v>
      </c>
      <c r="AD1135" s="5" t="e">
        <f t="shared" si="1309"/>
        <v>#N/A</v>
      </c>
      <c r="AE1135" s="5" t="e">
        <f t="shared" si="1310"/>
        <v>#N/A</v>
      </c>
      <c r="AF1135" s="5" t="e">
        <f t="shared" si="1311"/>
        <v>#N/A</v>
      </c>
      <c r="AG1135" s="5" t="e">
        <f t="shared" si="1312"/>
        <v>#N/A</v>
      </c>
      <c r="AH1135" s="5" t="e">
        <f t="shared" si="1313"/>
        <v>#N/A</v>
      </c>
      <c r="AI1135" s="5" t="e">
        <f t="shared" si="1314"/>
        <v>#N/A</v>
      </c>
      <c r="AJ1135" s="5" t="e">
        <f t="shared" si="1315"/>
        <v>#N/A</v>
      </c>
      <c r="AK1135" s="5" t="e">
        <f t="shared" si="1316"/>
        <v>#N/A</v>
      </c>
      <c r="AL1135" s="5" t="e">
        <f t="shared" si="1317"/>
        <v>#N/A</v>
      </c>
      <c r="AM1135" s="5" t="e">
        <f t="shared" si="1318"/>
        <v>#N/A</v>
      </c>
      <c r="AN1135" s="5" t="e">
        <f t="shared" si="1319"/>
        <v>#N/A</v>
      </c>
      <c r="AO1135" s="5" t="e">
        <f t="shared" si="1320"/>
        <v>#N/A</v>
      </c>
      <c r="AP1135" s="5" t="e">
        <f t="shared" si="1321"/>
        <v>#N/A</v>
      </c>
      <c r="AQ1135" s="5" t="e">
        <f t="shared" si="1322"/>
        <v>#N/A</v>
      </c>
      <c r="AR1135" s="5" t="e">
        <f t="shared" si="1323"/>
        <v>#N/A</v>
      </c>
      <c r="AS1135" s="5" t="e">
        <f t="shared" si="1324"/>
        <v>#N/A</v>
      </c>
      <c r="AT1135" s="5" t="e">
        <f t="shared" si="1325"/>
        <v>#N/A</v>
      </c>
      <c r="AU1135" s="5" t="e">
        <f t="shared" si="1326"/>
        <v>#N/A</v>
      </c>
      <c r="AV1135" s="5" t="e">
        <f t="shared" si="1327"/>
        <v>#N/A</v>
      </c>
      <c r="AW1135" s="5" t="e">
        <f t="shared" si="1328"/>
        <v>#N/A</v>
      </c>
      <c r="AX1135" s="5" t="e">
        <f t="shared" si="1329"/>
        <v>#N/A</v>
      </c>
      <c r="AY1135" s="5" t="e">
        <f t="shared" si="1330"/>
        <v>#N/A</v>
      </c>
      <c r="AZ1135" s="5" t="e">
        <f t="shared" si="1331"/>
        <v>#N/A</v>
      </c>
      <c r="BA1135" s="5" t="e">
        <f t="shared" si="1332"/>
        <v>#N/A</v>
      </c>
      <c r="BB1135" s="5" t="e">
        <f t="shared" si="1333"/>
        <v>#N/A</v>
      </c>
      <c r="BC1135" s="5" t="e">
        <f t="shared" si="1334"/>
        <v>#N/A</v>
      </c>
      <c r="BD1135" s="5" t="e">
        <f t="shared" si="1335"/>
        <v>#N/A</v>
      </c>
      <c r="BE1135" s="5" t="e">
        <f t="shared" si="1336"/>
        <v>#N/A</v>
      </c>
      <c r="BF1135" s="5" t="e">
        <f t="shared" si="1337"/>
        <v>#N/A</v>
      </c>
      <c r="BG1135" s="5" t="e">
        <f t="shared" si="1338"/>
        <v>#N/A</v>
      </c>
      <c r="BH1135" s="5" t="e">
        <f t="shared" si="1339"/>
        <v>#N/A</v>
      </c>
      <c r="BI1135" s="5" t="e">
        <f t="shared" si="1340"/>
        <v>#N/A</v>
      </c>
      <c r="BJ1135" s="8" t="e">
        <f t="shared" si="1341"/>
        <v>#N/A</v>
      </c>
      <c r="BK1135" s="8" t="e">
        <f t="shared" si="1342"/>
        <v>#N/A</v>
      </c>
      <c r="BL1135" s="8" t="e">
        <f t="shared" si="1343"/>
        <v>#N/A</v>
      </c>
      <c r="BM1135" s="8" t="e">
        <f t="shared" si="1344"/>
        <v>#N/A</v>
      </c>
      <c r="BN1135" s="8" t="e">
        <f t="shared" si="1345"/>
        <v>#N/A</v>
      </c>
    </row>
    <row r="1136" spans="1:66" x14ac:dyDescent="0.25">
      <c r="A1136" t="s">
        <v>303</v>
      </c>
      <c r="B1136" t="s">
        <v>354</v>
      </c>
      <c r="C1136" t="s">
        <v>538</v>
      </c>
      <c r="D1136" s="7" t="s">
        <v>559</v>
      </c>
      <c r="E1136">
        <f>VLOOKUP(A1136,home!$A$2:$E$405,3,FALSE)</f>
        <v>1.3961038961039001</v>
      </c>
      <c r="F1136">
        <f>VLOOKUP(B1136,home!$B$2:$E$405,3,FALSE)</f>
        <v>0.61</v>
      </c>
      <c r="G1136" t="e">
        <f>VLOOKUP(C1136,away!$B$2:$E$405,4,FALSE)</f>
        <v>#N/A</v>
      </c>
      <c r="H1136">
        <f>VLOOKUP(A1136,away!$A$2:$E$405,3,FALSE)</f>
        <v>1.0324675324675301</v>
      </c>
      <c r="I1136" t="e">
        <f>VLOOKUP(C1136,away!$B$2:$E$405,3,FALSE)</f>
        <v>#N/A</v>
      </c>
      <c r="J1136">
        <f>VLOOKUP(B1136,home!$B$2:$E$405,4,FALSE)</f>
        <v>1.1100000000000001</v>
      </c>
      <c r="K1136" s="3" t="e">
        <f t="shared" si="1290"/>
        <v>#N/A</v>
      </c>
      <c r="L1136" s="3" t="e">
        <f t="shared" si="1291"/>
        <v>#N/A</v>
      </c>
      <c r="M1136" s="5" t="e">
        <f t="shared" si="1292"/>
        <v>#N/A</v>
      </c>
      <c r="N1136" s="5" t="e">
        <f t="shared" si="1293"/>
        <v>#N/A</v>
      </c>
      <c r="O1136" s="5" t="e">
        <f t="shared" si="1294"/>
        <v>#N/A</v>
      </c>
      <c r="P1136" s="5" t="e">
        <f t="shared" si="1295"/>
        <v>#N/A</v>
      </c>
      <c r="Q1136" s="5" t="e">
        <f t="shared" si="1296"/>
        <v>#N/A</v>
      </c>
      <c r="R1136" s="5" t="e">
        <f t="shared" si="1297"/>
        <v>#N/A</v>
      </c>
      <c r="S1136" s="5" t="e">
        <f t="shared" si="1298"/>
        <v>#N/A</v>
      </c>
      <c r="T1136" s="5" t="e">
        <f t="shared" si="1299"/>
        <v>#N/A</v>
      </c>
      <c r="U1136" s="5" t="e">
        <f t="shared" si="1300"/>
        <v>#N/A</v>
      </c>
      <c r="V1136" s="5" t="e">
        <f t="shared" si="1301"/>
        <v>#N/A</v>
      </c>
      <c r="W1136" s="5" t="e">
        <f t="shared" si="1302"/>
        <v>#N/A</v>
      </c>
      <c r="X1136" s="5" t="e">
        <f t="shared" si="1303"/>
        <v>#N/A</v>
      </c>
      <c r="Y1136" s="5" t="e">
        <f t="shared" si="1304"/>
        <v>#N/A</v>
      </c>
      <c r="Z1136" s="5" t="e">
        <f t="shared" si="1305"/>
        <v>#N/A</v>
      </c>
      <c r="AA1136" s="5" t="e">
        <f t="shared" si="1306"/>
        <v>#N/A</v>
      </c>
      <c r="AB1136" s="5" t="e">
        <f t="shared" si="1307"/>
        <v>#N/A</v>
      </c>
      <c r="AC1136" s="5" t="e">
        <f t="shared" si="1308"/>
        <v>#N/A</v>
      </c>
      <c r="AD1136" s="5" t="e">
        <f t="shared" si="1309"/>
        <v>#N/A</v>
      </c>
      <c r="AE1136" s="5" t="e">
        <f t="shared" si="1310"/>
        <v>#N/A</v>
      </c>
      <c r="AF1136" s="5" t="e">
        <f t="shared" si="1311"/>
        <v>#N/A</v>
      </c>
      <c r="AG1136" s="5" t="e">
        <f t="shared" si="1312"/>
        <v>#N/A</v>
      </c>
      <c r="AH1136" s="5" t="e">
        <f t="shared" si="1313"/>
        <v>#N/A</v>
      </c>
      <c r="AI1136" s="5" t="e">
        <f t="shared" si="1314"/>
        <v>#N/A</v>
      </c>
      <c r="AJ1136" s="5" t="e">
        <f t="shared" si="1315"/>
        <v>#N/A</v>
      </c>
      <c r="AK1136" s="5" t="e">
        <f t="shared" si="1316"/>
        <v>#N/A</v>
      </c>
      <c r="AL1136" s="5" t="e">
        <f t="shared" si="1317"/>
        <v>#N/A</v>
      </c>
      <c r="AM1136" s="5" t="e">
        <f t="shared" si="1318"/>
        <v>#N/A</v>
      </c>
      <c r="AN1136" s="5" t="e">
        <f t="shared" si="1319"/>
        <v>#N/A</v>
      </c>
      <c r="AO1136" s="5" t="e">
        <f t="shared" si="1320"/>
        <v>#N/A</v>
      </c>
      <c r="AP1136" s="5" t="e">
        <f t="shared" si="1321"/>
        <v>#N/A</v>
      </c>
      <c r="AQ1136" s="5" t="e">
        <f t="shared" si="1322"/>
        <v>#N/A</v>
      </c>
      <c r="AR1136" s="5" t="e">
        <f t="shared" si="1323"/>
        <v>#N/A</v>
      </c>
      <c r="AS1136" s="5" t="e">
        <f t="shared" si="1324"/>
        <v>#N/A</v>
      </c>
      <c r="AT1136" s="5" t="e">
        <f t="shared" si="1325"/>
        <v>#N/A</v>
      </c>
      <c r="AU1136" s="5" t="e">
        <f t="shared" si="1326"/>
        <v>#N/A</v>
      </c>
      <c r="AV1136" s="5" t="e">
        <f t="shared" si="1327"/>
        <v>#N/A</v>
      </c>
      <c r="AW1136" s="5" t="e">
        <f t="shared" si="1328"/>
        <v>#N/A</v>
      </c>
      <c r="AX1136" s="5" t="e">
        <f t="shared" si="1329"/>
        <v>#N/A</v>
      </c>
      <c r="AY1136" s="5" t="e">
        <f t="shared" si="1330"/>
        <v>#N/A</v>
      </c>
      <c r="AZ1136" s="5" t="e">
        <f t="shared" si="1331"/>
        <v>#N/A</v>
      </c>
      <c r="BA1136" s="5" t="e">
        <f t="shared" si="1332"/>
        <v>#N/A</v>
      </c>
      <c r="BB1136" s="5" t="e">
        <f t="shared" si="1333"/>
        <v>#N/A</v>
      </c>
      <c r="BC1136" s="5" t="e">
        <f t="shared" si="1334"/>
        <v>#N/A</v>
      </c>
      <c r="BD1136" s="5" t="e">
        <f t="shared" si="1335"/>
        <v>#N/A</v>
      </c>
      <c r="BE1136" s="5" t="e">
        <f t="shared" si="1336"/>
        <v>#N/A</v>
      </c>
      <c r="BF1136" s="5" t="e">
        <f t="shared" si="1337"/>
        <v>#N/A</v>
      </c>
      <c r="BG1136" s="5" t="e">
        <f t="shared" si="1338"/>
        <v>#N/A</v>
      </c>
      <c r="BH1136" s="5" t="e">
        <f t="shared" si="1339"/>
        <v>#N/A</v>
      </c>
      <c r="BI1136" s="5" t="e">
        <f t="shared" si="1340"/>
        <v>#N/A</v>
      </c>
      <c r="BJ1136" s="8" t="e">
        <f t="shared" si="1341"/>
        <v>#N/A</v>
      </c>
      <c r="BK1136" s="8" t="e">
        <f t="shared" si="1342"/>
        <v>#N/A</v>
      </c>
      <c r="BL1136" s="8" t="e">
        <f t="shared" si="1343"/>
        <v>#N/A</v>
      </c>
      <c r="BM1136" s="8" t="e">
        <f t="shared" si="1344"/>
        <v>#N/A</v>
      </c>
      <c r="BN1136" s="8" t="e">
        <f t="shared" si="1345"/>
        <v>#N/A</v>
      </c>
    </row>
    <row r="1137" spans="1:66" x14ac:dyDescent="0.25">
      <c r="A1137" t="s">
        <v>303</v>
      </c>
      <c r="B1137" t="s">
        <v>465</v>
      </c>
      <c r="C1137" t="s">
        <v>321</v>
      </c>
      <c r="D1137" s="7" t="s">
        <v>559</v>
      </c>
      <c r="E1137">
        <f>VLOOKUP(A1137,home!$A$2:$E$405,3,FALSE)</f>
        <v>1.3961038961039001</v>
      </c>
      <c r="F1137">
        <f>VLOOKUP(B1137,home!$B$2:$E$405,3,FALSE)</f>
        <v>0.92</v>
      </c>
      <c r="G1137">
        <f>VLOOKUP(C1137,away!$B$2:$E$405,4,FALSE)</f>
        <v>1.26</v>
      </c>
      <c r="H1137">
        <f>VLOOKUP(A1137,away!$A$2:$E$405,3,FALSE)</f>
        <v>1.0324675324675301</v>
      </c>
      <c r="I1137">
        <f>VLOOKUP(C1137,away!$B$2:$E$405,3,FALSE)</f>
        <v>0.72</v>
      </c>
      <c r="J1137">
        <f>VLOOKUP(B1137,home!$B$2:$E$405,4,FALSE)</f>
        <v>0.55000000000000004</v>
      </c>
      <c r="K1137" s="3">
        <f t="shared" si="1290"/>
        <v>1.6183636363636409</v>
      </c>
      <c r="L1137" s="3">
        <f t="shared" si="1291"/>
        <v>0.40885714285714198</v>
      </c>
      <c r="M1137" s="5">
        <f t="shared" si="1292"/>
        <v>0.13170103925039642</v>
      </c>
      <c r="N1137" s="5">
        <f t="shared" si="1293"/>
        <v>0.21314017279414213</v>
      </c>
      <c r="O1137" s="5">
        <f t="shared" si="1294"/>
        <v>5.3846910619233385E-2</v>
      </c>
      <c r="P1137" s="5">
        <f t="shared" si="1295"/>
        <v>8.7143882076690493E-2</v>
      </c>
      <c r="Q1137" s="5">
        <f t="shared" si="1296"/>
        <v>0.17246915254915135</v>
      </c>
      <c r="R1137" s="5">
        <f t="shared" si="1297"/>
        <v>1.1007847013731829E-2</v>
      </c>
      <c r="S1137" s="5">
        <f t="shared" si="1298"/>
        <v>1.4415330787477598E-2</v>
      </c>
      <c r="T1137" s="5">
        <f t="shared" si="1299"/>
        <v>7.0515244942238584E-2</v>
      </c>
      <c r="U1137" s="5">
        <f t="shared" si="1300"/>
        <v>1.7814699321677688E-2</v>
      </c>
      <c r="V1137" s="5">
        <f t="shared" si="1301"/>
        <v>1.0598143706470014E-3</v>
      </c>
      <c r="W1137" s="5">
        <f t="shared" si="1302"/>
        <v>9.303926829333338E-2</v>
      </c>
      <c r="X1137" s="5">
        <f t="shared" si="1303"/>
        <v>3.8039769407931363E-2</v>
      </c>
      <c r="Y1137" s="5">
        <f t="shared" si="1304"/>
        <v>7.7764157175356655E-3</v>
      </c>
      <c r="Z1137" s="5">
        <f t="shared" si="1305"/>
        <v>1.5002122930143063E-3</v>
      </c>
      <c r="AA1137" s="5">
        <f t="shared" si="1306"/>
        <v>2.4278890218400687E-3</v>
      </c>
      <c r="AB1137" s="5">
        <f t="shared" si="1307"/>
        <v>1.9646036530362289E-3</v>
      </c>
      <c r="AC1137" s="5">
        <f t="shared" si="1308"/>
        <v>4.3828592329505019E-5</v>
      </c>
      <c r="AD1137" s="5">
        <f t="shared" si="1309"/>
        <v>3.7642842139952844E-2</v>
      </c>
      <c r="AE1137" s="5">
        <f t="shared" si="1310"/>
        <v>1.5390544886363544E-2</v>
      </c>
      <c r="AF1137" s="5">
        <f t="shared" si="1311"/>
        <v>3.1462671046265977E-3</v>
      </c>
      <c r="AG1137" s="5">
        <f t="shared" si="1312"/>
        <v>4.2879125968768117E-4</v>
      </c>
      <c r="AH1137" s="5">
        <f t="shared" si="1313"/>
        <v>1.5334312795024763E-4</v>
      </c>
      <c r="AI1137" s="5">
        <f t="shared" si="1314"/>
        <v>2.4816494216093785E-4</v>
      </c>
      <c r="AJ1137" s="5">
        <f t="shared" si="1315"/>
        <v>2.0081055910677403E-4</v>
      </c>
      <c r="AK1137" s="5">
        <f t="shared" si="1316"/>
        <v>1.0832816888541823E-4</v>
      </c>
      <c r="AL1137" s="5">
        <f t="shared" si="1317"/>
        <v>1.1600192992518794E-6</v>
      </c>
      <c r="AM1137" s="5">
        <f t="shared" si="1318"/>
        <v>1.2183961377735317E-2</v>
      </c>
      <c r="AN1137" s="5">
        <f t="shared" si="1319"/>
        <v>4.9814996375826285E-3</v>
      </c>
      <c r="AO1137" s="5">
        <f t="shared" si="1320"/>
        <v>1.0183608544829608E-3</v>
      </c>
      <c r="AP1137" s="5">
        <f t="shared" si="1321"/>
        <v>1.3878803645382039E-4</v>
      </c>
      <c r="AQ1137" s="5">
        <f t="shared" si="1322"/>
        <v>1.4186120011815463E-5</v>
      </c>
      <c r="AR1137" s="5">
        <f t="shared" si="1323"/>
        <v>1.2539086634103081E-5</v>
      </c>
      <c r="AS1137" s="5">
        <f t="shared" si="1324"/>
        <v>2.0292801841845791E-5</v>
      </c>
      <c r="AT1137" s="5">
        <f t="shared" si="1325"/>
        <v>1.6420566290388173E-5</v>
      </c>
      <c r="AU1137" s="5">
        <f t="shared" si="1326"/>
        <v>8.8581491242876107E-6</v>
      </c>
      <c r="AV1137" s="5">
        <f t="shared" si="1327"/>
        <v>3.5839266070583743E-6</v>
      </c>
      <c r="AW1137" s="5">
        <f t="shared" si="1328"/>
        <v>2.1321139655063846E-8</v>
      </c>
      <c r="AX1137" s="5">
        <f t="shared" si="1329"/>
        <v>3.2863466734309806E-3</v>
      </c>
      <c r="AY1137" s="5">
        <f t="shared" si="1330"/>
        <v>1.3436463113370635E-3</v>
      </c>
      <c r="AZ1137" s="5">
        <f t="shared" si="1331"/>
        <v>2.7467969593190483E-4</v>
      </c>
      <c r="BA1137" s="5">
        <f t="shared" si="1332"/>
        <v>3.7434918559862383E-5</v>
      </c>
      <c r="BB1137" s="5">
        <f t="shared" si="1333"/>
        <v>3.8263834613687816E-6</v>
      </c>
      <c r="BC1137" s="5">
        <f t="shared" si="1334"/>
        <v>3.1288884189821229E-7</v>
      </c>
      <c r="BD1137" s="5">
        <f t="shared" si="1335"/>
        <v>8.544491892095937E-7</v>
      </c>
      <c r="BE1137" s="5">
        <f t="shared" si="1336"/>
        <v>1.3828094969372028E-6</v>
      </c>
      <c r="BF1137" s="5">
        <f t="shared" si="1337"/>
        <v>1.1189443029307344E-6</v>
      </c>
      <c r="BG1137" s="5">
        <f t="shared" si="1338"/>
        <v>6.0361959032645438E-7</v>
      </c>
      <c r="BH1137" s="5">
        <f t="shared" si="1339"/>
        <v>2.4421899879526295E-7</v>
      </c>
      <c r="BI1137" s="5">
        <f t="shared" si="1340"/>
        <v>7.904702939187788E-8</v>
      </c>
      <c r="BJ1137" s="8">
        <f t="shared" si="1341"/>
        <v>0.67487151199279305</v>
      </c>
      <c r="BK1137" s="8">
        <f t="shared" si="1342"/>
        <v>0.23570870140817735</v>
      </c>
      <c r="BL1137" s="8">
        <f t="shared" si="1343"/>
        <v>8.7838574046727888E-2</v>
      </c>
      <c r="BM1137" s="8">
        <f t="shared" si="1344"/>
        <v>0.32926637044716922</v>
      </c>
      <c r="BN1137" s="8">
        <f t="shared" si="1345"/>
        <v>0.66930900430334561</v>
      </c>
    </row>
    <row r="1138" spans="1:66" x14ac:dyDescent="0.25">
      <c r="A1138" t="s">
        <v>303</v>
      </c>
      <c r="B1138" t="s">
        <v>346</v>
      </c>
      <c r="C1138" t="s">
        <v>459</v>
      </c>
      <c r="D1138" s="7" t="s">
        <v>559</v>
      </c>
      <c r="E1138">
        <f>VLOOKUP(A1138,home!$A$2:$E$405,3,FALSE)</f>
        <v>1.3961038961039001</v>
      </c>
      <c r="F1138">
        <f>VLOOKUP(B1138,home!$B$2:$E$405,3,FALSE)</f>
        <v>0.78</v>
      </c>
      <c r="G1138">
        <f>VLOOKUP(C1138,away!$B$2:$E$405,4,FALSE)</f>
        <v>1.1599999999999999</v>
      </c>
      <c r="H1138">
        <f>VLOOKUP(A1138,away!$A$2:$E$405,3,FALSE)</f>
        <v>1.0324675324675301</v>
      </c>
      <c r="I1138">
        <f>VLOOKUP(C1138,away!$B$2:$E$405,3,FALSE)</f>
        <v>0.78</v>
      </c>
      <c r="J1138">
        <f>VLOOKUP(B1138,home!$B$2:$E$405,4,FALSE)</f>
        <v>0.78</v>
      </c>
      <c r="K1138" s="3">
        <f t="shared" si="1290"/>
        <v>1.2631948051948088</v>
      </c>
      <c r="L1138" s="3">
        <f t="shared" si="1291"/>
        <v>0.62815324675324535</v>
      </c>
      <c r="M1138" s="5">
        <f t="shared" si="1292"/>
        <v>0.15086829339568583</v>
      </c>
      <c r="N1138" s="5">
        <f t="shared" si="1293"/>
        <v>0.19057604448603666</v>
      </c>
      <c r="O1138" s="5">
        <f t="shared" si="1294"/>
        <v>9.4768408328621254E-2</v>
      </c>
      <c r="P1138" s="5">
        <f t="shared" si="1295"/>
        <v>0.11971096109729483</v>
      </c>
      <c r="Q1138" s="5">
        <f t="shared" si="1296"/>
        <v>0.12036733469466813</v>
      </c>
      <c r="R1138" s="5">
        <f t="shared" si="1297"/>
        <v>2.976454169063036E-2</v>
      </c>
      <c r="S1138" s="5">
        <f t="shared" si="1298"/>
        <v>2.3747060903732319E-2</v>
      </c>
      <c r="T1138" s="5">
        <f t="shared" si="1299"/>
        <v>7.5609132091490339E-2</v>
      </c>
      <c r="U1138" s="5">
        <f t="shared" si="1300"/>
        <v>3.7598414442608585E-2</v>
      </c>
      <c r="V1138" s="5">
        <f t="shared" si="1301"/>
        <v>2.0936462158390747E-3</v>
      </c>
      <c r="W1138" s="5">
        <f t="shared" si="1302"/>
        <v>5.0682463967149906E-2</v>
      </c>
      <c r="X1138" s="5">
        <f t="shared" si="1303"/>
        <v>3.1836354294419576E-2</v>
      </c>
      <c r="Y1138" s="5">
        <f t="shared" si="1304"/>
        <v>9.9990546574131398E-3</v>
      </c>
      <c r="Z1138" s="5">
        <f t="shared" si="1305"/>
        <v>6.232231167030599E-3</v>
      </c>
      <c r="AA1138" s="5">
        <f t="shared" si="1306"/>
        <v>7.8725220349662346E-3</v>
      </c>
      <c r="AB1138" s="5">
        <f t="shared" si="1307"/>
        <v>4.9722644691755054E-3</v>
      </c>
      <c r="AC1138" s="5">
        <f t="shared" si="1308"/>
        <v>1.0382913925064683E-4</v>
      </c>
      <c r="AD1138" s="5">
        <f t="shared" si="1309"/>
        <v>1.6005456299444193E-2</v>
      </c>
      <c r="AE1138" s="5">
        <f t="shared" si="1310"/>
        <v>1.0053879340263052E-2</v>
      </c>
      <c r="AF1138" s="5">
        <f t="shared" si="1311"/>
        <v>3.1576884750258057E-3</v>
      </c>
      <c r="AG1138" s="5">
        <f t="shared" si="1312"/>
        <v>6.611707559409215E-4</v>
      </c>
      <c r="AH1138" s="5">
        <f t="shared" si="1313"/>
        <v>9.7869906052175924E-4</v>
      </c>
      <c r="AI1138" s="5">
        <f t="shared" si="1314"/>
        <v>1.2362875691001262E-3</v>
      </c>
      <c r="AJ1138" s="5">
        <f t="shared" si="1315"/>
        <v>7.8083601750709888E-4</v>
      </c>
      <c r="AK1138" s="5">
        <f t="shared" si="1316"/>
        <v>3.2878266700799014E-4</v>
      </c>
      <c r="AL1138" s="5">
        <f t="shared" si="1317"/>
        <v>3.295453476629627E-6</v>
      </c>
      <c r="AM1138" s="5">
        <f t="shared" si="1318"/>
        <v>4.043601850446085E-3</v>
      </c>
      <c r="AN1138" s="5">
        <f t="shared" si="1319"/>
        <v>2.5400016309351388E-3</v>
      </c>
      <c r="AO1138" s="5">
        <f t="shared" si="1320"/>
        <v>7.9775513561522275E-4</v>
      </c>
      <c r="AP1138" s="5">
        <f t="shared" si="1321"/>
        <v>1.6703749285025928E-4</v>
      </c>
      <c r="AQ1138" s="5">
        <f t="shared" si="1322"/>
        <v>2.6231285865853087E-5</v>
      </c>
      <c r="AR1138" s="5">
        <f t="shared" si="1323"/>
        <v>1.2295459849221883E-4</v>
      </c>
      <c r="AS1138" s="5">
        <f t="shared" si="1324"/>
        <v>1.5531561009018432E-4</v>
      </c>
      <c r="AT1138" s="5">
        <f t="shared" si="1325"/>
        <v>9.8096935915791621E-5</v>
      </c>
      <c r="AU1138" s="5">
        <f t="shared" si="1326"/>
        <v>4.1305179951452033E-5</v>
      </c>
      <c r="AV1138" s="5">
        <f t="shared" si="1327"/>
        <v>1.3044122185577729E-5</v>
      </c>
      <c r="AW1138" s="5">
        <f t="shared" si="1328"/>
        <v>7.2635448748680126E-8</v>
      </c>
      <c r="AX1138" s="5">
        <f t="shared" si="1329"/>
        <v>8.5130947529326879E-4</v>
      </c>
      <c r="AY1138" s="5">
        <f t="shared" si="1330"/>
        <v>5.3475281089726838E-4</v>
      </c>
      <c r="AZ1138" s="5">
        <f t="shared" si="1331"/>
        <v>1.6795335718777167E-4</v>
      </c>
      <c r="BA1138" s="5">
        <f t="shared" si="1332"/>
        <v>3.5166815540202104E-5</v>
      </c>
      <c r="BB1138" s="5">
        <f t="shared" si="1333"/>
        <v>5.5225373398876076E-6</v>
      </c>
      <c r="BC1138" s="5">
        <f t="shared" si="1334"/>
        <v>6.9379995207328642E-7</v>
      </c>
      <c r="BD1138" s="5">
        <f t="shared" si="1335"/>
        <v>1.287238837435482E-5</v>
      </c>
      <c r="BE1138" s="5">
        <f t="shared" si="1336"/>
        <v>1.626033412493506E-5</v>
      </c>
      <c r="BF1138" s="5">
        <f t="shared" si="1337"/>
        <v>1.0269984798674923E-5</v>
      </c>
      <c r="BG1138" s="5">
        <f t="shared" si="1338"/>
        <v>4.3243304823719403E-6</v>
      </c>
      <c r="BH1138" s="5">
        <f t="shared" si="1339"/>
        <v>1.3656179503194477E-6</v>
      </c>
      <c r="BI1138" s="5">
        <f t="shared" si="1340"/>
        <v>3.450083001448616E-7</v>
      </c>
      <c r="BJ1138" s="8">
        <f t="shared" si="1341"/>
        <v>0.51811860525377473</v>
      </c>
      <c r="BK1138" s="8">
        <f t="shared" si="1342"/>
        <v>0.29706183901617655</v>
      </c>
      <c r="BL1138" s="8">
        <f t="shared" si="1343"/>
        <v>0.17877691039080496</v>
      </c>
      <c r="BM1138" s="8">
        <f t="shared" si="1344"/>
        <v>0.29359932195940125</v>
      </c>
      <c r="BN1138" s="8">
        <f t="shared" si="1345"/>
        <v>0.70605558369293697</v>
      </c>
    </row>
    <row r="1139" spans="1:66" x14ac:dyDescent="0.25">
      <c r="A1139" t="s">
        <v>303</v>
      </c>
      <c r="B1139" t="s">
        <v>390</v>
      </c>
      <c r="C1139" t="s">
        <v>353</v>
      </c>
      <c r="D1139" s="7" t="s">
        <v>559</v>
      </c>
      <c r="E1139">
        <f>VLOOKUP(A1139,home!$A$2:$E$405,3,FALSE)</f>
        <v>1.3961038961039001</v>
      </c>
      <c r="F1139">
        <f>VLOOKUP(B1139,home!$B$2:$E$405,3,FALSE)</f>
        <v>0.55000000000000004</v>
      </c>
      <c r="G1139">
        <f>VLOOKUP(C1139,away!$B$2:$E$405,4,FALSE)</f>
        <v>1.1299999999999999</v>
      </c>
      <c r="H1139">
        <f>VLOOKUP(A1139,away!$A$2:$E$405,3,FALSE)</f>
        <v>1.0324675324675301</v>
      </c>
      <c r="I1139">
        <f>VLOOKUP(C1139,away!$B$2:$E$405,3,FALSE)</f>
        <v>0.82</v>
      </c>
      <c r="J1139">
        <f>VLOOKUP(B1139,home!$B$2:$E$405,4,FALSE)</f>
        <v>0.69</v>
      </c>
      <c r="K1139" s="3">
        <f t="shared" si="1290"/>
        <v>0.86767857142857396</v>
      </c>
      <c r="L1139" s="3">
        <f t="shared" si="1291"/>
        <v>0.5841701298701284</v>
      </c>
      <c r="M1139" s="5">
        <f t="shared" si="1292"/>
        <v>0.23413703829568691</v>
      </c>
      <c r="N1139" s="5">
        <f t="shared" si="1293"/>
        <v>0.20315569090691893</v>
      </c>
      <c r="O1139" s="5">
        <f t="shared" si="1294"/>
        <v>0.13677586406859862</v>
      </c>
      <c r="P1139" s="5">
        <f t="shared" si="1295"/>
        <v>0.11867748634095047</v>
      </c>
      <c r="Q1139" s="5">
        <f t="shared" si="1296"/>
        <v>8.8136919831850166E-2</v>
      </c>
      <c r="R1139" s="5">
        <f t="shared" si="1297"/>
        <v>3.9950187138026144E-2</v>
      </c>
      <c r="S1139" s="5">
        <f t="shared" si="1298"/>
        <v>1.5038570858681972E-2</v>
      </c>
      <c r="T1139" s="5">
        <f t="shared" si="1299"/>
        <v>5.1486955904524997E-2</v>
      </c>
      <c r="U1139" s="5">
        <f t="shared" si="1300"/>
        <v>3.4663921304226714E-2</v>
      </c>
      <c r="V1139" s="5">
        <f t="shared" si="1301"/>
        <v>8.46958782324893E-4</v>
      </c>
      <c r="W1139" s="5">
        <f t="shared" si="1302"/>
        <v>2.5491505563271503E-2</v>
      </c>
      <c r="X1139" s="5">
        <f t="shared" si="1303"/>
        <v>1.4891376115481412E-2</v>
      </c>
      <c r="Y1139" s="5">
        <f t="shared" si="1304"/>
        <v>4.3495485596628525E-3</v>
      </c>
      <c r="Z1139" s="5">
        <f t="shared" si="1305"/>
        <v>7.7792353362522238E-3</v>
      </c>
      <c r="AA1139" s="5">
        <f t="shared" si="1306"/>
        <v>6.7498758033660115E-3</v>
      </c>
      <c r="AB1139" s="5">
        <f t="shared" si="1307"/>
        <v>2.9283612971924594E-3</v>
      </c>
      <c r="AC1139" s="5">
        <f t="shared" si="1308"/>
        <v>2.6831225650043316E-5</v>
      </c>
      <c r="AD1139" s="5">
        <f t="shared" si="1309"/>
        <v>5.5296082826757397E-3</v>
      </c>
      <c r="AE1139" s="5">
        <f t="shared" si="1310"/>
        <v>3.2302319886216243E-3</v>
      </c>
      <c r="AF1139" s="5">
        <f t="shared" si="1311"/>
        <v>9.4350252015186866E-4</v>
      </c>
      <c r="AG1139" s="5">
        <f t="shared" si="1312"/>
        <v>1.8372199657663691E-4</v>
      </c>
      <c r="AH1139" s="5">
        <f t="shared" si="1313"/>
        <v>1.1360992291671883E-3</v>
      </c>
      <c r="AI1139" s="5">
        <f t="shared" si="1314"/>
        <v>9.8576895616489003E-4</v>
      </c>
      <c r="AJ1139" s="5">
        <f t="shared" si="1315"/>
        <v>4.2766529982189412E-4</v>
      </c>
      <c r="AK1139" s="5">
        <f t="shared" si="1316"/>
        <v>1.2369200546634464E-4</v>
      </c>
      <c r="AL1139" s="5">
        <f t="shared" si="1317"/>
        <v>5.4399977701479898E-7</v>
      </c>
      <c r="AM1139" s="5">
        <f t="shared" si="1318"/>
        <v>9.5958452305433951E-4</v>
      </c>
      <c r="AN1139" s="5">
        <f t="shared" si="1319"/>
        <v>5.6056061545401868E-4</v>
      </c>
      <c r="AO1139" s="5">
        <f t="shared" si="1320"/>
        <v>1.637313837649266E-4</v>
      </c>
      <c r="AP1139" s="5">
        <f t="shared" si="1321"/>
        <v>3.1882327905924341E-5</v>
      </c>
      <c r="AQ1139" s="5">
        <f t="shared" si="1322"/>
        <v>4.65617590834146E-6</v>
      </c>
      <c r="AR1139" s="5">
        <f t="shared" si="1323"/>
        <v>1.3273504684958989E-4</v>
      </c>
      <c r="AS1139" s="5">
        <f t="shared" si="1324"/>
        <v>1.1517135582895698E-4</v>
      </c>
      <c r="AT1139" s="5">
        <f t="shared" si="1325"/>
        <v>4.9965858747580675E-5</v>
      </c>
      <c r="AU1139" s="5">
        <f t="shared" si="1326"/>
        <v>1.4451434979434239E-5</v>
      </c>
      <c r="AV1139" s="5">
        <f t="shared" si="1327"/>
        <v>3.1348001145121058E-6</v>
      </c>
      <c r="AW1139" s="5">
        <f t="shared" si="1328"/>
        <v>7.6593945171903146E-9</v>
      </c>
      <c r="AX1139" s="5">
        <f t="shared" si="1329"/>
        <v>1.3876848802145975E-4</v>
      </c>
      <c r="AY1139" s="5">
        <f t="shared" si="1330"/>
        <v>8.1064405669377493E-5</v>
      </c>
      <c r="AZ1139" s="5">
        <f t="shared" si="1331"/>
        <v>2.3677702193862512E-5</v>
      </c>
      <c r="BA1139" s="5">
        <f t="shared" si="1332"/>
        <v>4.6106021218716299E-6</v>
      </c>
      <c r="BB1139" s="5">
        <f t="shared" si="1333"/>
        <v>6.7334401007830995E-7</v>
      </c>
      <c r="BC1139" s="5">
        <f t="shared" si="1334"/>
        <v>7.8669491562943889E-8</v>
      </c>
      <c r="BD1139" s="5">
        <f t="shared" si="1335"/>
        <v>1.2923308259407076E-5</v>
      </c>
      <c r="BE1139" s="5">
        <f t="shared" si="1336"/>
        <v>1.1213277648653423E-5</v>
      </c>
      <c r="BF1139" s="5">
        <f t="shared" si="1337"/>
        <v>4.8647603656077797E-6</v>
      </c>
      <c r="BG1139" s="5">
        <f t="shared" si="1338"/>
        <v>1.4070161081243021E-6</v>
      </c>
      <c r="BH1139" s="5">
        <f t="shared" si="1339"/>
        <v>3.0520943166857154E-7</v>
      </c>
      <c r="BI1139" s="5">
        <f t="shared" si="1340"/>
        <v>5.296473673134264E-8</v>
      </c>
      <c r="BJ1139" s="8">
        <f t="shared" si="1341"/>
        <v>0.39936834990733144</v>
      </c>
      <c r="BK1139" s="8">
        <f t="shared" si="1342"/>
        <v>0.36880849390874065</v>
      </c>
      <c r="BL1139" s="8">
        <f t="shared" si="1343"/>
        <v>0.22408766013510056</v>
      </c>
      <c r="BM1139" s="8">
        <f t="shared" si="1344"/>
        <v>0.17912949595911881</v>
      </c>
      <c r="BN1139" s="8">
        <f t="shared" si="1345"/>
        <v>0.82083318658203119</v>
      </c>
    </row>
    <row r="1140" spans="1:66" x14ac:dyDescent="0.25">
      <c r="A1140" t="s">
        <v>35</v>
      </c>
      <c r="B1140" t="s">
        <v>282</v>
      </c>
      <c r="C1140" t="s">
        <v>466</v>
      </c>
      <c r="D1140" s="7" t="s">
        <v>559</v>
      </c>
      <c r="E1140">
        <f>VLOOKUP(A1140,home!$A$2:$E$405,3,FALSE)</f>
        <v>1.5947368421052599</v>
      </c>
      <c r="F1140">
        <f>VLOOKUP(B1140,home!$B$2:$E$405,3,FALSE)</f>
        <v>1.19</v>
      </c>
      <c r="G1140">
        <f>VLOOKUP(C1140,away!$B$2:$E$405,4,FALSE)</f>
        <v>0.99</v>
      </c>
      <c r="H1140">
        <f>VLOOKUP(A1140,away!$A$2:$E$405,3,FALSE)</f>
        <v>1.21315789473684</v>
      </c>
      <c r="I1140">
        <f>VLOOKUP(C1140,away!$B$2:$E$405,3,FALSE)</f>
        <v>0.83</v>
      </c>
      <c r="J1140">
        <f>VLOOKUP(B1140,home!$B$2:$E$405,4,FALSE)</f>
        <v>0.91</v>
      </c>
      <c r="K1140" s="3">
        <f t="shared" si="1290"/>
        <v>1.8787594736842066</v>
      </c>
      <c r="L1140" s="3">
        <f t="shared" si="1291"/>
        <v>0.91629815789473512</v>
      </c>
      <c r="M1140" s="5">
        <f t="shared" si="1292"/>
        <v>6.1111352287375229E-2</v>
      </c>
      <c r="N1140" s="5">
        <f t="shared" si="1293"/>
        <v>0.1148135320595592</v>
      </c>
      <c r="O1140" s="5">
        <f t="shared" si="1294"/>
        <v>5.5996219527378127E-2</v>
      </c>
      <c r="P1140" s="5">
        <f t="shared" si="1295"/>
        <v>0.10520342792756221</v>
      </c>
      <c r="Q1140" s="5">
        <f t="shared" si="1296"/>
        <v>0.10785350553202115</v>
      </c>
      <c r="R1140" s="5">
        <f t="shared" si="1297"/>
        <v>2.5654616401002889E-2</v>
      </c>
      <c r="S1140" s="5">
        <f t="shared" si="1298"/>
        <v>4.5277026417545954E-2</v>
      </c>
      <c r="T1140" s="5">
        <f t="shared" si="1299"/>
        <v>9.8825968441480588E-2</v>
      </c>
      <c r="U1140" s="5">
        <f t="shared" si="1300"/>
        <v>4.8198853607118397E-2</v>
      </c>
      <c r="V1140" s="5">
        <f t="shared" si="1301"/>
        <v>8.6605083402021901E-3</v>
      </c>
      <c r="W1140" s="5">
        <f t="shared" si="1302"/>
        <v>6.7543598429445573E-2</v>
      </c>
      <c r="X1140" s="5">
        <f t="shared" si="1303"/>
        <v>6.1890074818482695E-2</v>
      </c>
      <c r="Y1140" s="5">
        <f t="shared" si="1304"/>
        <v>2.8354880774071518E-2</v>
      </c>
      <c r="Z1140" s="5">
        <f t="shared" si="1305"/>
        <v>7.8357592499116689E-3</v>
      </c>
      <c r="AA1140" s="5">
        <f t="shared" si="1306"/>
        <v>1.4721506924280198E-2</v>
      </c>
      <c r="AB1140" s="5">
        <f t="shared" si="1307"/>
        <v>1.3829085300449538E-2</v>
      </c>
      <c r="AC1140" s="5">
        <f t="shared" si="1308"/>
        <v>9.3181865038349039E-4</v>
      </c>
      <c r="AD1140" s="5">
        <f t="shared" si="1309"/>
        <v>3.1724543859010634E-2</v>
      </c>
      <c r="AE1140" s="5">
        <f t="shared" si="1310"/>
        <v>2.9069141098062169E-2</v>
      </c>
      <c r="AF1140" s="5">
        <f t="shared" si="1311"/>
        <v>1.3318000219868254E-2</v>
      </c>
      <c r="AG1140" s="5">
        <f t="shared" si="1312"/>
        <v>4.0677530227689858E-3</v>
      </c>
      <c r="AH1140" s="5">
        <f t="shared" si="1313"/>
        <v>1.794972941600173E-3</v>
      </c>
      <c r="AI1140" s="5">
        <f t="shared" si="1314"/>
        <v>3.3723224190381328E-3</v>
      </c>
      <c r="AJ1140" s="5">
        <f t="shared" si="1315"/>
        <v>3.1678913465427671E-3</v>
      </c>
      <c r="AK1140" s="5">
        <f t="shared" si="1316"/>
        <v>1.9839019596398139E-3</v>
      </c>
      <c r="AL1140" s="5">
        <f t="shared" si="1317"/>
        <v>6.4165175574051005E-5</v>
      </c>
      <c r="AM1140" s="5">
        <f t="shared" si="1318"/>
        <v>1.1920557464685268E-2</v>
      </c>
      <c r="AN1140" s="5">
        <f t="shared" si="1319"/>
        <v>1.0922784845969443E-2</v>
      </c>
      <c r="AO1140" s="5">
        <f t="shared" si="1320"/>
        <v>5.0042638167211656E-3</v>
      </c>
      <c r="AP1140" s="5">
        <f t="shared" si="1321"/>
        <v>1.52846590562696E-3</v>
      </c>
      <c r="AQ1140" s="5">
        <f t="shared" si="1322"/>
        <v>3.5013262343272283E-4</v>
      </c>
      <c r="AR1140" s="5">
        <f t="shared" si="1323"/>
        <v>3.2894607997182662E-4</v>
      </c>
      <c r="AS1140" s="5">
        <f t="shared" si="1324"/>
        <v>6.1801056407835185E-4</v>
      </c>
      <c r="AT1140" s="5">
        <f t="shared" si="1325"/>
        <v>5.8054660104956215E-4</v>
      </c>
      <c r="AU1140" s="5">
        <f t="shared" si="1326"/>
        <v>3.6356914221234347E-4</v>
      </c>
      <c r="AV1140" s="5">
        <f t="shared" si="1327"/>
        <v>1.7076474256767015E-4</v>
      </c>
      <c r="AW1140" s="5">
        <f t="shared" si="1328"/>
        <v>3.0683499015863907E-6</v>
      </c>
      <c r="AX1140" s="5">
        <f t="shared" si="1329"/>
        <v>3.7326433780624046E-3</v>
      </c>
      <c r="AY1140" s="5">
        <f t="shared" si="1330"/>
        <v>3.4202142513965624E-3</v>
      </c>
      <c r="AZ1140" s="5">
        <f t="shared" si="1331"/>
        <v>1.5669680090799954E-3</v>
      </c>
      <c r="BA1140" s="5">
        <f t="shared" si="1332"/>
        <v>4.7860330006666008E-4</v>
      </c>
      <c r="BB1140" s="5">
        <f t="shared" si="1333"/>
        <v>1.0963583055335544E-4</v>
      </c>
      <c r="BC1140" s="5">
        <f t="shared" si="1334"/>
        <v>2.0091821915059787E-5</v>
      </c>
      <c r="BD1140" s="5">
        <f t="shared" si="1335"/>
        <v>5.0235447854146464E-5</v>
      </c>
      <c r="BE1140" s="5">
        <f t="shared" si="1336"/>
        <v>9.4380323570746614E-5</v>
      </c>
      <c r="BF1140" s="5">
        <f t="shared" si="1337"/>
        <v>8.8658963518960531E-5</v>
      </c>
      <c r="BG1140" s="5">
        <f t="shared" si="1338"/>
        <v>5.5522955879423189E-5</v>
      </c>
      <c r="BH1140" s="5">
        <f t="shared" si="1339"/>
        <v>2.6078569841354123E-5</v>
      </c>
      <c r="BI1140" s="5">
        <f t="shared" si="1340"/>
        <v>9.7990720299158594E-6</v>
      </c>
      <c r="BJ1140" s="8">
        <f t="shared" si="1341"/>
        <v>0.59651535950228041</v>
      </c>
      <c r="BK1140" s="8">
        <f t="shared" si="1342"/>
        <v>0.22466851305003971</v>
      </c>
      <c r="BL1140" s="8">
        <f t="shared" si="1343"/>
        <v>0.17110588288962433</v>
      </c>
      <c r="BM1140" s="8">
        <f t="shared" si="1344"/>
        <v>0.52607571505546236</v>
      </c>
      <c r="BN1140" s="8">
        <f t="shared" si="1345"/>
        <v>0.47063265373489882</v>
      </c>
    </row>
    <row r="1141" spans="1:66" x14ac:dyDescent="0.25">
      <c r="A1141" t="s">
        <v>35</v>
      </c>
      <c r="B1141" t="s">
        <v>523</v>
      </c>
      <c r="C1141" t="s">
        <v>285</v>
      </c>
      <c r="D1141" s="7" t="s">
        <v>559</v>
      </c>
      <c r="E1141">
        <f>VLOOKUP(A1141,home!$A$2:$E$405,3,FALSE)</f>
        <v>1.5947368421052599</v>
      </c>
      <c r="F1141" t="e">
        <f>VLOOKUP(B1141,home!$B$2:$E$405,3,FALSE)</f>
        <v>#N/A</v>
      </c>
      <c r="G1141">
        <f>VLOOKUP(C1141,away!$B$2:$E$405,4,FALSE)</f>
        <v>0.83</v>
      </c>
      <c r="H1141">
        <f>VLOOKUP(A1141,away!$A$2:$E$405,3,FALSE)</f>
        <v>1.21315789473684</v>
      </c>
      <c r="I1141">
        <f>VLOOKUP(C1141,away!$B$2:$E$405,3,FALSE)</f>
        <v>0.79</v>
      </c>
      <c r="J1141" t="e">
        <f>VLOOKUP(B1141,home!$B$2:$E$405,4,FALSE)</f>
        <v>#N/A</v>
      </c>
      <c r="K1141" s="3" t="e">
        <f t="shared" si="1290"/>
        <v>#N/A</v>
      </c>
      <c r="L1141" s="3" t="e">
        <f t="shared" si="1291"/>
        <v>#N/A</v>
      </c>
      <c r="M1141" s="5" t="e">
        <f t="shared" si="1292"/>
        <v>#N/A</v>
      </c>
      <c r="N1141" s="5" t="e">
        <f t="shared" si="1293"/>
        <v>#N/A</v>
      </c>
      <c r="O1141" s="5" t="e">
        <f t="shared" si="1294"/>
        <v>#N/A</v>
      </c>
      <c r="P1141" s="5" t="e">
        <f t="shared" si="1295"/>
        <v>#N/A</v>
      </c>
      <c r="Q1141" s="5" t="e">
        <f t="shared" si="1296"/>
        <v>#N/A</v>
      </c>
      <c r="R1141" s="5" t="e">
        <f t="shared" si="1297"/>
        <v>#N/A</v>
      </c>
      <c r="S1141" s="5" t="e">
        <f t="shared" si="1298"/>
        <v>#N/A</v>
      </c>
      <c r="T1141" s="5" t="e">
        <f t="shared" si="1299"/>
        <v>#N/A</v>
      </c>
      <c r="U1141" s="5" t="e">
        <f t="shared" si="1300"/>
        <v>#N/A</v>
      </c>
      <c r="V1141" s="5" t="e">
        <f t="shared" si="1301"/>
        <v>#N/A</v>
      </c>
      <c r="W1141" s="5" t="e">
        <f t="shared" si="1302"/>
        <v>#N/A</v>
      </c>
      <c r="X1141" s="5" t="e">
        <f t="shared" si="1303"/>
        <v>#N/A</v>
      </c>
      <c r="Y1141" s="5" t="e">
        <f t="shared" si="1304"/>
        <v>#N/A</v>
      </c>
      <c r="Z1141" s="5" t="e">
        <f t="shared" si="1305"/>
        <v>#N/A</v>
      </c>
      <c r="AA1141" s="5" t="e">
        <f t="shared" si="1306"/>
        <v>#N/A</v>
      </c>
      <c r="AB1141" s="5" t="e">
        <f t="shared" si="1307"/>
        <v>#N/A</v>
      </c>
      <c r="AC1141" s="5" t="e">
        <f t="shared" si="1308"/>
        <v>#N/A</v>
      </c>
      <c r="AD1141" s="5" t="e">
        <f t="shared" si="1309"/>
        <v>#N/A</v>
      </c>
      <c r="AE1141" s="5" t="e">
        <f t="shared" si="1310"/>
        <v>#N/A</v>
      </c>
      <c r="AF1141" s="5" t="e">
        <f t="shared" si="1311"/>
        <v>#N/A</v>
      </c>
      <c r="AG1141" s="5" t="e">
        <f t="shared" si="1312"/>
        <v>#N/A</v>
      </c>
      <c r="AH1141" s="5" t="e">
        <f t="shared" si="1313"/>
        <v>#N/A</v>
      </c>
      <c r="AI1141" s="5" t="e">
        <f t="shared" si="1314"/>
        <v>#N/A</v>
      </c>
      <c r="AJ1141" s="5" t="e">
        <f t="shared" si="1315"/>
        <v>#N/A</v>
      </c>
      <c r="AK1141" s="5" t="e">
        <f t="shared" si="1316"/>
        <v>#N/A</v>
      </c>
      <c r="AL1141" s="5" t="e">
        <f t="shared" si="1317"/>
        <v>#N/A</v>
      </c>
      <c r="AM1141" s="5" t="e">
        <f t="shared" si="1318"/>
        <v>#N/A</v>
      </c>
      <c r="AN1141" s="5" t="e">
        <f t="shared" si="1319"/>
        <v>#N/A</v>
      </c>
      <c r="AO1141" s="5" t="e">
        <f t="shared" si="1320"/>
        <v>#N/A</v>
      </c>
      <c r="AP1141" s="5" t="e">
        <f t="shared" si="1321"/>
        <v>#N/A</v>
      </c>
      <c r="AQ1141" s="5" t="e">
        <f t="shared" si="1322"/>
        <v>#N/A</v>
      </c>
      <c r="AR1141" s="5" t="e">
        <f t="shared" si="1323"/>
        <v>#N/A</v>
      </c>
      <c r="AS1141" s="5" t="e">
        <f t="shared" si="1324"/>
        <v>#N/A</v>
      </c>
      <c r="AT1141" s="5" t="e">
        <f t="shared" si="1325"/>
        <v>#N/A</v>
      </c>
      <c r="AU1141" s="5" t="e">
        <f t="shared" si="1326"/>
        <v>#N/A</v>
      </c>
      <c r="AV1141" s="5" t="e">
        <f t="shared" si="1327"/>
        <v>#N/A</v>
      </c>
      <c r="AW1141" s="5" t="e">
        <f t="shared" si="1328"/>
        <v>#N/A</v>
      </c>
      <c r="AX1141" s="5" t="e">
        <f t="shared" si="1329"/>
        <v>#N/A</v>
      </c>
      <c r="AY1141" s="5" t="e">
        <f t="shared" si="1330"/>
        <v>#N/A</v>
      </c>
      <c r="AZ1141" s="5" t="e">
        <f t="shared" si="1331"/>
        <v>#N/A</v>
      </c>
      <c r="BA1141" s="5" t="e">
        <f t="shared" si="1332"/>
        <v>#N/A</v>
      </c>
      <c r="BB1141" s="5" t="e">
        <f t="shared" si="1333"/>
        <v>#N/A</v>
      </c>
      <c r="BC1141" s="5" t="e">
        <f t="shared" si="1334"/>
        <v>#N/A</v>
      </c>
      <c r="BD1141" s="5" t="e">
        <f t="shared" si="1335"/>
        <v>#N/A</v>
      </c>
      <c r="BE1141" s="5" t="e">
        <f t="shared" si="1336"/>
        <v>#N/A</v>
      </c>
      <c r="BF1141" s="5" t="e">
        <f t="shared" si="1337"/>
        <v>#N/A</v>
      </c>
      <c r="BG1141" s="5" t="e">
        <f t="shared" si="1338"/>
        <v>#N/A</v>
      </c>
      <c r="BH1141" s="5" t="e">
        <f t="shared" si="1339"/>
        <v>#N/A</v>
      </c>
      <c r="BI1141" s="5" t="e">
        <f t="shared" si="1340"/>
        <v>#N/A</v>
      </c>
      <c r="BJ1141" s="8" t="e">
        <f t="shared" si="1341"/>
        <v>#N/A</v>
      </c>
      <c r="BK1141" s="8" t="e">
        <f t="shared" si="1342"/>
        <v>#N/A</v>
      </c>
      <c r="BL1141" s="8" t="e">
        <f t="shared" si="1343"/>
        <v>#N/A</v>
      </c>
      <c r="BM1141" s="8" t="e">
        <f t="shared" si="1344"/>
        <v>#N/A</v>
      </c>
      <c r="BN1141" s="8" t="e">
        <f t="shared" si="1345"/>
        <v>#N/A</v>
      </c>
    </row>
    <row r="1142" spans="1:66" x14ac:dyDescent="0.25">
      <c r="A1142" t="s">
        <v>35</v>
      </c>
      <c r="B1142" t="s">
        <v>217</v>
      </c>
      <c r="C1142" t="s">
        <v>296</v>
      </c>
      <c r="D1142" s="7" t="s">
        <v>559</v>
      </c>
      <c r="E1142">
        <f>VLOOKUP(A1142,home!$A$2:$E$405,3,FALSE)</f>
        <v>1.5947368421052599</v>
      </c>
      <c r="F1142">
        <f>VLOOKUP(B1142,home!$B$2:$E$405,3,FALSE)</f>
        <v>1.1200000000000001</v>
      </c>
      <c r="G1142">
        <f>VLOOKUP(C1142,away!$B$2:$E$405,4,FALSE)</f>
        <v>0.92</v>
      </c>
      <c r="H1142">
        <f>VLOOKUP(A1142,away!$A$2:$E$405,3,FALSE)</f>
        <v>1.21315789473684</v>
      </c>
      <c r="I1142">
        <f>VLOOKUP(C1142,away!$B$2:$E$405,3,FALSE)</f>
        <v>1.02</v>
      </c>
      <c r="J1142">
        <f>VLOOKUP(B1142,home!$B$2:$E$405,4,FALSE)</f>
        <v>0.82</v>
      </c>
      <c r="K1142" s="3">
        <f t="shared" si="1290"/>
        <v>1.64321684210526</v>
      </c>
      <c r="L1142" s="3">
        <f t="shared" si="1291"/>
        <v>1.0146852631578929</v>
      </c>
      <c r="M1142" s="5">
        <f t="shared" si="1292"/>
        <v>7.009511978534165E-2</v>
      </c>
      <c r="N1142" s="5">
        <f t="shared" si="1293"/>
        <v>0.11518148138065905</v>
      </c>
      <c r="O1142" s="5">
        <f t="shared" si="1294"/>
        <v>7.112448506547342E-2</v>
      </c>
      <c r="P1142" s="5">
        <f t="shared" si="1295"/>
        <v>0.11687295174564998</v>
      </c>
      <c r="Q1142" s="5">
        <f t="shared" si="1296"/>
        <v>9.4634075051666197E-2</v>
      </c>
      <c r="R1142" s="5">
        <f t="shared" si="1297"/>
        <v>3.6084483422814756E-2</v>
      </c>
      <c r="S1142" s="5">
        <f t="shared" si="1298"/>
        <v>4.8716968069856509E-2</v>
      </c>
      <c r="T1142" s="5">
        <f t="shared" si="1299"/>
        <v>9.6023801347503698E-2</v>
      </c>
      <c r="U1142" s="5">
        <f t="shared" si="1300"/>
        <v>5.9294630899037269E-2</v>
      </c>
      <c r="V1142" s="5">
        <f t="shared" si="1301"/>
        <v>9.0253483423017901E-3</v>
      </c>
      <c r="W1142" s="5">
        <f t="shared" si="1302"/>
        <v>5.1834768653983683E-2</v>
      </c>
      <c r="X1142" s="5">
        <f t="shared" si="1303"/>
        <v>5.2595975872395936E-2</v>
      </c>
      <c r="Y1142" s="5">
        <f t="shared" si="1304"/>
        <v>2.6684180809564122E-2</v>
      </c>
      <c r="Z1142" s="5">
        <f t="shared" si="1305"/>
        <v>1.2204797852598471E-2</v>
      </c>
      <c r="AA1142" s="5">
        <f t="shared" si="1306"/>
        <v>2.005512938587992E-2</v>
      </c>
      <c r="AB1142" s="5">
        <f t="shared" si="1307"/>
        <v>1.6477463188739005E-2</v>
      </c>
      <c r="AC1142" s="5">
        <f t="shared" si="1308"/>
        <v>9.4052473314813376E-4</v>
      </c>
      <c r="AD1142" s="5">
        <f t="shared" si="1309"/>
        <v>2.1293941214713948E-2</v>
      </c>
      <c r="AE1142" s="5">
        <f t="shared" si="1310"/>
        <v>2.1606648345120726E-2</v>
      </c>
      <c r="AF1142" s="5">
        <f t="shared" si="1311"/>
        <v>1.0961973831014436E-2</v>
      </c>
      <c r="AG1142" s="5">
        <f t="shared" si="1312"/>
        <v>3.7076511004842726E-3</v>
      </c>
      <c r="AH1142" s="5">
        <f t="shared" si="1313"/>
        <v>3.0960071302131914E-3</v>
      </c>
      <c r="AI1142" s="5">
        <f t="shared" si="1314"/>
        <v>5.0874110596442895E-3</v>
      </c>
      <c r="AJ1142" s="5">
        <f t="shared" si="1315"/>
        <v>4.1798597679600326E-3</v>
      </c>
      <c r="AK1142" s="5">
        <f t="shared" si="1316"/>
        <v>2.2894719894500357E-3</v>
      </c>
      <c r="AL1142" s="5">
        <f t="shared" si="1317"/>
        <v>6.272727806982026E-5</v>
      </c>
      <c r="AM1142" s="5">
        <f t="shared" si="1318"/>
        <v>6.9981125677634577E-3</v>
      </c>
      <c r="AN1142" s="5">
        <f t="shared" si="1319"/>
        <v>7.1008816924296213E-3</v>
      </c>
      <c r="AO1142" s="5">
        <f t="shared" si="1320"/>
        <v>3.602580004368007E-3</v>
      </c>
      <c r="AP1142" s="5">
        <f t="shared" si="1321"/>
        <v>1.2184949465931713E-3</v>
      </c>
      <c r="AQ1142" s="5">
        <f t="shared" si="1322"/>
        <v>3.0909721638511364E-4</v>
      </c>
      <c r="AR1142" s="5">
        <f t="shared" si="1323"/>
        <v>6.282945619318171E-4</v>
      </c>
      <c r="AS1142" s="5">
        <f t="shared" si="1324"/>
        <v>1.0324242059695085E-3</v>
      </c>
      <c r="AT1142" s="5">
        <f t="shared" si="1325"/>
        <v>8.4824842172312313E-4</v>
      </c>
      <c r="AU1142" s="5">
        <f t="shared" si="1326"/>
        <v>4.6461869762154699E-4</v>
      </c>
      <c r="AV1142" s="5">
        <f t="shared" si="1327"/>
        <v>1.9086731727218427E-4</v>
      </c>
      <c r="AW1142" s="5">
        <f t="shared" si="1328"/>
        <v>2.9052276731012891E-6</v>
      </c>
      <c r="AX1142" s="5">
        <f t="shared" si="1329"/>
        <v>1.916569405716235E-3</v>
      </c>
      <c r="AY1142" s="5">
        <f t="shared" si="1330"/>
        <v>1.9447147317995445E-3</v>
      </c>
      <c r="AZ1142" s="5">
        <f t="shared" si="1331"/>
        <v>9.8663668970152586E-4</v>
      </c>
      <c r="BA1142" s="5">
        <f t="shared" si="1332"/>
        <v>3.3370856971034167E-4</v>
      </c>
      <c r="BB1142" s="5">
        <f t="shared" si="1333"/>
        <v>8.4652291968645524E-5</v>
      </c>
      <c r="BC1142" s="5">
        <f t="shared" si="1334"/>
        <v>1.7179086630624779E-5</v>
      </c>
      <c r="BD1142" s="5">
        <f t="shared" si="1335"/>
        <v>1.0625353881907643E-4</v>
      </c>
      <c r="BE1142" s="5">
        <f t="shared" si="1336"/>
        <v>1.7459760452079147E-4</v>
      </c>
      <c r="BF1142" s="5">
        <f t="shared" si="1337"/>
        <v>1.4345086216989902E-4</v>
      </c>
      <c r="BG1142" s="5">
        <f t="shared" si="1338"/>
        <v>7.8573624244032776E-5</v>
      </c>
      <c r="BH1142" s="5">
        <f t="shared" si="1339"/>
        <v>3.2278375675761209E-5</v>
      </c>
      <c r="BI1142" s="5">
        <f t="shared" si="1340"/>
        <v>1.0608074109242312E-5</v>
      </c>
      <c r="BJ1142" s="8">
        <f t="shared" si="1341"/>
        <v>0.5190371248101725</v>
      </c>
      <c r="BK1142" s="8">
        <f t="shared" si="1342"/>
        <v>0.24765835468616743</v>
      </c>
      <c r="BL1142" s="8">
        <f t="shared" si="1343"/>
        <v>0.22139915719326891</v>
      </c>
      <c r="BM1142" s="8">
        <f t="shared" si="1344"/>
        <v>0.49436502858647552</v>
      </c>
      <c r="BN1142" s="8">
        <f t="shared" si="1345"/>
        <v>0.5039925964516051</v>
      </c>
    </row>
    <row r="1143" spans="1:66" x14ac:dyDescent="0.25">
      <c r="A1143" t="s">
        <v>72</v>
      </c>
      <c r="B1143" t="s">
        <v>73</v>
      </c>
      <c r="C1143" t="s">
        <v>93</v>
      </c>
      <c r="D1143" s="7" t="s">
        <v>560</v>
      </c>
      <c r="E1143">
        <f>VLOOKUP(A1143,home!$A$2:$E$405,3,FALSE)</f>
        <v>1.4148550724637701</v>
      </c>
      <c r="F1143">
        <f>VLOOKUP(B1143,home!$B$2:$E$405,3,FALSE)</f>
        <v>1.04</v>
      </c>
      <c r="G1143">
        <f>VLOOKUP(C1143,away!$B$2:$E$405,4,FALSE)</f>
        <v>0.99</v>
      </c>
      <c r="H1143">
        <f>VLOOKUP(A1143,away!$A$2:$E$405,3,FALSE)</f>
        <v>1.0942028985507199</v>
      </c>
      <c r="I1143">
        <f>VLOOKUP(C1143,away!$B$2:$E$405,3,FALSE)</f>
        <v>0.87</v>
      </c>
      <c r="J1143">
        <f>VLOOKUP(B1143,home!$B$2:$E$405,4,FALSE)</f>
        <v>0.83</v>
      </c>
      <c r="K1143" s="3">
        <f t="shared" si="1290"/>
        <v>1.4567347826086978</v>
      </c>
      <c r="L1143" s="3">
        <f t="shared" si="1291"/>
        <v>0.79012391304347485</v>
      </c>
      <c r="M1143" s="5">
        <f t="shared" si="1292"/>
        <v>0.10573083617805448</v>
      </c>
      <c r="N1143" s="5">
        <f t="shared" si="1293"/>
        <v>0.15402178665487407</v>
      </c>
      <c r="O1143" s="5">
        <f t="shared" si="1294"/>
        <v>8.3540462010363012E-2</v>
      </c>
      <c r="P1143" s="5">
        <f t="shared" si="1295"/>
        <v>0.12169629676569635</v>
      </c>
      <c r="Q1143" s="5">
        <f t="shared" si="1296"/>
        <v>0.11218444694984561</v>
      </c>
      <c r="R1143" s="5">
        <f t="shared" si="1297"/>
        <v>3.3003658370543885E-2</v>
      </c>
      <c r="S1143" s="5">
        <f t="shared" si="1298"/>
        <v>3.5018139413803287E-2</v>
      </c>
      <c r="T1143" s="5">
        <f t="shared" si="1299"/>
        <v>8.8639614206630135E-2</v>
      </c>
      <c r="U1143" s="5">
        <f t="shared" si="1300"/>
        <v>4.807757710170598E-2</v>
      </c>
      <c r="V1143" s="5">
        <f t="shared" si="1301"/>
        <v>4.478434779747997E-3</v>
      </c>
      <c r="W1143" s="5">
        <f t="shared" si="1302"/>
        <v>5.4474328646520111E-2</v>
      </c>
      <c r="X1143" s="5">
        <f t="shared" si="1303"/>
        <v>4.3041469710604727E-2</v>
      </c>
      <c r="Y1143" s="5">
        <f t="shared" si="1304"/>
        <v>1.7004047235442601E-2</v>
      </c>
      <c r="Z1143" s="5">
        <f t="shared" si="1305"/>
        <v>8.6923265654947224E-3</v>
      </c>
      <c r="AA1143" s="5">
        <f t="shared" si="1306"/>
        <v>1.2662414449749766E-2</v>
      </c>
      <c r="AB1143" s="5">
        <f t="shared" si="1307"/>
        <v>9.2228897803787319E-3</v>
      </c>
      <c r="AC1143" s="5">
        <f t="shared" si="1308"/>
        <v>3.2216767814796589E-4</v>
      </c>
      <c r="AD1143" s="5">
        <f t="shared" si="1309"/>
        <v>1.9838662324660816E-2</v>
      </c>
      <c r="AE1143" s="5">
        <f t="shared" si="1310"/>
        <v>1.5675001505509163E-2</v>
      </c>
      <c r="AF1143" s="5">
        <f t="shared" si="1311"/>
        <v>6.192596763247629E-3</v>
      </c>
      <c r="AG1143" s="5">
        <f t="shared" si="1312"/>
        <v>1.6309729288258581E-3</v>
      </c>
      <c r="AH1143" s="5">
        <f t="shared" si="1313"/>
        <v>1.7170037698451095E-3</v>
      </c>
      <c r="AI1143" s="5">
        <f t="shared" si="1314"/>
        <v>2.5012191134036305E-3</v>
      </c>
      <c r="AJ1143" s="5">
        <f t="shared" si="1315"/>
        <v>1.821806440710379E-3</v>
      </c>
      <c r="AK1143" s="5">
        <f t="shared" si="1316"/>
        <v>8.8462960312111984E-4</v>
      </c>
      <c r="AL1143" s="5">
        <f t="shared" si="1317"/>
        <v>1.4832612617263274E-5</v>
      </c>
      <c r="AM1143" s="5">
        <f t="shared" si="1318"/>
        <v>5.7799338897524238E-3</v>
      </c>
      <c r="AN1143" s="5">
        <f t="shared" si="1319"/>
        <v>4.5668639821037776E-3</v>
      </c>
      <c r="AO1143" s="5">
        <f t="shared" si="1320"/>
        <v>1.8041942199385709E-3</v>
      </c>
      <c r="AP1143" s="5">
        <f t="shared" si="1321"/>
        <v>4.7517899898276119E-4</v>
      </c>
      <c r="AQ1143" s="5">
        <f t="shared" si="1322"/>
        <v>9.3862572518085136E-5</v>
      </c>
      <c r="AR1143" s="5">
        <f t="shared" si="1323"/>
        <v>2.7132914746808321E-4</v>
      </c>
      <c r="AS1143" s="5">
        <f t="shared" si="1324"/>
        <v>3.9525460665232158E-4</v>
      </c>
      <c r="AT1143" s="5">
        <f t="shared" si="1325"/>
        <v>2.8789056674837806E-4</v>
      </c>
      <c r="AU1143" s="5">
        <f t="shared" si="1326"/>
        <v>1.3979340072243108E-4</v>
      </c>
      <c r="AV1143" s="5">
        <f t="shared" si="1327"/>
        <v>5.0910477302880331E-5</v>
      </c>
      <c r="AW1143" s="5">
        <f t="shared" si="1328"/>
        <v>4.7423199327301334E-7</v>
      </c>
      <c r="AX1143" s="5">
        <f t="shared" si="1329"/>
        <v>1.4033051230635245E-3</v>
      </c>
      <c r="AY1143" s="5">
        <f t="shared" si="1330"/>
        <v>1.1087849350289072E-3</v>
      </c>
      <c r="AZ1143" s="5">
        <f t="shared" si="1331"/>
        <v>4.3803874579434747E-4</v>
      </c>
      <c r="BA1143" s="5">
        <f t="shared" si="1332"/>
        <v>1.1536829596389529E-4</v>
      </c>
      <c r="BB1143" s="5">
        <f t="shared" si="1333"/>
        <v>2.2788812362037664E-5</v>
      </c>
      <c r="BC1143" s="5">
        <f t="shared" si="1334"/>
        <v>3.6011971194213432E-6</v>
      </c>
      <c r="BD1143" s="5">
        <f t="shared" si="1335"/>
        <v>3.573060795337197E-5</v>
      </c>
      <c r="BE1143" s="5">
        <f t="shared" si="1336"/>
        <v>5.2050019409431939E-5</v>
      </c>
      <c r="BF1143" s="5">
        <f t="shared" si="1337"/>
        <v>3.7911536854588674E-5</v>
      </c>
      <c r="BG1143" s="5">
        <f t="shared" si="1338"/>
        <v>1.8409018132743621E-5</v>
      </c>
      <c r="BH1143" s="5">
        <f t="shared" si="1339"/>
        <v>6.7042642569104658E-6</v>
      </c>
      <c r="BI1143" s="5">
        <f t="shared" si="1340"/>
        <v>1.9532669869683449E-6</v>
      </c>
      <c r="BJ1143" s="8">
        <f t="shared" si="1341"/>
        <v>0.52851484769878865</v>
      </c>
      <c r="BK1143" s="8">
        <f t="shared" si="1342"/>
        <v>0.26836949236309626</v>
      </c>
      <c r="BL1143" s="8">
        <f t="shared" si="1343"/>
        <v>0.19472959755230967</v>
      </c>
      <c r="BM1143" s="8">
        <f t="shared" si="1344"/>
        <v>0.38902046654727601</v>
      </c>
      <c r="BN1143" s="8">
        <f t="shared" si="1345"/>
        <v>0.61017748692937746</v>
      </c>
    </row>
    <row r="1144" spans="1:66" x14ac:dyDescent="0.25">
      <c r="A1144" t="s">
        <v>143</v>
      </c>
      <c r="B1144" t="s">
        <v>159</v>
      </c>
      <c r="C1144" t="s">
        <v>250</v>
      </c>
      <c r="D1144" s="7" t="s">
        <v>560</v>
      </c>
      <c r="E1144">
        <f>VLOOKUP(A1144,home!$A$2:$E$405,3,FALSE)</f>
        <v>1.2578947368421101</v>
      </c>
      <c r="F1144">
        <f>VLOOKUP(B1144,home!$B$2:$E$405,3,FALSE)</f>
        <v>1.05</v>
      </c>
      <c r="G1144">
        <f>VLOOKUP(C1144,away!$B$2:$E$405,4,FALSE)</f>
        <v>1.3</v>
      </c>
      <c r="H1144">
        <f>VLOOKUP(A1144,away!$A$2:$E$405,3,FALSE)</f>
        <v>1.0263157894736801</v>
      </c>
      <c r="I1144">
        <f>VLOOKUP(C1144,away!$B$2:$E$405,3,FALSE)</f>
        <v>0.6</v>
      </c>
      <c r="J1144">
        <f>VLOOKUP(B1144,home!$B$2:$E$405,4,FALSE)</f>
        <v>1.03</v>
      </c>
      <c r="K1144" s="3">
        <f t="shared" si="1290"/>
        <v>1.7170263157894803</v>
      </c>
      <c r="L1144" s="3">
        <f t="shared" si="1291"/>
        <v>0.63426315789473431</v>
      </c>
      <c r="M1144" s="5">
        <f t="shared" si="1292"/>
        <v>9.5246265443692468E-2</v>
      </c>
      <c r="N1144" s="5">
        <f t="shared" si="1293"/>
        <v>0.16354034424749014</v>
      </c>
      <c r="O1144" s="5">
        <f t="shared" si="1294"/>
        <v>6.0411197097996493E-2</v>
      </c>
      <c r="P1144" s="5">
        <f t="shared" si="1295"/>
        <v>0.10372761518560505</v>
      </c>
      <c r="Q1144" s="5">
        <f t="shared" si="1296"/>
        <v>0.14040153738310571</v>
      </c>
      <c r="R1144" s="5">
        <f t="shared" si="1297"/>
        <v>1.9158298321788229E-2</v>
      </c>
      <c r="S1144" s="5">
        <f t="shared" si="1298"/>
        <v>2.8241049929809851E-2</v>
      </c>
      <c r="T1144" s="5">
        <f t="shared" si="1299"/>
        <v>8.9051522473884218E-2</v>
      </c>
      <c r="U1144" s="5">
        <f t="shared" si="1300"/>
        <v>3.2895302384255823E-2</v>
      </c>
      <c r="V1144" s="5">
        <f t="shared" si="1301"/>
        <v>3.4173130579050349E-3</v>
      </c>
      <c r="W1144" s="5">
        <f t="shared" si="1302"/>
        <v>8.0357711488030961E-2</v>
      </c>
      <c r="X1144" s="5">
        <f t="shared" si="1303"/>
        <v>5.0967935849592493E-2</v>
      </c>
      <c r="Y1144" s="5">
        <f t="shared" si="1304"/>
        <v>1.6163541971669384E-2</v>
      </c>
      <c r="Z1144" s="5">
        <f t="shared" si="1305"/>
        <v>4.0504675978222642E-3</v>
      </c>
      <c r="AA1144" s="5">
        <f t="shared" si="1306"/>
        <v>6.954759456713428E-3</v>
      </c>
      <c r="AB1144" s="5">
        <f t="shared" si="1307"/>
        <v>5.9707525035813539E-3</v>
      </c>
      <c r="AC1144" s="5">
        <f t="shared" si="1308"/>
        <v>2.3260080866941685E-4</v>
      </c>
      <c r="AD1144" s="5">
        <f t="shared" si="1309"/>
        <v>3.4494076325391955E-2</v>
      </c>
      <c r="AE1144" s="5">
        <f t="shared" si="1310"/>
        <v>2.1878321778805096E-2</v>
      </c>
      <c r="AF1144" s="5">
        <f t="shared" si="1311"/>
        <v>6.9383067304310299E-3</v>
      </c>
      <c r="AG1144" s="5">
        <f t="shared" si="1312"/>
        <v>1.4669041124284914E-3</v>
      </c>
      <c r="AH1144" s="5">
        <f t="shared" si="1313"/>
        <v>6.4226559238626194E-4</v>
      </c>
      <c r="AI1144" s="5">
        <f t="shared" si="1314"/>
        <v>1.1027869238533314E-3</v>
      </c>
      <c r="AJ1144" s="5">
        <f t="shared" si="1315"/>
        <v>9.4675708448235015E-4</v>
      </c>
      <c r="AK1144" s="5">
        <f t="shared" si="1316"/>
        <v>5.4186894290543953E-4</v>
      </c>
      <c r="AL1144" s="5">
        <f t="shared" si="1317"/>
        <v>1.0132524172419239E-5</v>
      </c>
      <c r="AM1144" s="5">
        <f t="shared" si="1318"/>
        <v>1.1845447357909782E-2</v>
      </c>
      <c r="AN1144" s="5">
        <f t="shared" si="1319"/>
        <v>7.513130847903695E-3</v>
      </c>
      <c r="AO1144" s="5">
        <f t="shared" si="1320"/>
        <v>2.3826510486338699E-3</v>
      </c>
      <c r="AP1144" s="5">
        <f t="shared" si="1321"/>
        <v>5.0374259275590626E-4</v>
      </c>
      <c r="AQ1144" s="5">
        <f t="shared" si="1322"/>
        <v>7.9876341911860551E-5</v>
      </c>
      <c r="AR1144" s="5">
        <f t="shared" si="1323"/>
        <v>8.1473080566808552E-5</v>
      </c>
      <c r="AS1144" s="5">
        <f t="shared" si="1324"/>
        <v>1.398914233616468E-4</v>
      </c>
      <c r="AT1144" s="5">
        <f t="shared" si="1325"/>
        <v>1.2009862763259745E-4</v>
      </c>
      <c r="AU1144" s="5">
        <f t="shared" si="1326"/>
        <v>6.8737501378457133E-5</v>
      </c>
      <c r="AV1144" s="5">
        <f t="shared" si="1327"/>
        <v>2.9506024687106649E-5</v>
      </c>
      <c r="AW1144" s="5">
        <f t="shared" si="1328"/>
        <v>3.0652195341538237E-7</v>
      </c>
      <c r="AX1144" s="5">
        <f t="shared" si="1329"/>
        <v>3.3898241393050099E-3</v>
      </c>
      <c r="AY1144" s="5">
        <f t="shared" si="1330"/>
        <v>2.1500405633033954E-3</v>
      </c>
      <c r="AZ1144" s="5">
        <f t="shared" si="1331"/>
        <v>6.8184575864129241E-4</v>
      </c>
      <c r="BA1144" s="5">
        <f t="shared" si="1332"/>
        <v>1.4415654802431898E-4</v>
      </c>
      <c r="BB1144" s="5">
        <f t="shared" si="1333"/>
        <v>2.2858296845277119E-5</v>
      </c>
      <c r="BC1144" s="5">
        <f t="shared" si="1334"/>
        <v>2.8996351082361422E-6</v>
      </c>
      <c r="BD1144" s="5">
        <f t="shared" si="1335"/>
        <v>8.6125622272860115E-6</v>
      </c>
      <c r="BE1144" s="5">
        <f t="shared" si="1336"/>
        <v>1.4787995990624542E-5</v>
      </c>
      <c r="BF1144" s="5">
        <f t="shared" si="1337"/>
        <v>1.2695689136845836E-5</v>
      </c>
      <c r="BG1144" s="5">
        <f t="shared" si="1338"/>
        <v>7.2662774483489739E-6</v>
      </c>
      <c r="BH1144" s="5">
        <f t="shared" si="1339"/>
        <v>3.119097399160707E-6</v>
      </c>
      <c r="BI1144" s="5">
        <f t="shared" si="1340"/>
        <v>1.0711144631738921E-6</v>
      </c>
      <c r="BJ1144" s="8">
        <f t="shared" si="1341"/>
        <v>0.63397667549117209</v>
      </c>
      <c r="BK1144" s="8">
        <f t="shared" si="1342"/>
        <v>0.23302501751315766</v>
      </c>
      <c r="BL1144" s="8">
        <f t="shared" si="1343"/>
        <v>0.12911124770225474</v>
      </c>
      <c r="BM1144" s="8">
        <f t="shared" si="1344"/>
        <v>0.41552841658337869</v>
      </c>
      <c r="BN1144" s="8">
        <f t="shared" si="1345"/>
        <v>0.58248525767967807</v>
      </c>
    </row>
    <row r="1145" spans="1:66" x14ac:dyDescent="0.25">
      <c r="A1145" t="s">
        <v>22</v>
      </c>
      <c r="B1145" t="s">
        <v>170</v>
      </c>
      <c r="C1145" t="s">
        <v>261</v>
      </c>
      <c r="D1145" s="7" t="s">
        <v>560</v>
      </c>
      <c r="E1145">
        <f>VLOOKUP(A1145,home!$A$2:$E$405,3,FALSE)</f>
        <v>1.5026315789473701</v>
      </c>
      <c r="F1145">
        <f>VLOOKUP(B1145,home!$B$2:$E$405,3,FALSE)</f>
        <v>1.41</v>
      </c>
      <c r="G1145">
        <f>VLOOKUP(C1145,away!$B$2:$E$405,4,FALSE)</f>
        <v>0.67</v>
      </c>
      <c r="H1145">
        <f>VLOOKUP(A1145,away!$A$2:$E$405,3,FALSE)</f>
        <v>1.3631578947368399</v>
      </c>
      <c r="I1145">
        <f>VLOOKUP(C1145,away!$B$2:$E$405,3,FALSE)</f>
        <v>1.19</v>
      </c>
      <c r="J1145">
        <f>VLOOKUP(B1145,home!$B$2:$E$405,4,FALSE)</f>
        <v>0.67</v>
      </c>
      <c r="K1145" s="3">
        <f t="shared" ref="K1145:K1152" si="1346">E1145*F1145*G1145</f>
        <v>1.4195360526315808</v>
      </c>
      <c r="L1145" s="3">
        <f t="shared" ref="L1145:L1152" si="1347">H1145*I1145*J1145</f>
        <v>1.0868457894736825</v>
      </c>
      <c r="M1145" s="5">
        <f t="shared" ref="M1145:M1152" si="1348">_xlfn.POISSON.DIST(0,K1145,FALSE) * _xlfn.POISSON.DIST(0,L1145,FALSE)</f>
        <v>8.1562813148389826E-2</v>
      </c>
      <c r="N1145" s="5">
        <f t="shared" ref="N1145:N1152" si="1349">_xlfn.POISSON.DIST(1,K1145,FALSE) * _xlfn.POISSON.DIST(0,L1145,FALSE)</f>
        <v>0.11578135381819249</v>
      </c>
      <c r="O1145" s="5">
        <f t="shared" ref="O1145:O1152" si="1350">_xlfn.POISSON.DIST(0,K1145,FALSE) * _xlfn.POISSON.DIST(1,L1145,FALSE)</f>
        <v>8.8646200047956189E-2</v>
      </c>
      <c r="P1145" s="5">
        <f t="shared" ref="P1145:P1152" si="1351">_xlfn.POISSON.DIST(1,K1145,FALSE) * _xlfn.POISSON.DIST(1,L1145,FALSE)</f>
        <v>0.12583647689686517</v>
      </c>
      <c r="Q1145" s="5">
        <f t="shared" ref="Q1145:Q1152" si="1352">_xlfn.POISSON.DIST(2,K1145,FALSE) * _xlfn.POISSON.DIST(0,L1145,FALSE)</f>
        <v>8.2177902983708709E-2</v>
      </c>
      <c r="R1145" s="5">
        <f t="shared" ref="R1145:R1152" si="1353">_xlfn.POISSON.DIST(0,K1145,FALSE) * _xlfn.POISSON.DIST(2,L1145,FALSE)</f>
        <v>4.8172374637481467E-2</v>
      </c>
      <c r="S1145" s="5">
        <f t="shared" ref="S1145:S1152" si="1354">_xlfn.POISSON.DIST(2,K1145,FALSE) * _xlfn.POISSON.DIST(2,L1145,FALSE)</f>
        <v>4.8535657080042392E-2</v>
      </c>
      <c r="T1145" s="5">
        <f t="shared" ref="T1145:T1152" si="1355">_xlfn.POISSON.DIST(2,K1145,FALSE) * _xlfn.POISSON.DIST(1,L1145,FALSE)</f>
        <v>8.9314707845620567E-2</v>
      </c>
      <c r="U1145" s="5">
        <f t="shared" ref="U1145:U1152" si="1356">_xlfn.POISSON.DIST(1,K1145,FALSE) * _xlfn.POISSON.DIST(2,L1145,FALSE)</f>
        <v>6.8382422538780116E-2</v>
      </c>
      <c r="V1145" s="5">
        <f t="shared" ref="V1145:V1152" si="1357">_xlfn.POISSON.DIST(3,K1145,FALSE) * _xlfn.POISSON.DIST(3,L1145,FALSE)</f>
        <v>8.320180695466986E-3</v>
      </c>
      <c r="W1145" s="5">
        <f t="shared" ref="W1145:W1152" si="1358">_xlfn.POISSON.DIST(3,K1145,FALSE) * _xlfn.POISSON.DIST(0,L1145,FALSE)</f>
        <v>3.8884832005011624E-2</v>
      </c>
      <c r="X1145" s="5">
        <f t="shared" ref="X1145:X1152" si="1359">_xlfn.POISSON.DIST(3,K1145,FALSE) * _xlfn.POISSON.DIST(1,L1145,FALSE)</f>
        <v>4.2261815939038369E-2</v>
      </c>
      <c r="Y1145" s="5">
        <f t="shared" ref="Y1145:Y1152" si="1360">_xlfn.POISSON.DIST(3,K1145,FALSE) * _xlfn.POISSON.DIST(2,L1145,FALSE)</f>
        <v>2.2966038354427808E-2</v>
      </c>
      <c r="Z1145" s="5">
        <f t="shared" ref="Z1145:Z1152" si="1361">_xlfn.POISSON.DIST(0,K1145,FALSE) * _xlfn.POISSON.DIST(3,L1145,FALSE)</f>
        <v>1.7451980847898514E-2</v>
      </c>
      <c r="AA1145" s="5">
        <f t="shared" ref="AA1145:AA1152" si="1362">_xlfn.POISSON.DIST(1,K1145,FALSE) * _xlfn.POISSON.DIST(3,L1145,FALSE)</f>
        <v>2.4773716003427804E-2</v>
      </c>
      <c r="AB1145" s="5">
        <f t="shared" ref="AB1145:AB1152" si="1363">_xlfn.POISSON.DIST(2,K1145,FALSE) * _xlfn.POISSON.DIST(3,L1145,FALSE)</f>
        <v>1.7583591512260865E-2</v>
      </c>
      <c r="AC1145" s="5">
        <f t="shared" ref="AC1145:AC1152" si="1364">_xlfn.POISSON.DIST(4,K1145,FALSE) * _xlfn.POISSON.DIST(4,L1145,FALSE)</f>
        <v>8.0228215029046646E-4</v>
      </c>
      <c r="AD1145" s="5">
        <f t="shared" ref="AD1145:AD1152" si="1365">_xlfn.POISSON.DIST(4,K1145,FALSE) * _xlfn.POISSON.DIST(0,L1145,FALSE)</f>
        <v>1.3799605232909096E-2</v>
      </c>
      <c r="AE1145" s="5">
        <f t="shared" ref="AE1145:AE1152" si="1366">_xlfn.POISSON.DIST(4,K1145,FALSE) * _xlfn.POISSON.DIST(1,L1145,FALSE)</f>
        <v>1.4998042843786245E-2</v>
      </c>
      <c r="AF1145" s="5">
        <f t="shared" ref="AF1145:AF1152" si="1367">_xlfn.POISSON.DIST(4,K1145,FALSE) * _xlfn.POISSON.DIST(2,L1145,FALSE)</f>
        <v>8.1502798575574867E-3</v>
      </c>
      <c r="AG1145" s="5">
        <f t="shared" ref="AG1145:AG1152" si="1368">_xlfn.POISSON.DIST(4,K1145,FALSE) * _xlfn.POISSON.DIST(3,L1145,FALSE)</f>
        <v>2.9526991154061729E-3</v>
      </c>
      <c r="AH1145" s="5">
        <f t="shared" ref="AH1145:AH1152" si="1369">_xlfn.POISSON.DIST(0,K1145,FALSE) * _xlfn.POISSON.DIST(4,L1145,FALSE)</f>
        <v>4.7419029756284609E-3</v>
      </c>
      <c r="AI1145" s="5">
        <f t="shared" ref="AI1145:AI1152" si="1370">_xlfn.POISSON.DIST(1,K1145,FALSE) * _xlfn.POISSON.DIST(4,L1145,FALSE)</f>
        <v>6.7313022319855729E-3</v>
      </c>
      <c r="AJ1145" s="5">
        <f t="shared" ref="AJ1145:AJ1152" si="1371">_xlfn.POISSON.DIST(2,K1145,FALSE) * _xlfn.POISSON.DIST(4,L1145,FALSE)</f>
        <v>4.7776630997314754E-3</v>
      </c>
      <c r="AK1145" s="5">
        <f t="shared" ref="AK1145:AK1152" si="1372">_xlfn.POISSON.DIST(3,K1145,FALSE) * _xlfn.POISSON.DIST(4,L1145,FALSE)</f>
        <v>2.2606883391321272E-3</v>
      </c>
      <c r="AL1145" s="5">
        <f t="shared" ref="AL1145:AL1152" si="1373">_xlfn.POISSON.DIST(5,K1145,FALSE) * _xlfn.POISSON.DIST(5,L1145,FALSE)</f>
        <v>4.9510974608548791E-5</v>
      </c>
      <c r="AM1145" s="5">
        <f t="shared" ref="AM1145:AM1152" si="1374">_xlfn.POISSON.DIST(5,K1145,FALSE) * _xlfn.POISSON.DIST(0,L1145,FALSE)</f>
        <v>3.9178074280395696E-3</v>
      </c>
      <c r="AN1145" s="5">
        <f t="shared" ref="AN1145:AN1152" si="1375">_xlfn.POISSON.DIST(5,K1145,FALSE) * _xlfn.POISSON.DIST(1,L1145,FALSE)</f>
        <v>4.2580525071335236E-3</v>
      </c>
      <c r="AO1145" s="5">
        <f t="shared" ref="AO1145:AO1152" si="1376">_xlfn.POISSON.DIST(5,K1145,FALSE) * _xlfn.POISSON.DIST(2,L1145,FALSE)</f>
        <v>2.3139232193679637E-3</v>
      </c>
      <c r="AP1145" s="5">
        <f t="shared" ref="AP1145:AP1152" si="1377">_xlfn.POISSON.DIST(5,K1145,FALSE) * _xlfn.POISSON.DIST(3,L1145,FALSE)</f>
        <v>8.3829256937848645E-4</v>
      </c>
      <c r="AQ1145" s="5">
        <f t="shared" ref="AQ1145:AQ1152" si="1378">_xlfn.POISSON.DIST(5,K1145,FALSE) * _xlfn.POISSON.DIST(4,L1145,FALSE)</f>
        <v>2.2777368734402069E-4</v>
      </c>
      <c r="AR1145" s="5">
        <f t="shared" ref="AR1145:AR1152" si="1379">_xlfn.POISSON.DIST(0,K1145,FALSE) * _xlfn.POISSON.DIST(5,L1145,FALSE)</f>
        <v>1.0307434566309041E-3</v>
      </c>
      <c r="AS1145" s="5">
        <f t="shared" ref="AS1145:AS1152" si="1380">_xlfn.POISSON.DIST(1,K1145,FALSE) * _xlfn.POISSON.DIST(5,L1145,FALSE)</f>
        <v>1.4631774977016646E-3</v>
      </c>
      <c r="AT1145" s="5">
        <f t="shared" ref="AT1145:AT1152" si="1381">_xlfn.POISSON.DIST(2,K1145,FALSE) * _xlfn.POISSON.DIST(5,L1145,FALSE)</f>
        <v>1.0385166046933876E-3</v>
      </c>
      <c r="AU1145" s="5">
        <f t="shared" ref="AU1145:AU1152" si="1382">_xlfn.POISSON.DIST(3,K1145,FALSE) * _xlfn.POISSON.DIST(5,L1145,FALSE)</f>
        <v>4.914039205396011E-4</v>
      </c>
      <c r="AV1145" s="5">
        <f t="shared" ref="AV1145:AV1152" si="1383">_xlfn.POISSON.DIST(4,K1145,FALSE) * _xlfn.POISSON.DIST(5,L1145,FALSE)</f>
        <v>1.7439139540261717E-4</v>
      </c>
      <c r="AW1145" s="5">
        <f t="shared" ref="AW1145:AW1152" si="1384">_xlfn.POISSON.DIST(6,K1145,FALSE) * _xlfn.POISSON.DIST(6,L1145,FALSE)</f>
        <v>2.1218434030493013E-6</v>
      </c>
      <c r="AX1145" s="5">
        <f t="shared" ref="AX1145:AX1152" si="1385">_xlfn.POISSON.DIST(6,K1145,FALSE) * _xlfn.POISSON.DIST(0,L1145,FALSE)</f>
        <v>9.2691148189499742E-4</v>
      </c>
      <c r="AY1145" s="5">
        <f t="shared" ref="AY1145:AY1152" si="1386">_xlfn.POISSON.DIST(6,K1145,FALSE) * _xlfn.POISSON.DIST(1,L1145,FALSE)</f>
        <v>1.0074098413123892E-3</v>
      </c>
      <c r="AZ1145" s="5">
        <f t="shared" ref="AZ1145:AZ1152" si="1387">_xlfn.POISSON.DIST(6,K1145,FALSE) * _xlfn.POISSON.DIST(2,L1145,FALSE)</f>
        <v>5.4744957215236041E-4</v>
      </c>
      <c r="BA1145" s="5">
        <f t="shared" ref="BA1145:BA1152" si="1388">_xlfn.POISSON.DIST(6,K1145,FALSE) * _xlfn.POISSON.DIST(3,L1145,FALSE)</f>
        <v>1.9833108748098729E-4</v>
      </c>
      <c r="BB1145" s="5">
        <f t="shared" ref="BB1145:BB1152" si="1389">_xlfn.POISSON.DIST(6,K1145,FALSE) * _xlfn.POISSON.DIST(4,L1145,FALSE)</f>
        <v>5.3888826837611904E-5</v>
      </c>
      <c r="BC1145" s="5">
        <f t="shared" ref="BC1145:BC1152" si="1390">_xlfn.POISSON.DIST(6,K1145,FALSE) * _xlfn.POISSON.DIST(5,L1145,FALSE)</f>
        <v>1.1713768909626978E-5</v>
      </c>
      <c r="BD1145" s="5">
        <f t="shared" ref="BD1145:BD1152" si="1391">_xlfn.POISSON.DIST(0,K1145,FALSE) * _xlfn.POISSON.DIST(6,L1145,FALSE)</f>
        <v>1.8670986431114118E-4</v>
      </c>
      <c r="BE1145" s="5">
        <f t="shared" ref="BE1145:BE1152" si="1392">_xlfn.POISSON.DIST(1,K1145,FALSE) * _xlfn.POISSON.DIST(6,L1145,FALSE)</f>
        <v>2.6504138377161544E-4</v>
      </c>
      <c r="BF1145" s="5">
        <f t="shared" ref="BF1145:BF1152" si="1393">_xlfn.POISSON.DIST(2,K1145,FALSE) * _xlfn.POISSON.DIST(6,L1145,FALSE)</f>
        <v>1.8811789985158546E-4</v>
      </c>
      <c r="BG1145" s="5">
        <f t="shared" ref="BG1145:BG1152" si="1394">_xlfn.POISSON.DIST(3,K1145,FALSE) * _xlfn.POISSON.DIST(6,L1145,FALSE)</f>
        <v>8.9013380328220899E-5</v>
      </c>
      <c r="BH1145" s="5">
        <f t="shared" ref="BH1145:BH1152" si="1395">_xlfn.POISSON.DIST(4,K1145,FALSE) * _xlfn.POISSON.DIST(6,L1145,FALSE)</f>
        <v>3.158942563562909E-5</v>
      </c>
      <c r="BI1145" s="5">
        <f t="shared" ref="BI1145:BI1152" si="1396">_xlfn.POISSON.DIST(5,K1145,FALSE) * _xlfn.POISSON.DIST(6,L1145,FALSE)</f>
        <v>8.9684657143399403E-6</v>
      </c>
      <c r="BJ1145" s="8">
        <f t="shared" ref="BJ1145:BJ1152" si="1397">SUM(N1145,Q1145,T1145,W1145,X1145,Y1145,AD1145,AE1145,AF1145,AG1145,AM1145,AN1145,AO1145,AP1145,AQ1145,AX1145,AY1145,AZ1145,BA1145,BB1145,BC1145)</f>
        <v>0.44558883198551003</v>
      </c>
      <c r="BK1145" s="8">
        <f t="shared" ref="BK1145:BK1152" si="1398">SUM(M1145,P1145,S1145,V1145,AC1145,AL1145,AY1145)</f>
        <v>0.26611433078697572</v>
      </c>
      <c r="BL1145" s="8">
        <f t="shared" ref="BL1145:BL1152" si="1399">SUM(O1145,R1145,U1145,AA1145,AB1145,AH1145,AI1145,AJ1145,AK1145,AR1145,AS1145,AT1145,AU1145,AV1145,BD1145,BE1145,BF1145,BG1145,BH1145,BI1145)</f>
        <v>0.27103753468096475</v>
      </c>
      <c r="BM1145" s="8">
        <f t="shared" ref="BM1145:BM1152" si="1400">SUM(S1145:BI1145)</f>
        <v>0.45701026877084588</v>
      </c>
      <c r="BN1145" s="8">
        <f t="shared" ref="BN1145:BN1152" si="1401">SUM(M1145:R1145)</f>
        <v>0.54217712153259379</v>
      </c>
    </row>
    <row r="1146" spans="1:66" x14ac:dyDescent="0.25">
      <c r="A1146" t="s">
        <v>22</v>
      </c>
      <c r="B1146" t="s">
        <v>267</v>
      </c>
      <c r="C1146" t="s">
        <v>266</v>
      </c>
      <c r="D1146" s="7" t="s">
        <v>560</v>
      </c>
      <c r="E1146">
        <f>VLOOKUP(A1146,home!$A$2:$E$405,3,FALSE)</f>
        <v>1.5026315789473701</v>
      </c>
      <c r="F1146">
        <f>VLOOKUP(B1146,home!$B$2:$E$405,3,FALSE)</f>
        <v>0.6</v>
      </c>
      <c r="G1146">
        <f>VLOOKUP(C1146,away!$B$2:$E$405,4,FALSE)</f>
        <v>0.91</v>
      </c>
      <c r="H1146">
        <f>VLOOKUP(A1146,away!$A$2:$E$405,3,FALSE)</f>
        <v>1.3631578947368399</v>
      </c>
      <c r="I1146">
        <f>VLOOKUP(C1146,away!$B$2:$E$405,3,FALSE)</f>
        <v>0.77</v>
      </c>
      <c r="J1146">
        <f>VLOOKUP(B1146,home!$B$2:$E$405,4,FALSE)</f>
        <v>1.51</v>
      </c>
      <c r="K1146" s="3">
        <f t="shared" si="1346"/>
        <v>0.82043684210526413</v>
      </c>
      <c r="L1146" s="3">
        <f t="shared" si="1347"/>
        <v>1.5849436842105238</v>
      </c>
      <c r="M1146" s="5">
        <f t="shared" si="1348"/>
        <v>9.0231153747702644E-2</v>
      </c>
      <c r="N1146" s="5">
        <f t="shared" si="1349"/>
        <v>7.4028962840279725E-2</v>
      </c>
      <c r="O1146" s="5">
        <f t="shared" si="1350"/>
        <v>0.14301129725145004</v>
      </c>
      <c r="P1146" s="5">
        <f t="shared" si="1351"/>
        <v>0.11733173710235691</v>
      </c>
      <c r="Q1146" s="5">
        <f t="shared" si="1352"/>
        <v>3.036804424850352E-2</v>
      </c>
      <c r="R1146" s="5">
        <f t="shared" si="1353"/>
        <v>0.11333242617471979</v>
      </c>
      <c r="S1146" s="5">
        <f t="shared" si="1354"/>
        <v>3.8142969361641098E-2</v>
      </c>
      <c r="T1146" s="5">
        <f t="shared" si="1355"/>
        <v>4.8131639933491371E-2</v>
      </c>
      <c r="U1146" s="5">
        <f t="shared" si="1356"/>
        <v>9.298209783891509E-2</v>
      </c>
      <c r="V1146" s="5">
        <f t="shared" si="1357"/>
        <v>5.5110072144471675E-3</v>
      </c>
      <c r="W1146" s="5">
        <f t="shared" si="1358"/>
        <v>8.3050207747183864E-3</v>
      </c>
      <c r="X1146" s="5">
        <f t="shared" si="1359"/>
        <v>1.3162990224127097E-2</v>
      </c>
      <c r="Y1146" s="5">
        <f t="shared" si="1360"/>
        <v>1.0431299110527556E-2</v>
      </c>
      <c r="Z1146" s="5">
        <f t="shared" si="1361"/>
        <v>5.9875171027292527E-2</v>
      </c>
      <c r="AA1146" s="5">
        <f t="shared" si="1362"/>
        <v>4.9123796238144488E-2</v>
      </c>
      <c r="AB1146" s="5">
        <f t="shared" si="1363"/>
        <v>2.0151486128922858E-2</v>
      </c>
      <c r="AC1146" s="5">
        <f t="shared" si="1364"/>
        <v>4.4788857755737342E-4</v>
      </c>
      <c r="AD1146" s="5">
        <f t="shared" si="1365"/>
        <v>1.7034362545071415E-3</v>
      </c>
      <c r="AE1146" s="5">
        <f t="shared" si="1366"/>
        <v>2.6998505330363244E-3</v>
      </c>
      <c r="AF1146" s="5">
        <f t="shared" si="1367"/>
        <v>2.1395555253241696E-3</v>
      </c>
      <c r="AG1146" s="5">
        <f t="shared" si="1368"/>
        <v>1.1303583389600906E-3</v>
      </c>
      <c r="AH1146" s="5">
        <f t="shared" si="1369"/>
        <v>2.3724693540183053E-2</v>
      </c>
      <c r="AI1146" s="5">
        <f t="shared" si="1370"/>
        <v>1.9464612648022944E-2</v>
      </c>
      <c r="AJ1146" s="5">
        <f t="shared" si="1371"/>
        <v>7.9847426668730632E-3</v>
      </c>
      <c r="AK1146" s="5">
        <f t="shared" si="1372"/>
        <v>2.1836590195441672E-3</v>
      </c>
      <c r="AL1146" s="5">
        <f t="shared" si="1373"/>
        <v>2.3296408236140197E-5</v>
      </c>
      <c r="AM1146" s="5">
        <f t="shared" si="1374"/>
        <v>2.7951237227509171E-4</v>
      </c>
      <c r="AN1146" s="5">
        <f t="shared" si="1375"/>
        <v>4.4301136909610729E-4</v>
      </c>
      <c r="AO1146" s="5">
        <f t="shared" si="1376"/>
        <v>3.5107403574116631E-4</v>
      </c>
      <c r="AP1146" s="5">
        <f t="shared" si="1377"/>
        <v>1.8547752521275374E-4</v>
      </c>
      <c r="AQ1146" s="5">
        <f t="shared" si="1378"/>
        <v>7.3492858037238043E-5</v>
      </c>
      <c r="AR1146" s="5">
        <f t="shared" si="1379"/>
        <v>7.5204606372686637E-3</v>
      </c>
      <c r="AS1146" s="5">
        <f t="shared" si="1380"/>
        <v>6.1700629764176443E-3</v>
      </c>
      <c r="AT1146" s="5">
        <f t="shared" si="1381"/>
        <v>2.5310734919813498E-3</v>
      </c>
      <c r="AU1146" s="5">
        <f t="shared" si="1382"/>
        <v>6.9219531429917408E-4</v>
      </c>
      <c r="AV1146" s="5">
        <f t="shared" si="1383"/>
        <v>1.4197563444591878E-4</v>
      </c>
      <c r="AW1146" s="5">
        <f t="shared" si="1384"/>
        <v>8.4148321439539318E-7</v>
      </c>
      <c r="AX1146" s="5">
        <f t="shared" si="1385"/>
        <v>3.8220374673121186E-5</v>
      </c>
      <c r="AY1146" s="5">
        <f t="shared" si="1386"/>
        <v>6.0577141446323288E-5</v>
      </c>
      <c r="AZ1146" s="5">
        <f t="shared" si="1387"/>
        <v>4.8005678871438833E-5</v>
      </c>
      <c r="BA1146" s="5">
        <f t="shared" si="1388"/>
        <v>2.5362099177841851E-5</v>
      </c>
      <c r="BB1146" s="5">
        <f t="shared" si="1389"/>
        <v>1.0049374727560339E-5</v>
      </c>
      <c r="BC1146" s="5">
        <f t="shared" si="1390"/>
        <v>3.1855386009423204E-6</v>
      </c>
      <c r="BD1146" s="5">
        <f t="shared" si="1391"/>
        <v>1.98658443156547E-3</v>
      </c>
      <c r="BE1146" s="5">
        <f t="shared" si="1392"/>
        <v>1.6298670576090555E-3</v>
      </c>
      <c r="BF1146" s="5">
        <f t="shared" si="1393"/>
        <v>6.6860149089808597E-4</v>
      </c>
      <c r="BG1146" s="5">
        <f t="shared" si="1394"/>
        <v>1.8284843193976574E-4</v>
      </c>
      <c r="BH1146" s="5">
        <f t="shared" si="1395"/>
        <v>3.7503897521140175E-5</v>
      </c>
      <c r="BI1146" s="5">
        <f t="shared" si="1396"/>
        <v>6.1539158497767392E-6</v>
      </c>
      <c r="BJ1146" s="8">
        <f t="shared" si="1397"/>
        <v>0.19361912615133495</v>
      </c>
      <c r="BK1146" s="8">
        <f t="shared" si="1398"/>
        <v>0.25174862955338767</v>
      </c>
      <c r="BL1146" s="8">
        <f t="shared" si="1399"/>
        <v>0.49352613878657153</v>
      </c>
      <c r="BM1146" s="8">
        <f t="shared" si="1400"/>
        <v>0.43040570849534204</v>
      </c>
      <c r="BN1146" s="8">
        <f t="shared" si="1401"/>
        <v>0.56830362136501267</v>
      </c>
    </row>
    <row r="1147" spans="1:66" x14ac:dyDescent="0.25">
      <c r="A1147" t="s">
        <v>22</v>
      </c>
      <c r="B1147" t="s">
        <v>164</v>
      </c>
      <c r="C1147" t="s">
        <v>177</v>
      </c>
      <c r="D1147" s="7" t="s">
        <v>560</v>
      </c>
      <c r="E1147">
        <f>VLOOKUP(A1147,home!$A$2:$E$405,3,FALSE)</f>
        <v>1.5026315789473701</v>
      </c>
      <c r="F1147">
        <f>VLOOKUP(B1147,home!$B$2:$E$405,3,FALSE)</f>
        <v>1.02</v>
      </c>
      <c r="G1147">
        <f>VLOOKUP(C1147,away!$B$2:$E$405,4,FALSE)</f>
        <v>0.65</v>
      </c>
      <c r="H1147">
        <f>VLOOKUP(A1147,away!$A$2:$E$405,3,FALSE)</f>
        <v>1.3631578947368399</v>
      </c>
      <c r="I1147">
        <f>VLOOKUP(C1147,away!$B$2:$E$405,3,FALSE)</f>
        <v>0.84</v>
      </c>
      <c r="J1147">
        <f>VLOOKUP(B1147,home!$B$2:$E$405,4,FALSE)</f>
        <v>0.81</v>
      </c>
      <c r="K1147" s="3">
        <f t="shared" si="1346"/>
        <v>0.99624473684210635</v>
      </c>
      <c r="L1147" s="3">
        <f t="shared" si="1347"/>
        <v>0.9274926315789459</v>
      </c>
      <c r="M1147" s="5">
        <f t="shared" si="1348"/>
        <v>0.14606006052276638</v>
      </c>
      <c r="N1147" s="5">
        <f t="shared" si="1349"/>
        <v>0.1455115665586455</v>
      </c>
      <c r="O1147" s="5">
        <f t="shared" si="1350"/>
        <v>0.13546962990284067</v>
      </c>
      <c r="P1147" s="5">
        <f t="shared" si="1351"/>
        <v>0.13496090579265305</v>
      </c>
      <c r="Q1147" s="5">
        <f t="shared" si="1352"/>
        <v>7.2482566166850199E-2</v>
      </c>
      <c r="R1147" s="5">
        <f t="shared" si="1353"/>
        <v>6.282354176880578E-2</v>
      </c>
      <c r="S1147" s="5">
        <f t="shared" si="1354"/>
        <v>3.1176294921386613E-2</v>
      </c>
      <c r="T1147" s="5">
        <f t="shared" si="1355"/>
        <v>6.7227046037686963E-2</v>
      </c>
      <c r="U1147" s="5">
        <f t="shared" si="1356"/>
        <v>6.2587622836952989E-2</v>
      </c>
      <c r="V1147" s="5">
        <f t="shared" si="1357"/>
        <v>3.2007997157621278E-3</v>
      </c>
      <c r="W1147" s="5">
        <f t="shared" si="1358"/>
        <v>2.4070125018844753E-2</v>
      </c>
      <c r="X1147" s="5">
        <f t="shared" si="1359"/>
        <v>2.2324863596162543E-2</v>
      </c>
      <c r="Y1147" s="5">
        <f t="shared" si="1360"/>
        <v>1.0353073243222903E-2</v>
      </c>
      <c r="Z1147" s="5">
        <f t="shared" si="1361"/>
        <v>1.9422790693419834E-2</v>
      </c>
      <c r="AA1147" s="5">
        <f t="shared" si="1362"/>
        <v>1.9349853003105356E-2</v>
      </c>
      <c r="AB1147" s="5">
        <f t="shared" si="1363"/>
        <v>9.6385946065060662E-3</v>
      </c>
      <c r="AC1147" s="5">
        <f t="shared" si="1364"/>
        <v>1.8484811460179679E-4</v>
      </c>
      <c r="AD1147" s="5">
        <f t="shared" si="1365"/>
        <v>5.9949338412888962E-3</v>
      </c>
      <c r="AE1147" s="5">
        <f t="shared" si="1366"/>
        <v>5.5602569645987173E-3</v>
      </c>
      <c r="AF1147" s="5">
        <f t="shared" si="1367"/>
        <v>2.5785486821754129E-3</v>
      </c>
      <c r="AG1147" s="5">
        <f t="shared" si="1368"/>
        <v>7.9719496762843233E-4</v>
      </c>
      <c r="AH1147" s="5">
        <f t="shared" si="1369"/>
        <v>4.5036238132117549E-3</v>
      </c>
      <c r="AI1147" s="5">
        <f t="shared" si="1370"/>
        <v>4.4867115206289887E-3</v>
      </c>
      <c r="AJ1147" s="5">
        <f t="shared" si="1371"/>
        <v>2.2349313690777362E-3</v>
      </c>
      <c r="AK1147" s="5">
        <f t="shared" si="1372"/>
        <v>7.421795378823394E-4</v>
      </c>
      <c r="AL1147" s="5">
        <f t="shared" si="1373"/>
        <v>6.8320576867990877E-6</v>
      </c>
      <c r="AM1147" s="5">
        <f t="shared" si="1374"/>
        <v>1.1944842574201392E-3</v>
      </c>
      <c r="AN1147" s="5">
        <f t="shared" si="1375"/>
        <v>1.1078753472942278E-3</v>
      </c>
      <c r="AO1147" s="5">
        <f t="shared" si="1376"/>
        <v>5.1377311066168102E-4</v>
      </c>
      <c r="AP1147" s="5">
        <f t="shared" si="1377"/>
        <v>1.5884025814736787E-4</v>
      </c>
      <c r="AQ1147" s="5">
        <f t="shared" si="1378"/>
        <v>3.6830792257445328E-5</v>
      </c>
      <c r="AR1147" s="5">
        <f t="shared" si="1379"/>
        <v>8.3541558043147583E-4</v>
      </c>
      <c r="AS1147" s="5">
        <f t="shared" si="1380"/>
        <v>8.3227837508075117E-4</v>
      </c>
      <c r="AT1147" s="5">
        <f t="shared" si="1381"/>
        <v>4.1457647538084932E-4</v>
      </c>
      <c r="AU1147" s="5">
        <f t="shared" si="1382"/>
        <v>1.3767321053890743E-4</v>
      </c>
      <c r="AV1147" s="5">
        <f t="shared" si="1383"/>
        <v>3.4289052850885428E-5</v>
      </c>
      <c r="AW1147" s="5">
        <f t="shared" si="1384"/>
        <v>1.7535797917230779E-7</v>
      </c>
      <c r="AX1147" s="5">
        <f t="shared" si="1385"/>
        <v>1.9833310911592748E-4</v>
      </c>
      <c r="AY1147" s="5">
        <f t="shared" si="1386"/>
        <v>1.8395249730316577E-4</v>
      </c>
      <c r="AZ1147" s="5">
        <f t="shared" si="1387"/>
        <v>8.5307292904616091E-5</v>
      </c>
      <c r="BA1147" s="5">
        <f t="shared" si="1388"/>
        <v>2.6373961862992774E-5</v>
      </c>
      <c r="BB1147" s="5">
        <f t="shared" si="1389"/>
        <v>6.1154138233674808E-6</v>
      </c>
      <c r="BC1147" s="5">
        <f t="shared" si="1390"/>
        <v>1.134400252045874E-6</v>
      </c>
      <c r="BD1147" s="5">
        <f t="shared" si="1391"/>
        <v>1.291402991927403E-4</v>
      </c>
      <c r="BE1147" s="5">
        <f t="shared" si="1392"/>
        <v>1.2865534338498243E-4</v>
      </c>
      <c r="BF1147" s="5">
        <f t="shared" si="1393"/>
        <v>6.4086104356951313E-5</v>
      </c>
      <c r="BG1147" s="5">
        <f t="shared" si="1394"/>
        <v>2.1281814723442246E-5</v>
      </c>
      <c r="BH1147" s="5">
        <f t="shared" si="1395"/>
        <v>5.3004739771695449E-6</v>
      </c>
      <c r="BI1147" s="5">
        <f t="shared" si="1396"/>
        <v>1.0561138605047415E-6</v>
      </c>
      <c r="BJ1147" s="8">
        <f t="shared" si="1397"/>
        <v>0.36041319551814738</v>
      </c>
      <c r="BK1147" s="8">
        <f t="shared" si="1398"/>
        <v>0.31577369362215996</v>
      </c>
      <c r="BL1147" s="8">
        <f t="shared" si="1399"/>
        <v>0.3044404412027904</v>
      </c>
      <c r="BM1147" s="8">
        <f t="shared" si="1400"/>
        <v>0.30255807318463207</v>
      </c>
      <c r="BN1147" s="8">
        <f t="shared" si="1401"/>
        <v>0.69730827071256163</v>
      </c>
    </row>
    <row r="1148" spans="1:66" x14ac:dyDescent="0.25">
      <c r="A1148" t="s">
        <v>28</v>
      </c>
      <c r="B1148" t="s">
        <v>191</v>
      </c>
      <c r="C1148" t="s">
        <v>187</v>
      </c>
      <c r="D1148" s="7" t="s">
        <v>560</v>
      </c>
      <c r="E1148">
        <f>VLOOKUP(A1148,home!$A$2:$E$405,3,FALSE)</f>
        <v>1.4313725490196101</v>
      </c>
      <c r="F1148">
        <f>VLOOKUP(B1148,home!$B$2:$E$405,3,FALSE)</f>
        <v>0.82</v>
      </c>
      <c r="G1148">
        <f>VLOOKUP(C1148,away!$B$2:$E$405,4,FALSE)</f>
        <v>0.9</v>
      </c>
      <c r="H1148">
        <f>VLOOKUP(A1148,away!$A$2:$E$405,3,FALSE)</f>
        <v>1.20588235294118</v>
      </c>
      <c r="I1148">
        <f>VLOOKUP(C1148,away!$B$2:$E$405,3,FALSE)</f>
        <v>0.41</v>
      </c>
      <c r="J1148">
        <f>VLOOKUP(B1148,home!$B$2:$E$405,4,FALSE)</f>
        <v>0.98</v>
      </c>
      <c r="K1148" s="3">
        <f t="shared" si="1346"/>
        <v>1.0563529411764723</v>
      </c>
      <c r="L1148" s="3">
        <f t="shared" si="1347"/>
        <v>0.48452352941176607</v>
      </c>
      <c r="M1148" s="5">
        <f t="shared" si="1348"/>
        <v>0.21419328501670623</v>
      </c>
      <c r="N1148" s="5">
        <f t="shared" si="1349"/>
        <v>0.22626370660764805</v>
      </c>
      <c r="O1148" s="5">
        <f t="shared" si="1350"/>
        <v>0.10378168643259487</v>
      </c>
      <c r="P1148" s="5">
        <f t="shared" si="1351"/>
        <v>0.10963008970332598</v>
      </c>
      <c r="Q1148" s="5">
        <f t="shared" si="1352"/>
        <v>0.11950716597823968</v>
      </c>
      <c r="R1148" s="5">
        <f t="shared" si="1353"/>
        <v>2.5142334499313034E-2</v>
      </c>
      <c r="S1148" s="5">
        <f t="shared" si="1354"/>
        <v>1.402793342403554E-2</v>
      </c>
      <c r="T1148" s="5">
        <f t="shared" si="1355"/>
        <v>5.7904033849774432E-2</v>
      </c>
      <c r="U1148" s="5">
        <f t="shared" si="1356"/>
        <v>2.655917899639201E-2</v>
      </c>
      <c r="V1148" s="5">
        <f t="shared" si="1357"/>
        <v>7.9776523106706704E-4</v>
      </c>
      <c r="W1148" s="5">
        <f t="shared" si="1358"/>
        <v>4.2080582090926112E-2</v>
      </c>
      <c r="X1148" s="5">
        <f t="shared" si="1359"/>
        <v>2.038903215439708E-2</v>
      </c>
      <c r="Y1148" s="5">
        <f t="shared" si="1360"/>
        <v>4.939482910369229E-3</v>
      </c>
      <c r="Z1148" s="5">
        <f t="shared" si="1361"/>
        <v>4.0606842164194537E-3</v>
      </c>
      <c r="AA1148" s="5">
        <f t="shared" si="1362"/>
        <v>4.2895157152035681E-3</v>
      </c>
      <c r="AB1148" s="5">
        <f t="shared" si="1363"/>
        <v>2.2656212709889936E-3</v>
      </c>
      <c r="AC1148" s="5">
        <f t="shared" si="1364"/>
        <v>2.5519904206280224E-5</v>
      </c>
      <c r="AD1148" s="5">
        <f t="shared" si="1365"/>
        <v>1.1112986664541949E-2</v>
      </c>
      <c r="AE1148" s="5">
        <f t="shared" si="1366"/>
        <v>5.3845035210097559E-3</v>
      </c>
      <c r="AF1148" s="5">
        <f t="shared" si="1367"/>
        <v>1.3044593250648641E-3</v>
      </c>
      <c r="AG1148" s="5">
        <f t="shared" si="1368"/>
        <v>2.106804120515061E-4</v>
      </c>
      <c r="AH1148" s="5">
        <f t="shared" si="1369"/>
        <v>4.9187426209155126E-4</v>
      </c>
      <c r="AI1148" s="5">
        <f t="shared" si="1370"/>
        <v>5.1959282344941709E-4</v>
      </c>
      <c r="AJ1148" s="5">
        <f t="shared" si="1371"/>
        <v>2.7443670363248959E-4</v>
      </c>
      <c r="AK1148" s="5">
        <f t="shared" si="1372"/>
        <v>9.6634006349652083E-5</v>
      </c>
      <c r="AL1148" s="5">
        <f t="shared" si="1373"/>
        <v>5.2247191355911549E-7</v>
      </c>
      <c r="AM1148" s="5">
        <f t="shared" si="1374"/>
        <v>2.3478472296687607E-3</v>
      </c>
      <c r="AN1148" s="5">
        <f t="shared" si="1375"/>
        <v>1.1375872262387452E-3</v>
      </c>
      <c r="AO1148" s="5">
        <f t="shared" si="1376"/>
        <v>2.7559388893546905E-4</v>
      </c>
      <c r="AP1148" s="5">
        <f t="shared" si="1377"/>
        <v>4.4510574583775916E-5</v>
      </c>
      <c r="AQ1148" s="5">
        <f t="shared" si="1378"/>
        <v>5.3916051733691888E-6</v>
      </c>
      <c r="AR1148" s="5">
        <f t="shared" si="1379"/>
        <v>4.7664930699081316E-5</v>
      </c>
      <c r="AS1148" s="5">
        <f t="shared" si="1380"/>
        <v>5.0350989734947269E-5</v>
      </c>
      <c r="AT1148" s="5">
        <f t="shared" si="1381"/>
        <v>2.6594208048828951E-5</v>
      </c>
      <c r="AU1148" s="5">
        <f t="shared" si="1382"/>
        <v>9.3642899635464925E-6</v>
      </c>
      <c r="AV1148" s="5">
        <f t="shared" si="1383"/>
        <v>2.4729988112554151E-6</v>
      </c>
      <c r="AW1148" s="5">
        <f t="shared" si="1384"/>
        <v>7.4282133056814972E-9</v>
      </c>
      <c r="AX1148" s="5">
        <f t="shared" si="1385"/>
        <v>4.1335922108227111E-4</v>
      </c>
      <c r="AY1148" s="5">
        <f t="shared" si="1386"/>
        <v>2.0028226871368052E-4</v>
      </c>
      <c r="AZ1148" s="5">
        <f t="shared" si="1387"/>
        <v>4.8520735857874115E-5</v>
      </c>
      <c r="BA1148" s="5">
        <f t="shared" si="1388"/>
        <v>7.8364793958377335E-6</v>
      </c>
      <c r="BB1148" s="5">
        <f t="shared" si="1389"/>
        <v>9.4923966375847061E-7</v>
      </c>
      <c r="BC1148" s="5">
        <f t="shared" si="1390"/>
        <v>9.1985790428378502E-8</v>
      </c>
      <c r="BD1148" s="5">
        <f t="shared" si="1391"/>
        <v>3.8491300752476852E-6</v>
      </c>
      <c r="BE1148" s="5">
        <f t="shared" si="1392"/>
        <v>4.0660398759587079E-6</v>
      </c>
      <c r="BF1148" s="5">
        <f t="shared" si="1393"/>
        <v>2.1475865909548995E-6</v>
      </c>
      <c r="BG1148" s="5">
        <f t="shared" si="1394"/>
        <v>7.5620313726212049E-7</v>
      </c>
      <c r="BH1148" s="5">
        <f t="shared" si="1395"/>
        <v>1.9970435204342918E-7</v>
      </c>
      <c r="BI1148" s="5">
        <f t="shared" si="1396"/>
        <v>4.2191655929363614E-8</v>
      </c>
      <c r="BJ1148" s="8">
        <f t="shared" si="1397"/>
        <v>0.49357860396912662</v>
      </c>
      <c r="BK1148" s="8">
        <f t="shared" si="1398"/>
        <v>0.3388753980199683</v>
      </c>
      <c r="BL1148" s="8">
        <f t="shared" si="1399"/>
        <v>0.16356838298296064</v>
      </c>
      <c r="BM1148" s="8">
        <f t="shared" si="1400"/>
        <v>0.2013645261101468</v>
      </c>
      <c r="BN1148" s="8">
        <f t="shared" si="1401"/>
        <v>0.7985182682378279</v>
      </c>
    </row>
    <row r="1149" spans="1:66" x14ac:dyDescent="0.25">
      <c r="A1149" t="s">
        <v>28</v>
      </c>
      <c r="B1149" t="s">
        <v>522</v>
      </c>
      <c r="C1149" t="s">
        <v>519</v>
      </c>
      <c r="D1149" s="7" t="s">
        <v>560</v>
      </c>
      <c r="E1149">
        <f>VLOOKUP(A1149,home!$A$2:$E$405,3,FALSE)</f>
        <v>1.4313725490196101</v>
      </c>
      <c r="F1149" t="e">
        <f>VLOOKUP(B1149,home!$B$2:$E$405,3,FALSE)</f>
        <v>#N/A</v>
      </c>
      <c r="G1149" t="e">
        <f>VLOOKUP(C1149,away!$B$2:$E$405,4,FALSE)</f>
        <v>#N/A</v>
      </c>
      <c r="H1149">
        <f>VLOOKUP(A1149,away!$A$2:$E$405,3,FALSE)</f>
        <v>1.20588235294118</v>
      </c>
      <c r="I1149" t="e">
        <f>VLOOKUP(C1149,away!$B$2:$E$405,3,FALSE)</f>
        <v>#N/A</v>
      </c>
      <c r="J1149" t="e">
        <f>VLOOKUP(B1149,home!$B$2:$E$405,4,FALSE)</f>
        <v>#N/A</v>
      </c>
      <c r="K1149" s="3" t="e">
        <f t="shared" si="1346"/>
        <v>#N/A</v>
      </c>
      <c r="L1149" s="3" t="e">
        <f t="shared" si="1347"/>
        <v>#N/A</v>
      </c>
      <c r="M1149" s="5" t="e">
        <f t="shared" si="1348"/>
        <v>#N/A</v>
      </c>
      <c r="N1149" s="5" t="e">
        <f t="shared" si="1349"/>
        <v>#N/A</v>
      </c>
      <c r="O1149" s="5" t="e">
        <f t="shared" si="1350"/>
        <v>#N/A</v>
      </c>
      <c r="P1149" s="5" t="e">
        <f t="shared" si="1351"/>
        <v>#N/A</v>
      </c>
      <c r="Q1149" s="5" t="e">
        <f t="shared" si="1352"/>
        <v>#N/A</v>
      </c>
      <c r="R1149" s="5" t="e">
        <f t="shared" si="1353"/>
        <v>#N/A</v>
      </c>
      <c r="S1149" s="5" t="e">
        <f t="shared" si="1354"/>
        <v>#N/A</v>
      </c>
      <c r="T1149" s="5" t="e">
        <f t="shared" si="1355"/>
        <v>#N/A</v>
      </c>
      <c r="U1149" s="5" t="e">
        <f t="shared" si="1356"/>
        <v>#N/A</v>
      </c>
      <c r="V1149" s="5" t="e">
        <f t="shared" si="1357"/>
        <v>#N/A</v>
      </c>
      <c r="W1149" s="5" t="e">
        <f t="shared" si="1358"/>
        <v>#N/A</v>
      </c>
      <c r="X1149" s="5" t="e">
        <f t="shared" si="1359"/>
        <v>#N/A</v>
      </c>
      <c r="Y1149" s="5" t="e">
        <f t="shared" si="1360"/>
        <v>#N/A</v>
      </c>
      <c r="Z1149" s="5" t="e">
        <f t="shared" si="1361"/>
        <v>#N/A</v>
      </c>
      <c r="AA1149" s="5" t="e">
        <f t="shared" si="1362"/>
        <v>#N/A</v>
      </c>
      <c r="AB1149" s="5" t="e">
        <f t="shared" si="1363"/>
        <v>#N/A</v>
      </c>
      <c r="AC1149" s="5" t="e">
        <f t="shared" si="1364"/>
        <v>#N/A</v>
      </c>
      <c r="AD1149" s="5" t="e">
        <f t="shared" si="1365"/>
        <v>#N/A</v>
      </c>
      <c r="AE1149" s="5" t="e">
        <f t="shared" si="1366"/>
        <v>#N/A</v>
      </c>
      <c r="AF1149" s="5" t="e">
        <f t="shared" si="1367"/>
        <v>#N/A</v>
      </c>
      <c r="AG1149" s="5" t="e">
        <f t="shared" si="1368"/>
        <v>#N/A</v>
      </c>
      <c r="AH1149" s="5" t="e">
        <f t="shared" si="1369"/>
        <v>#N/A</v>
      </c>
      <c r="AI1149" s="5" t="e">
        <f t="shared" si="1370"/>
        <v>#N/A</v>
      </c>
      <c r="AJ1149" s="5" t="e">
        <f t="shared" si="1371"/>
        <v>#N/A</v>
      </c>
      <c r="AK1149" s="5" t="e">
        <f t="shared" si="1372"/>
        <v>#N/A</v>
      </c>
      <c r="AL1149" s="5" t="e">
        <f t="shared" si="1373"/>
        <v>#N/A</v>
      </c>
      <c r="AM1149" s="5" t="e">
        <f t="shared" si="1374"/>
        <v>#N/A</v>
      </c>
      <c r="AN1149" s="5" t="e">
        <f t="shared" si="1375"/>
        <v>#N/A</v>
      </c>
      <c r="AO1149" s="5" t="e">
        <f t="shared" si="1376"/>
        <v>#N/A</v>
      </c>
      <c r="AP1149" s="5" t="e">
        <f t="shared" si="1377"/>
        <v>#N/A</v>
      </c>
      <c r="AQ1149" s="5" t="e">
        <f t="shared" si="1378"/>
        <v>#N/A</v>
      </c>
      <c r="AR1149" s="5" t="e">
        <f t="shared" si="1379"/>
        <v>#N/A</v>
      </c>
      <c r="AS1149" s="5" t="e">
        <f t="shared" si="1380"/>
        <v>#N/A</v>
      </c>
      <c r="AT1149" s="5" t="e">
        <f t="shared" si="1381"/>
        <v>#N/A</v>
      </c>
      <c r="AU1149" s="5" t="e">
        <f t="shared" si="1382"/>
        <v>#N/A</v>
      </c>
      <c r="AV1149" s="5" t="e">
        <f t="shared" si="1383"/>
        <v>#N/A</v>
      </c>
      <c r="AW1149" s="5" t="e">
        <f t="shared" si="1384"/>
        <v>#N/A</v>
      </c>
      <c r="AX1149" s="5" t="e">
        <f t="shared" si="1385"/>
        <v>#N/A</v>
      </c>
      <c r="AY1149" s="5" t="e">
        <f t="shared" si="1386"/>
        <v>#N/A</v>
      </c>
      <c r="AZ1149" s="5" t="e">
        <f t="shared" si="1387"/>
        <v>#N/A</v>
      </c>
      <c r="BA1149" s="5" t="e">
        <f t="shared" si="1388"/>
        <v>#N/A</v>
      </c>
      <c r="BB1149" s="5" t="e">
        <f t="shared" si="1389"/>
        <v>#N/A</v>
      </c>
      <c r="BC1149" s="5" t="e">
        <f t="shared" si="1390"/>
        <v>#N/A</v>
      </c>
      <c r="BD1149" s="5" t="e">
        <f t="shared" si="1391"/>
        <v>#N/A</v>
      </c>
      <c r="BE1149" s="5" t="e">
        <f t="shared" si="1392"/>
        <v>#N/A</v>
      </c>
      <c r="BF1149" s="5" t="e">
        <f t="shared" si="1393"/>
        <v>#N/A</v>
      </c>
      <c r="BG1149" s="5" t="e">
        <f t="shared" si="1394"/>
        <v>#N/A</v>
      </c>
      <c r="BH1149" s="5" t="e">
        <f t="shared" si="1395"/>
        <v>#N/A</v>
      </c>
      <c r="BI1149" s="5" t="e">
        <f t="shared" si="1396"/>
        <v>#N/A</v>
      </c>
      <c r="BJ1149" s="8" t="e">
        <f t="shared" si="1397"/>
        <v>#N/A</v>
      </c>
      <c r="BK1149" s="8" t="e">
        <f t="shared" si="1398"/>
        <v>#N/A</v>
      </c>
      <c r="BL1149" s="8" t="e">
        <f t="shared" si="1399"/>
        <v>#N/A</v>
      </c>
      <c r="BM1149" s="8" t="e">
        <f t="shared" si="1400"/>
        <v>#N/A</v>
      </c>
      <c r="BN1149" s="8" t="e">
        <f t="shared" si="1401"/>
        <v>#N/A</v>
      </c>
    </row>
    <row r="1150" spans="1:66" x14ac:dyDescent="0.25">
      <c r="A1150" t="s">
        <v>301</v>
      </c>
      <c r="B1150" t="s">
        <v>383</v>
      </c>
      <c r="C1150" t="s">
        <v>308</v>
      </c>
      <c r="D1150" s="7" t="s">
        <v>560</v>
      </c>
      <c r="E1150">
        <f>VLOOKUP(A1150,home!$A$2:$E$405,3,FALSE)</f>
        <v>1.42105263157895</v>
      </c>
      <c r="F1150">
        <f>VLOOKUP(B1150,home!$B$2:$E$405,3,FALSE)</f>
        <v>1.36</v>
      </c>
      <c r="G1150">
        <f>VLOOKUP(C1150,away!$B$2:$E$405,4,FALSE)</f>
        <v>0.68</v>
      </c>
      <c r="H1150">
        <f>VLOOKUP(A1150,away!$A$2:$E$405,3,FALSE)</f>
        <v>1.0815789473684201</v>
      </c>
      <c r="I1150">
        <f>VLOOKUP(C1150,away!$B$2:$E$405,3,FALSE)</f>
        <v>1.02</v>
      </c>
      <c r="J1150">
        <f>VLOOKUP(B1150,home!$B$2:$E$405,4,FALSE)</f>
        <v>0.69</v>
      </c>
      <c r="K1150" s="3">
        <f t="shared" si="1346"/>
        <v>1.3141894736842132</v>
      </c>
      <c r="L1150" s="3">
        <f t="shared" si="1347"/>
        <v>0.76121526315789401</v>
      </c>
      <c r="M1150" s="5">
        <f t="shared" si="1348"/>
        <v>0.12550562046365926</v>
      </c>
      <c r="N1150" s="5">
        <f t="shared" si="1349"/>
        <v>0.16493816530154698</v>
      </c>
      <c r="O1150" s="5">
        <f t="shared" si="1350"/>
        <v>9.5536793909039144E-2</v>
      </c>
      <c r="P1150" s="5">
        <f t="shared" si="1351"/>
        <v>0.1255534489047973</v>
      </c>
      <c r="Q1150" s="5">
        <f t="shared" si="1352"/>
        <v>0.10838000032403992</v>
      </c>
      <c r="R1150" s="5">
        <f t="shared" si="1353"/>
        <v>3.6362032858365353E-2</v>
      </c>
      <c r="S1150" s="5">
        <f t="shared" si="1354"/>
        <v>3.1400323893171767E-2</v>
      </c>
      <c r="T1150" s="5">
        <f t="shared" si="1355"/>
        <v>8.2500510467716684E-2</v>
      </c>
      <c r="U1150" s="5">
        <f t="shared" si="1356"/>
        <v>4.7786600824223237E-2</v>
      </c>
      <c r="V1150" s="5">
        <f t="shared" si="1357"/>
        <v>3.4902544576187371E-3</v>
      </c>
      <c r="W1150" s="5">
        <f t="shared" si="1358"/>
        <v>4.747728519458163E-2</v>
      </c>
      <c r="X1150" s="5">
        <f t="shared" si="1359"/>
        <v>3.6140434143415834E-2</v>
      </c>
      <c r="Y1150" s="5">
        <f t="shared" si="1360"/>
        <v>1.3755325043560409E-2</v>
      </c>
      <c r="Z1150" s="5">
        <f t="shared" si="1361"/>
        <v>9.226444803745527E-3</v>
      </c>
      <c r="AA1150" s="5">
        <f t="shared" si="1362"/>
        <v>1.2125296640610779E-2</v>
      </c>
      <c r="AB1150" s="5">
        <f t="shared" si="1363"/>
        <v>7.9674686051946202E-3</v>
      </c>
      <c r="AC1150" s="5">
        <f t="shared" si="1364"/>
        <v>2.1822403405643775E-4</v>
      </c>
      <c r="AD1150" s="5">
        <f t="shared" si="1365"/>
        <v>1.5598537110455625E-2</v>
      </c>
      <c r="AE1150" s="5">
        <f t="shared" si="1366"/>
        <v>1.1873844531413652E-2</v>
      </c>
      <c r="AF1150" s="5">
        <f t="shared" si="1367"/>
        <v>4.5192758448379814E-3</v>
      </c>
      <c r="AG1150" s="5">
        <f t="shared" si="1368"/>
        <v>1.1467139171704864E-3</v>
      </c>
      <c r="AH1150" s="5">
        <f t="shared" si="1369"/>
        <v>1.7558276523237334E-3</v>
      </c>
      <c r="AI1150" s="5">
        <f t="shared" si="1370"/>
        <v>2.3074902182875149E-3</v>
      </c>
      <c r="AJ1150" s="5">
        <f t="shared" si="1371"/>
        <v>1.5162396777513702E-3</v>
      </c>
      <c r="AK1150" s="5">
        <f t="shared" si="1372"/>
        <v>6.6420874136106467E-4</v>
      </c>
      <c r="AL1150" s="5">
        <f t="shared" si="1373"/>
        <v>8.732287847662461E-6</v>
      </c>
      <c r="AM1150" s="5">
        <f t="shared" si="1374"/>
        <v>4.0998866550866703E-3</v>
      </c>
      <c r="AN1150" s="5">
        <f t="shared" si="1375"/>
        <v>3.1208962990693372E-3</v>
      </c>
      <c r="AO1150" s="5">
        <f t="shared" si="1376"/>
        <v>1.1878369487922813E-3</v>
      </c>
      <c r="AP1150" s="5">
        <f t="shared" si="1377"/>
        <v>3.0139987185452889E-4</v>
      </c>
      <c r="AQ1150" s="5">
        <f t="shared" si="1378"/>
        <v>5.7357545692375164E-5</v>
      </c>
      <c r="AR1150" s="5">
        <f t="shared" si="1379"/>
        <v>2.6731256168470365E-4</v>
      </c>
      <c r="AS1150" s="5">
        <f t="shared" si="1380"/>
        <v>3.5129935474959945E-4</v>
      </c>
      <c r="AT1150" s="5">
        <f t="shared" si="1381"/>
        <v>2.3083695706198999E-4</v>
      </c>
      <c r="AU1150" s="5">
        <f t="shared" si="1382"/>
        <v>1.0112116636938731E-4</v>
      </c>
      <c r="AV1150" s="5">
        <f t="shared" si="1383"/>
        <v>3.3223093102329709E-5</v>
      </c>
      <c r="AW1150" s="5">
        <f t="shared" si="1384"/>
        <v>2.4265598890957154E-7</v>
      </c>
      <c r="AX1150" s="5">
        <f t="shared" si="1385"/>
        <v>8.9800464756887904E-4</v>
      </c>
      <c r="AY1150" s="5">
        <f t="shared" si="1386"/>
        <v>6.8357484411615604E-4</v>
      </c>
      <c r="AZ1150" s="5">
        <f t="shared" si="1387"/>
        <v>2.6017380242599803E-4</v>
      </c>
      <c r="BA1150" s="5">
        <f t="shared" si="1388"/>
        <v>6.6016089826832021E-5</v>
      </c>
      <c r="BB1150" s="5">
        <f t="shared" si="1389"/>
        <v>1.2563113797546772E-5</v>
      </c>
      <c r="BC1150" s="5">
        <f t="shared" si="1390"/>
        <v>1.9126467950964276E-6</v>
      </c>
      <c r="BD1150" s="5">
        <f t="shared" si="1391"/>
        <v>3.3913733664705396E-5</v>
      </c>
      <c r="BE1150" s="5">
        <f t="shared" si="1392"/>
        <v>4.4569071795485768E-5</v>
      </c>
      <c r="BF1150" s="5">
        <f t="shared" si="1393"/>
        <v>2.9286102502751686E-5</v>
      </c>
      <c r="BG1150" s="5">
        <f t="shared" si="1394"/>
        <v>1.2829162544784385E-5</v>
      </c>
      <c r="BH1150" s="5">
        <f t="shared" si="1395"/>
        <v>4.2149875931348515E-6</v>
      </c>
      <c r="BI1150" s="5">
        <f t="shared" si="1396"/>
        <v>1.1078584653214761E-6</v>
      </c>
      <c r="BJ1150" s="8">
        <f t="shared" si="1397"/>
        <v>0.4970197143437648</v>
      </c>
      <c r="BK1150" s="8">
        <f t="shared" si="1398"/>
        <v>0.28686017888526727</v>
      </c>
      <c r="BL1150" s="8">
        <f t="shared" si="1399"/>
        <v>0.20713167317669098</v>
      </c>
      <c r="BM1150" s="8">
        <f t="shared" si="1400"/>
        <v>0.34327861725989345</v>
      </c>
      <c r="BN1150" s="8">
        <f t="shared" si="1401"/>
        <v>0.65627606176144793</v>
      </c>
    </row>
    <row r="1151" spans="1:66" x14ac:dyDescent="0.25">
      <c r="A1151" t="s">
        <v>303</v>
      </c>
      <c r="B1151" t="s">
        <v>361</v>
      </c>
      <c r="C1151" t="s">
        <v>350</v>
      </c>
      <c r="D1151" s="7" t="s">
        <v>560</v>
      </c>
      <c r="E1151">
        <f>VLOOKUP(A1151,home!$A$2:$E$405,3,FALSE)</f>
        <v>1.3961038961039001</v>
      </c>
      <c r="F1151">
        <f>VLOOKUP(B1151,home!$B$2:$E$405,3,FALSE)</f>
        <v>1.3</v>
      </c>
      <c r="G1151">
        <f>VLOOKUP(C1151,away!$B$2:$E$405,4,FALSE)</f>
        <v>1.7</v>
      </c>
      <c r="H1151">
        <f>VLOOKUP(A1151,away!$A$2:$E$405,3,FALSE)</f>
        <v>1.0324675324675301</v>
      </c>
      <c r="I1151">
        <f>VLOOKUP(C1151,away!$B$2:$E$405,3,FALSE)</f>
        <v>0.85</v>
      </c>
      <c r="J1151">
        <f>VLOOKUP(B1151,home!$B$2:$E$405,4,FALSE)</f>
        <v>0.88</v>
      </c>
      <c r="K1151" s="3">
        <f t="shared" si="1346"/>
        <v>3.085389610389619</v>
      </c>
      <c r="L1151" s="3">
        <f t="shared" si="1347"/>
        <v>0.77228571428571258</v>
      </c>
      <c r="M1151" s="5">
        <f t="shared" si="1348"/>
        <v>2.1117032752760612E-2</v>
      </c>
      <c r="N1151" s="5">
        <f t="shared" si="1349"/>
        <v>6.5154273457624881E-2</v>
      </c>
      <c r="O1151" s="5">
        <f t="shared" si="1350"/>
        <v>1.6308382723060514E-2</v>
      </c>
      <c r="P1151" s="5">
        <f t="shared" si="1351"/>
        <v>5.0317714615988468E-2</v>
      </c>
      <c r="Q1151" s="5">
        <f t="shared" si="1352"/>
        <v>0.10051315919932</v>
      </c>
      <c r="R1151" s="5">
        <f t="shared" si="1353"/>
        <v>6.297365500061782E-3</v>
      </c>
      <c r="S1151" s="5">
        <f t="shared" si="1354"/>
        <v>2.9974291769816381E-2</v>
      </c>
      <c r="T1151" s="5">
        <f t="shared" si="1355"/>
        <v>7.762487694736038E-2</v>
      </c>
      <c r="U1151" s="5">
        <f t="shared" si="1356"/>
        <v>1.9429826086716648E-2</v>
      </c>
      <c r="V1151" s="5">
        <f t="shared" si="1357"/>
        <v>7.9358679936424609E-3</v>
      </c>
      <c r="W1151" s="5">
        <f t="shared" si="1358"/>
        <v>0.10337408570033989</v>
      </c>
      <c r="X1151" s="5">
        <f t="shared" si="1359"/>
        <v>7.9834329613719446E-2</v>
      </c>
      <c r="Y1151" s="5">
        <f t="shared" si="1360"/>
        <v>3.082745613512617E-2</v>
      </c>
      <c r="Z1151" s="5">
        <f t="shared" si="1361"/>
        <v>1.6211218044444721E-3</v>
      </c>
      <c r="AA1151" s="5">
        <f t="shared" si="1362"/>
        <v>5.0017923726090449E-3</v>
      </c>
      <c r="AB1151" s="5">
        <f t="shared" si="1363"/>
        <v>7.7162391098869985E-3</v>
      </c>
      <c r="AC1151" s="5">
        <f t="shared" si="1364"/>
        <v>1.1818502912123634E-3</v>
      </c>
      <c r="AD1151" s="5">
        <f t="shared" si="1365"/>
        <v>7.9737332500838684E-2</v>
      </c>
      <c r="AE1151" s="5">
        <f t="shared" si="1366"/>
        <v>6.1580002785647556E-2</v>
      </c>
      <c r="AF1151" s="5">
        <f t="shared" si="1367"/>
        <v>2.3778678218514999E-2</v>
      </c>
      <c r="AG1151" s="5">
        <f t="shared" si="1368"/>
        <v>6.1213111642519896E-3</v>
      </c>
      <c r="AH1151" s="5">
        <f t="shared" si="1369"/>
        <v>3.1299230267238553E-4</v>
      </c>
      <c r="AI1151" s="5">
        <f t="shared" si="1370"/>
        <v>9.6570319879730115E-4</v>
      </c>
      <c r="AJ1151" s="5">
        <f t="shared" si="1371"/>
        <v>1.4897853081446077E-3</v>
      </c>
      <c r="AK1151" s="5">
        <f t="shared" si="1372"/>
        <v>1.5321893704868231E-3</v>
      </c>
      <c r="AL1151" s="5">
        <f t="shared" si="1373"/>
        <v>1.1264462458964062E-4</v>
      </c>
      <c r="AM1151" s="5">
        <f t="shared" si="1374"/>
        <v>4.920414745165403E-2</v>
      </c>
      <c r="AN1151" s="5">
        <f t="shared" si="1375"/>
        <v>3.7999660160520157E-2</v>
      </c>
      <c r="AO1151" s="5">
        <f t="shared" si="1376"/>
        <v>1.4673297344840823E-2</v>
      </c>
      <c r="AP1151" s="5">
        <f t="shared" si="1377"/>
        <v>3.777325973629014E-3</v>
      </c>
      <c r="AQ1151" s="5">
        <f t="shared" si="1378"/>
        <v>7.2929372190851441E-4</v>
      </c>
      <c r="AR1151" s="5">
        <f t="shared" si="1379"/>
        <v>4.8343896807054658E-5</v>
      </c>
      <c r="AS1151" s="5">
        <f t="shared" si="1380"/>
        <v>1.4915975693423431E-4</v>
      </c>
      <c r="AT1151" s="5">
        <f t="shared" si="1381"/>
        <v>2.3010798216656383E-4</v>
      </c>
      <c r="AU1151" s="5">
        <f t="shared" si="1382"/>
        <v>2.3665759248147855E-4</v>
      </c>
      <c r="AV1151" s="5">
        <f t="shared" si="1383"/>
        <v>1.8254521926554357E-4</v>
      </c>
      <c r="AW1151" s="5">
        <f t="shared" si="1384"/>
        <v>7.4558297974280644E-6</v>
      </c>
      <c r="AX1151" s="5">
        <f t="shared" si="1385"/>
        <v>2.5302327555902029E-2</v>
      </c>
      <c r="AY1151" s="5">
        <f t="shared" si="1386"/>
        <v>1.9540626109600865E-2</v>
      </c>
      <c r="AZ1151" s="5">
        <f t="shared" si="1387"/>
        <v>7.545473196321574E-3</v>
      </c>
      <c r="BA1151" s="5">
        <f t="shared" si="1388"/>
        <v>1.9424203856816349E-3</v>
      </c>
      <c r="BB1151" s="5">
        <f t="shared" si="1389"/>
        <v>3.7502587874981762E-4</v>
      </c>
      <c r="BC1151" s="5">
        <f t="shared" si="1390"/>
        <v>5.7925425729186013E-5</v>
      </c>
      <c r="BD1151" s="5">
        <f t="shared" si="1391"/>
        <v>6.222550146165161E-6</v>
      </c>
      <c r="BE1151" s="5">
        <f t="shared" si="1392"/>
        <v>1.919899157110639E-5</v>
      </c>
      <c r="BF1151" s="5">
        <f t="shared" si="1393"/>
        <v>2.9618184561724776E-5</v>
      </c>
      <c r="BG1151" s="5">
        <f t="shared" si="1394"/>
        <v>3.0461212975115942E-5</v>
      </c>
      <c r="BH1151" s="5">
        <f t="shared" si="1395"/>
        <v>2.3496177508322043E-5</v>
      </c>
      <c r="BI1151" s="5">
        <f t="shared" si="1396"/>
        <v>1.4498972393609415E-5</v>
      </c>
      <c r="BJ1151" s="8">
        <f t="shared" si="1397"/>
        <v>0.78969302892728144</v>
      </c>
      <c r="BK1151" s="8">
        <f t="shared" si="1398"/>
        <v>0.13018002815761079</v>
      </c>
      <c r="BL1151" s="8">
        <f t="shared" si="1399"/>
        <v>6.0024586509247031E-2</v>
      </c>
      <c r="BM1151" s="8">
        <f t="shared" si="1400"/>
        <v>0.70227766686996385</v>
      </c>
      <c r="BN1151" s="8">
        <f t="shared" si="1401"/>
        <v>0.25970792824881628</v>
      </c>
    </row>
    <row r="1152" spans="1:66" s="14" customFormat="1" x14ac:dyDescent="0.25">
      <c r="A1152" s="14" t="s">
        <v>35</v>
      </c>
      <c r="B1152" s="14" t="s">
        <v>286</v>
      </c>
      <c r="C1152" s="14" t="s">
        <v>215</v>
      </c>
      <c r="D1152" s="21" t="s">
        <v>560</v>
      </c>
      <c r="E1152" s="14">
        <f>VLOOKUP(A1152,home!$A$2:$E$405,3,FALSE)</f>
        <v>1.5947368421052599</v>
      </c>
      <c r="F1152" s="14">
        <f>VLOOKUP(B1152,home!$B$2:$E$405,3,FALSE)</f>
        <v>1.02</v>
      </c>
      <c r="G1152" s="14">
        <f>VLOOKUP(C1152,away!$B$2:$E$405,4,FALSE)</f>
        <v>1.29</v>
      </c>
      <c r="H1152" s="14">
        <f>VLOOKUP(A1152,away!$A$2:$E$405,3,FALSE)</f>
        <v>1.21315789473684</v>
      </c>
      <c r="I1152" s="14">
        <f>VLOOKUP(C1152,away!$B$2:$E$405,3,FALSE)</f>
        <v>0.43</v>
      </c>
      <c r="J1152" s="14">
        <f>VLOOKUP(B1152,home!$B$2:$E$405,4,FALSE)</f>
        <v>1</v>
      </c>
      <c r="K1152" s="16">
        <f t="shared" si="1346"/>
        <v>2.0983547368421012</v>
      </c>
      <c r="L1152" s="16">
        <f t="shared" si="1347"/>
        <v>0.52165789473684121</v>
      </c>
      <c r="M1152" s="17">
        <f t="shared" si="1348"/>
        <v>7.2801943218134629E-2</v>
      </c>
      <c r="N1152" s="17">
        <f t="shared" si="1349"/>
        <v>0.15276430240308247</v>
      </c>
      <c r="O1152" s="17">
        <f t="shared" si="1350"/>
        <v>3.7977708431923163E-2</v>
      </c>
      <c r="P1152" s="17">
        <f t="shared" si="1351"/>
        <v>7.9690704382534172E-2</v>
      </c>
      <c r="Q1152" s="17">
        <f t="shared" si="1352"/>
        <v>0.16027684878394369</v>
      </c>
      <c r="R1152" s="17">
        <f t="shared" si="1353"/>
        <v>9.905685713763308E-3</v>
      </c>
      <c r="S1152" s="17">
        <f t="shared" si="1354"/>
        <v>2.1807825740160137E-2</v>
      </c>
      <c r="T1152" s="17">
        <f t="shared" si="1355"/>
        <v>8.3609683511687113E-2</v>
      </c>
      <c r="U1152" s="17">
        <f t="shared" si="1356"/>
        <v>2.0785642539144368E-2</v>
      </c>
      <c r="V1152" s="17">
        <f t="shared" si="1357"/>
        <v>2.6523727213613769E-3</v>
      </c>
      <c r="W1152" s="17">
        <f t="shared" si="1358"/>
        <v>0.1121058949506378</v>
      </c>
      <c r="X1152" s="17">
        <f t="shared" si="1359"/>
        <v>5.8480925147539192E-2</v>
      </c>
      <c r="Y1152" s="17">
        <f t="shared" si="1360"/>
        <v>1.5253518147364043E-2</v>
      </c>
      <c r="Z1152" s="17">
        <f t="shared" si="1361"/>
        <v>1.7224597184555242E-3</v>
      </c>
      <c r="AA1152" s="17">
        <f t="shared" si="1362"/>
        <v>3.6143315092408614E-3</v>
      </c>
      <c r="AB1152" s="17">
        <f t="shared" si="1363"/>
        <v>3.7920748214666121E-3</v>
      </c>
      <c r="AC1152" s="17">
        <f t="shared" si="1364"/>
        <v>1.8145931371037216E-4</v>
      </c>
      <c r="AD1152" s="17">
        <f t="shared" si="1365"/>
        <v>5.8809483924398442E-2</v>
      </c>
      <c r="AE1152" s="17">
        <f t="shared" si="1366"/>
        <v>3.0678431574561797E-2</v>
      </c>
      <c r="AF1152" s="17">
        <f t="shared" si="1367"/>
        <v>8.0018230145070708E-3</v>
      </c>
      <c r="AG1152" s="17">
        <f t="shared" si="1368"/>
        <v>1.3914047159348545E-3</v>
      </c>
      <c r="AH1152" s="17">
        <f t="shared" si="1369"/>
        <v>2.246336776246302E-4</v>
      </c>
      <c r="AI1152" s="17">
        <f t="shared" si="1370"/>
        <v>4.7136114149790427E-4</v>
      </c>
      <c r="AJ1152" s="17">
        <f t="shared" si="1371"/>
        <v>4.9454144201271379E-4</v>
      </c>
      <c r="AK1152" s="17">
        <f t="shared" si="1372"/>
        <v>3.4590779247070045E-4</v>
      </c>
      <c r="AL1152" s="17">
        <f t="shared" si="1373"/>
        <v>7.9451838163290837E-6</v>
      </c>
      <c r="AM1152" s="17">
        <f t="shared" si="1374"/>
        <v>2.4680631832800178E-2</v>
      </c>
      <c r="AN1152" s="17">
        <f t="shared" si="1375"/>
        <v>1.2874846442673607E-2</v>
      </c>
      <c r="AO1152" s="17">
        <f t="shared" si="1376"/>
        <v>3.3581326451726109E-3</v>
      </c>
      <c r="AP1152" s="17">
        <f t="shared" si="1377"/>
        <v>5.8393213530926814E-4</v>
      </c>
      <c r="AQ1152" s="17">
        <f t="shared" si="1378"/>
        <v>7.6153202093655261E-5</v>
      </c>
      <c r="AR1152" s="17">
        <f t="shared" si="1379"/>
        <v>2.3436386271331778E-5</v>
      </c>
      <c r="AS1152" s="17">
        <f t="shared" si="1380"/>
        <v>4.9177852146910225E-5</v>
      </c>
      <c r="AT1152" s="17">
        <f t="shared" si="1381"/>
        <v>5.1596289500094794E-5</v>
      </c>
      <c r="AU1152" s="17">
        <f t="shared" si="1382"/>
        <v>3.6089106158666763E-5</v>
      </c>
      <c r="AV1152" s="17">
        <f t="shared" si="1383"/>
        <v>1.8931936714108957E-5</v>
      </c>
      <c r="AW1152" s="17">
        <f t="shared" si="1384"/>
        <v>2.415828734111848E-7</v>
      </c>
      <c r="AX1152" s="17">
        <f t="shared" si="1385"/>
        <v>8.6314534524353677E-3</v>
      </c>
      <c r="AY1152" s="17">
        <f t="shared" si="1386"/>
        <v>4.5026658365164736E-3</v>
      </c>
      <c r="AZ1152" s="17">
        <f t="shared" si="1387"/>
        <v>1.1744255904903406E-3</v>
      </c>
      <c r="BA1152" s="17">
        <f t="shared" si="1388"/>
        <v>2.0421612702008763E-4</v>
      </c>
      <c r="BB1152" s="17">
        <f t="shared" si="1389"/>
        <v>2.6632738723152557E-5</v>
      </c>
      <c r="BC1152" s="17">
        <f t="shared" si="1390"/>
        <v>2.778635682679223E-6</v>
      </c>
      <c r="BD1152" s="17">
        <f t="shared" si="1391"/>
        <v>2.0376293204237234E-6</v>
      </c>
      <c r="BE1152" s="17">
        <f t="shared" si="1392"/>
        <v>4.2756691364394715E-6</v>
      </c>
      <c r="BF1152" s="17">
        <f t="shared" si="1393"/>
        <v>4.4859352928086719E-6</v>
      </c>
      <c r="BG1152" s="17">
        <f t="shared" si="1394"/>
        <v>3.1376945236107452E-6</v>
      </c>
      <c r="BH1152" s="17">
        <f t="shared" si="1395"/>
        <v>1.6459990415955313E-6</v>
      </c>
      <c r="BI1152" s="17">
        <f t="shared" si="1396"/>
        <v>6.907779771539085E-7</v>
      </c>
      <c r="BJ1152" s="18">
        <f t="shared" si="1397"/>
        <v>0.73748818481257383</v>
      </c>
      <c r="BK1152" s="18">
        <f t="shared" si="1398"/>
        <v>0.18164491639623351</v>
      </c>
      <c r="BL1152" s="18">
        <f t="shared" si="1399"/>
        <v>7.7807392345227405E-2</v>
      </c>
      <c r="BM1152" s="18">
        <f t="shared" si="1400"/>
        <v>0.48074333608546582</v>
      </c>
      <c r="BN1152" s="18">
        <f t="shared" si="1401"/>
        <v>0.51341719293338139</v>
      </c>
    </row>
    <row r="1153" spans="1:66" x14ac:dyDescent="0.25">
      <c r="A1153" t="s">
        <v>10</v>
      </c>
      <c r="B1153" t="s">
        <v>225</v>
      </c>
      <c r="C1153" t="s">
        <v>222</v>
      </c>
      <c r="D1153" s="7" t="s">
        <v>561</v>
      </c>
      <c r="E1153">
        <f>VLOOKUP(A1153,home!$A$2:$E$405,3,FALSE)</f>
        <v>1.5653594771241801</v>
      </c>
      <c r="F1153">
        <f>VLOOKUP(B1153,home!$B$2:$E$405,3,FALSE)</f>
        <v>0.98</v>
      </c>
      <c r="G1153">
        <f>VLOOKUP(C1153,away!$B$2:$E$405,4,FALSE)</f>
        <v>0.94</v>
      </c>
      <c r="H1153">
        <f>VLOOKUP(A1153,away!$A$2:$E$405,3,FALSE)</f>
        <v>1.3758169934640501</v>
      </c>
      <c r="I1153">
        <f>VLOOKUP(C1153,away!$B$2:$E$405,3,FALSE)</f>
        <v>0.64</v>
      </c>
      <c r="J1153">
        <f>VLOOKUP(B1153,home!$B$2:$E$405,4,FALSE)</f>
        <v>0.98</v>
      </c>
      <c r="K1153" s="3">
        <f t="shared" ref="K1153:K1216" si="1402">E1153*F1153*G1153</f>
        <v>1.4420091503267947</v>
      </c>
      <c r="L1153" s="3">
        <f t="shared" ref="L1153:L1216" si="1403">H1153*I1153*J1153</f>
        <v>0.86291241830065224</v>
      </c>
      <c r="M1153" s="5">
        <f t="shared" ref="M1153:M1216" si="1404">_xlfn.POISSON.DIST(0,K1153,FALSE) * _xlfn.POISSON.DIST(0,L1153,FALSE)</f>
        <v>9.9766625180118321E-2</v>
      </c>
      <c r="N1153" s="5">
        <f t="shared" ref="N1153:N1216" si="1405">_xlfn.POISSON.DIST(1,K1153,FALSE) * _xlfn.POISSON.DIST(0,L1153,FALSE)</f>
        <v>0.14386438640695423</v>
      </c>
      <c r="O1153" s="5">
        <f t="shared" ref="O1153:O1216" si="1406">_xlfn.POISSON.DIST(0,K1153,FALSE) * _xlfn.POISSON.DIST(1,L1153,FALSE)</f>
        <v>8.6089859799870633E-2</v>
      </c>
      <c r="P1153" s="5">
        <f t="shared" ref="P1153:P1216" si="1407">_xlfn.POISSON.DIST(1,K1153,FALSE) * _xlfn.POISSON.DIST(1,L1153,FALSE)</f>
        <v>0.12414236558176434</v>
      </c>
      <c r="Q1153" s="5">
        <f t="shared" ref="Q1153:Q1216" si="1408">_xlfn.POISSON.DIST(2,K1153,FALSE) * _xlfn.POISSON.DIST(0,L1153,FALSE)</f>
        <v>0.10372688080248887</v>
      </c>
      <c r="R1153" s="5">
        <f t="shared" ref="R1153:R1216" si="1409">_xlfn.POISSON.DIST(0,K1153,FALSE) * _xlfn.POISSON.DIST(2,L1153,FALSE)</f>
        <v>3.7144004555535237E-2</v>
      </c>
      <c r="S1153" s="5">
        <f t="shared" ref="S1153:S1216" si="1410">_xlfn.POISSON.DIST(2,K1153,FALSE) * _xlfn.POISSON.DIST(2,L1153,FALSE)</f>
        <v>3.8618443052505967E-2</v>
      </c>
      <c r="T1153" s="5">
        <f t="shared" ref="T1153:T1216" si="1411">_xlfn.POISSON.DIST(2,K1153,FALSE) * _xlfn.POISSON.DIST(1,L1153,FALSE)</f>
        <v>8.9507213556059159E-2</v>
      </c>
      <c r="U1153" s="5">
        <f t="shared" ref="U1153:U1216" si="1412">_xlfn.POISSON.DIST(1,K1153,FALSE) * _xlfn.POISSON.DIST(2,L1153,FALSE)</f>
        <v>5.3561994448861956E-2</v>
      </c>
      <c r="V1153" s="5">
        <f t="shared" ref="V1153:V1216" si="1413">_xlfn.POISSON.DIST(3,K1153,FALSE) * _xlfn.POISSON.DIST(3,L1153,FALSE)</f>
        <v>5.3393327421952545E-3</v>
      </c>
      <c r="W1153" s="5">
        <f t="shared" ref="W1153:W1216" si="1414">_xlfn.POISSON.DIST(3,K1153,FALSE) * _xlfn.POISSON.DIST(0,L1153,FALSE)</f>
        <v>4.9858370417348578E-2</v>
      </c>
      <c r="X1153" s="5">
        <f t="shared" ref="X1153:X1216" si="1415">_xlfn.POISSON.DIST(3,K1153,FALSE) * _xlfn.POISSON.DIST(1,L1153,FALSE)</f>
        <v>4.3023406989363952E-2</v>
      </c>
      <c r="Y1153" s="5">
        <f t="shared" ref="Y1153:Y1216" si="1416">_xlfn.POISSON.DIST(3,K1153,FALSE) * _xlfn.POISSON.DIST(2,L1153,FALSE)</f>
        <v>1.8562716084362618E-2</v>
      </c>
      <c r="Z1153" s="5">
        <f t="shared" ref="Z1153:Z1216" si="1417">_xlfn.POISSON.DIST(0,K1153,FALSE) * _xlfn.POISSON.DIST(3,L1153,FALSE)</f>
        <v>1.0684007598795788E-2</v>
      </c>
      <c r="AA1153" s="5">
        <f t="shared" ref="AA1153:AA1216" si="1418">_xlfn.POISSON.DIST(1,K1153,FALSE) * _xlfn.POISSON.DIST(3,L1153,FALSE)</f>
        <v>1.5406436719624533E-2</v>
      </c>
      <c r="AB1153" s="5">
        <f t="shared" ref="AB1153:AB1216" si="1419">_xlfn.POISSON.DIST(2,K1153,FALSE) * _xlfn.POISSON.DIST(3,L1153,FALSE)</f>
        <v>1.1108111361814652E-2</v>
      </c>
      <c r="AC1153" s="5">
        <f t="shared" ref="AC1153:AC1216" si="1420">_xlfn.POISSON.DIST(4,K1153,FALSE) * _xlfn.POISSON.DIST(4,L1153,FALSE)</f>
        <v>4.1524244458480177E-4</v>
      </c>
      <c r="AD1153" s="5">
        <f t="shared" ref="AD1153:AD1216" si="1421">_xlfn.POISSON.DIST(4,K1153,FALSE) * _xlfn.POISSON.DIST(0,L1153,FALSE)</f>
        <v>1.7974056590549858E-2</v>
      </c>
      <c r="AE1153" s="5">
        <f t="shared" ref="AE1153:AE1216" si="1422">_xlfn.POISSON.DIST(4,K1153,FALSE) * _xlfn.POISSON.DIST(1,L1153,FALSE)</f>
        <v>1.5510036639224151E-2</v>
      </c>
      <c r="AF1153" s="5">
        <f t="shared" ref="AF1153:AF1216" si="1423">_xlfn.POISSON.DIST(4,K1153,FALSE) * _xlfn.POISSON.DIST(2,L1153,FALSE)</f>
        <v>6.6919016121423161E-3</v>
      </c>
      <c r="AG1153" s="5">
        <f t="shared" ref="AG1153:AG1216" si="1424">_xlfn.POISSON.DIST(4,K1153,FALSE) * _xlfn.POISSON.DIST(3,L1153,FALSE)</f>
        <v>1.9248416677212538E-3</v>
      </c>
      <c r="AH1153" s="5">
        <f t="shared" ref="AH1153:AH1216" si="1425">_xlfn.POISSON.DIST(0,K1153,FALSE) * _xlfn.POISSON.DIST(4,L1153,FALSE)</f>
        <v>2.304840708554854E-3</v>
      </c>
      <c r="AI1153" s="5">
        <f t="shared" ref="AI1153:AI1216" si="1426">_xlfn.POISSON.DIST(1,K1153,FALSE) * _xlfn.POISSON.DIST(4,L1153,FALSE)</f>
        <v>3.3236013917817926E-3</v>
      </c>
      <c r="AJ1153" s="5">
        <f t="shared" ref="AJ1153:AJ1216" si="1427">_xlfn.POISSON.DIST(2,K1153,FALSE) * _xlfn.POISSON.DIST(4,L1153,FALSE)</f>
        <v>2.3963318094941074E-3</v>
      </c>
      <c r="AK1153" s="5">
        <f t="shared" ref="AK1153:AK1216" si="1428">_xlfn.POISSON.DIST(3,K1153,FALSE) * _xlfn.POISSON.DIST(4,L1153,FALSE)</f>
        <v>1.1518441321698898E-3</v>
      </c>
      <c r="AL1153" s="5">
        <f t="shared" ref="AL1153:AL1216" si="1429">_xlfn.POISSON.DIST(5,K1153,FALSE) * _xlfn.POISSON.DIST(5,L1153,FALSE)</f>
        <v>2.0667905431358545E-5</v>
      </c>
      <c r="AM1153" s="5">
        <f t="shared" ref="AM1153:AM1216" si="1430">_xlfn.POISSON.DIST(5,K1153,FALSE) * _xlfn.POISSON.DIST(0,L1153,FALSE)</f>
        <v>5.1837508144129034E-3</v>
      </c>
      <c r="AN1153" s="5">
        <f t="shared" ref="AN1153:AN1216" si="1431">_xlfn.POISSON.DIST(5,K1153,FALSE) * _xlfn.POISSON.DIST(1,L1153,FALSE)</f>
        <v>4.473122951133013E-3</v>
      </c>
      <c r="AO1153" s="5">
        <f t="shared" ref="AO1153:AO1216" si="1432">_xlfn.POISSON.DIST(5,K1153,FALSE) * _xlfn.POISSON.DIST(2,L1153,FALSE)</f>
        <v>1.9299566715591694E-3</v>
      </c>
      <c r="AP1153" s="5">
        <f t="shared" ref="AP1153:AP1216" si="1433">_xlfn.POISSON.DIST(5,K1153,FALSE) * _xlfn.POISSON.DIST(3,L1153,FALSE)</f>
        <v>5.5512785955686697E-4</v>
      </c>
      <c r="AQ1153" s="5">
        <f t="shared" ref="AQ1153:AQ1216" si="1434">_xlfn.POISSON.DIST(5,K1153,FALSE) * _xlfn.POISSON.DIST(4,L1153,FALSE)</f>
        <v>1.197566809390702E-4</v>
      </c>
      <c r="AR1153" s="5">
        <f t="shared" ref="AR1153:AR1216" si="1435">_xlfn.POISSON.DIST(0,K1153,FALSE) * _xlfn.POISSON.DIST(5,L1153,FALSE)</f>
        <v>3.9777513392337169E-4</v>
      </c>
      <c r="AS1153" s="5">
        <f t="shared" ref="AS1153:AS1216" si="1436">_xlfn.POISSON.DIST(1,K1153,FALSE) * _xlfn.POISSON.DIST(5,L1153,FALSE)</f>
        <v>5.735953828899682E-4</v>
      </c>
      <c r="AT1153" s="5">
        <f t="shared" ref="AT1153:AT1216" si="1437">_xlfn.POISSON.DIST(2,K1153,FALSE) * _xlfn.POISSON.DIST(5,L1153,FALSE)</f>
        <v>4.1356489535626775E-4</v>
      </c>
      <c r="AU1153" s="5">
        <f t="shared" ref="AU1153:AU1216" si="1438">_xlfn.POISSON.DIST(3,K1153,FALSE) * _xlfn.POISSON.DIST(5,L1153,FALSE)</f>
        <v>1.987881211192272E-4</v>
      </c>
      <c r="AV1153" s="5">
        <f t="shared" ref="AV1153:AV1216" si="1439">_xlfn.POISSON.DIST(4,K1153,FALSE) * _xlfn.POISSON.DIST(5,L1153,FALSE)</f>
        <v>7.1663572407549197E-5</v>
      </c>
      <c r="AW1153" s="5">
        <f t="shared" ref="AW1153:AW1216" si="1440">_xlfn.POISSON.DIST(6,K1153,FALSE) * _xlfn.POISSON.DIST(6,L1153,FALSE)</f>
        <v>7.1437903408101559E-7</v>
      </c>
      <c r="AX1153" s="5">
        <f t="shared" ref="AX1153:AX1216" si="1441">_xlfn.POISSON.DIST(6,K1153,FALSE) * _xlfn.POISSON.DIST(0,L1153,FALSE)</f>
        <v>1.2458360178995631E-3</v>
      </c>
      <c r="AY1153" s="5">
        <f t="shared" ref="AY1153:AY1216" si="1442">_xlfn.POISSON.DIST(6,K1153,FALSE) * _xlfn.POISSON.DIST(1,L1153,FALSE)</f>
        <v>1.0750473710117664E-3</v>
      </c>
      <c r="AZ1153" s="5">
        <f t="shared" ref="AZ1153:AZ1216" si="1443">_xlfn.POISSON.DIST(6,K1153,FALSE) * _xlfn.POISSON.DIST(2,L1153,FALSE)</f>
        <v>4.6383586335376089E-4</v>
      </c>
      <c r="BA1153" s="5">
        <f t="shared" ref="BA1153:BA1216" si="1444">_xlfn.POISSON.DIST(6,K1153,FALSE) * _xlfn.POISSON.DIST(3,L1153,FALSE)</f>
        <v>1.3341657551372161E-4</v>
      </c>
      <c r="BB1153" s="5">
        <f t="shared" ref="BB1153:BB1216" si="1445">_xlfn.POISSON.DIST(6,K1153,FALSE) * _xlfn.POISSON.DIST(4,L1153,FALSE)</f>
        <v>2.8781704954484267E-5</v>
      </c>
      <c r="BC1153" s="5">
        <f t="shared" ref="BC1153:BC1216" si="1446">_xlfn.POISSON.DIST(6,K1153,FALSE) * _xlfn.POISSON.DIST(5,L1153,FALSE)</f>
        <v>4.9672181250179783E-6</v>
      </c>
      <c r="BD1153" s="5">
        <f t="shared" ref="BD1153:BD1216" si="1447">_xlfn.POISSON.DIST(0,K1153,FALSE) * _xlfn.POISSON.DIST(6,L1153,FALSE)</f>
        <v>5.7207517125613723E-5</v>
      </c>
      <c r="BE1153" s="5">
        <f t="shared" ref="BE1153:BE1216" si="1448">_xlfn.POISSON.DIST(1,K1153,FALSE) * _xlfn.POISSON.DIST(6,L1153,FALSE)</f>
        <v>8.2493763162611798E-5</v>
      </c>
      <c r="BF1153" s="5">
        <f t="shared" ref="BF1153:BF1216" si="1449">_xlfn.POISSON.DIST(2,K1153,FALSE) * _xlfn.POISSON.DIST(6,L1153,FALSE)</f>
        <v>5.9478380662688845E-5</v>
      </c>
      <c r="BG1153" s="5">
        <f t="shared" ref="BG1153:BG1216" si="1450">_xlfn.POISSON.DIST(3,K1153,FALSE) * _xlfn.POISSON.DIST(6,L1153,FALSE)</f>
        <v>2.8589456387405874E-5</v>
      </c>
      <c r="BH1153" s="5">
        <f t="shared" ref="BH1153:BH1216" si="1451">_xlfn.POISSON.DIST(4,K1153,FALSE) * _xlfn.POISSON.DIST(6,L1153,FALSE)</f>
        <v>1.0306564428377025E-5</v>
      </c>
      <c r="BI1153" s="5">
        <f t="shared" ref="BI1153:BI1216" si="1452">_xlfn.POISSON.DIST(5,K1153,FALSE) * _xlfn.POISSON.DIST(6,L1153,FALSE)</f>
        <v>2.9724320428304634E-6</v>
      </c>
      <c r="BJ1153" s="8">
        <f t="shared" ref="BJ1153:BJ1216" si="1453">SUM(N1153,Q1153,T1153,W1153,X1153,Y1153,AD1153,AE1153,AF1153,AG1153,AM1153,AN1153,AO1153,AP1153,AQ1153,AX1153,AY1153,AZ1153,BA1153,BB1153,BC1153)</f>
        <v>0.50585741049467425</v>
      </c>
      <c r="BK1153" s="8">
        <f t="shared" ref="BK1153:BK1216" si="1454">SUM(M1153,P1153,S1153,V1153,AC1153,AL1153,AY1153)</f>
        <v>0.26937772427761181</v>
      </c>
      <c r="BL1153" s="8">
        <f t="shared" ref="BL1153:BL1216" si="1455">SUM(O1153,R1153,U1153,AA1153,AB1153,AH1153,AI1153,AJ1153,AK1153,AR1153,AS1153,AT1153,AU1153,AV1153,BD1153,BE1153,BF1153,BG1153,BH1153,BI1153)</f>
        <v>0.21438346014721357</v>
      </c>
      <c r="BM1153" s="8">
        <f t="shared" ref="BM1153:BM1216" si="1456">SUM(S1153:BI1153)</f>
        <v>0.40449414719958615</v>
      </c>
      <c r="BN1153" s="8">
        <f t="shared" ref="BN1153:BN1216" si="1457">SUM(M1153:R1153)</f>
        <v>0.59473412232673162</v>
      </c>
    </row>
    <row r="1154" spans="1:66" x14ac:dyDescent="0.25">
      <c r="A1154" t="s">
        <v>13</v>
      </c>
      <c r="B1154" t="s">
        <v>49</v>
      </c>
      <c r="C1154" t="s">
        <v>50</v>
      </c>
      <c r="D1154" s="7" t="s">
        <v>561</v>
      </c>
      <c r="E1154">
        <f>VLOOKUP(A1154,home!$A$2:$E$405,3,FALSE)</f>
        <v>1.76143790849673</v>
      </c>
      <c r="F1154">
        <f>VLOOKUP(B1154,home!$B$2:$E$405,3,FALSE)</f>
        <v>1.1000000000000001</v>
      </c>
      <c r="G1154">
        <f>VLOOKUP(C1154,away!$B$2:$E$405,4,FALSE)</f>
        <v>1</v>
      </c>
      <c r="H1154">
        <f>VLOOKUP(A1154,away!$A$2:$E$405,3,FALSE)</f>
        <v>1.3562091503267999</v>
      </c>
      <c r="I1154">
        <f>VLOOKUP(C1154,away!$B$2:$E$405,3,FALSE)</f>
        <v>0.47</v>
      </c>
      <c r="J1154">
        <f>VLOOKUP(B1154,home!$B$2:$E$405,4,FALSE)</f>
        <v>0.73</v>
      </c>
      <c r="K1154" s="3">
        <f t="shared" si="1402"/>
        <v>1.9375816993464032</v>
      </c>
      <c r="L1154" s="3">
        <f t="shared" si="1403"/>
        <v>0.46531535947712505</v>
      </c>
      <c r="M1154" s="5">
        <f t="shared" si="1404"/>
        <v>9.045551837063176E-2</v>
      </c>
      <c r="N1154" s="5">
        <f t="shared" si="1405"/>
        <v>0.17526495699982847</v>
      </c>
      <c r="O1154" s="5">
        <f t="shared" si="1406"/>
        <v>4.2090342047320199E-2</v>
      </c>
      <c r="P1154" s="5">
        <f t="shared" si="1407"/>
        <v>8.1553476470118041E-2</v>
      </c>
      <c r="Q1154" s="5">
        <f t="shared" si="1408"/>
        <v>0.16979508660980097</v>
      </c>
      <c r="R1154" s="5">
        <f t="shared" si="1409"/>
        <v>9.7926413201319725E-3</v>
      </c>
      <c r="S1154" s="5">
        <f t="shared" si="1410"/>
        <v>1.8381878862023828E-2</v>
      </c>
      <c r="T1154" s="5">
        <f t="shared" si="1411"/>
        <v>7.9008261763289109E-2</v>
      </c>
      <c r="U1154" s="5">
        <f t="shared" si="1412"/>
        <v>1.897404261015111E-2</v>
      </c>
      <c r="V1154" s="5">
        <f t="shared" si="1413"/>
        <v>1.8414282539134564E-3</v>
      </c>
      <c r="W1154" s="5">
        <f t="shared" si="1414"/>
        <v>0.10966395081802933</v>
      </c>
      <c r="X1154" s="5">
        <f t="shared" si="1415"/>
        <v>5.1028320696573072E-2</v>
      </c>
      <c r="Y1154" s="5">
        <f t="shared" si="1416"/>
        <v>1.1872130694219956E-2</v>
      </c>
      <c r="Z1154" s="5">
        <f t="shared" si="1417"/>
        <v>1.5188888053692523E-3</v>
      </c>
      <c r="AA1154" s="5">
        <f t="shared" si="1418"/>
        <v>2.942971152625584E-3</v>
      </c>
      <c r="AB1154" s="5">
        <f t="shared" si="1419"/>
        <v>2.8511235235158614E-3</v>
      </c>
      <c r="AC1154" s="5">
        <f t="shared" si="1420"/>
        <v>1.0376293127414306E-4</v>
      </c>
      <c r="AD1154" s="5">
        <f t="shared" si="1421"/>
        <v>5.3120716045759395E-2</v>
      </c>
      <c r="AE1154" s="5">
        <f t="shared" si="1422"/>
        <v>2.4717885082514816E-2</v>
      </c>
      <c r="AF1154" s="5">
        <f t="shared" si="1423"/>
        <v>5.7508057913423219E-3</v>
      </c>
      <c r="AG1154" s="5">
        <f t="shared" si="1424"/>
        <v>8.9197942136052838E-4</v>
      </c>
      <c r="AH1154" s="5">
        <f t="shared" si="1425"/>
        <v>1.7669057261904364E-4</v>
      </c>
      <c r="AI1154" s="5">
        <f t="shared" si="1426"/>
        <v>3.4235241995369566E-4</v>
      </c>
      <c r="AJ1154" s="5">
        <f t="shared" si="1427"/>
        <v>3.316678918146176E-4</v>
      </c>
      <c r="AK1154" s="5">
        <f t="shared" si="1428"/>
        <v>2.1421121248026866E-4</v>
      </c>
      <c r="AL1154" s="5">
        <f t="shared" si="1429"/>
        <v>3.742050425033544E-6</v>
      </c>
      <c r="AM1154" s="5">
        <f t="shared" si="1430"/>
        <v>2.0585145453288038E-2</v>
      </c>
      <c r="AN1154" s="5">
        <f t="shared" si="1431"/>
        <v>9.5785843564856286E-3</v>
      </c>
      <c r="AO1154" s="5">
        <f t="shared" si="1432"/>
        <v>2.2285312115600379E-3</v>
      </c>
      <c r="AP1154" s="5">
        <f t="shared" si="1433"/>
        <v>3.4565660060435066E-4</v>
      </c>
      <c r="AQ1154" s="5">
        <f t="shared" si="1434"/>
        <v>4.0209831341463613E-5</v>
      </c>
      <c r="AR1154" s="5">
        <f t="shared" si="1435"/>
        <v>1.6443367462889881E-5</v>
      </c>
      <c r="AS1154" s="5">
        <f t="shared" si="1436"/>
        <v>3.1860367871723531E-5</v>
      </c>
      <c r="AT1154" s="5">
        <f t="shared" si="1437"/>
        <v>3.0866032861347817E-5</v>
      </c>
      <c r="AU1154" s="5">
        <f t="shared" si="1438"/>
        <v>1.9935153467857415E-5</v>
      </c>
      <c r="AV1154" s="5">
        <f t="shared" si="1439"/>
        <v>9.6564971332456246E-6</v>
      </c>
      <c r="AW1154" s="5">
        <f t="shared" si="1440"/>
        <v>9.3716173302359696E-8</v>
      </c>
      <c r="AX1154" s="5">
        <f t="shared" si="1441"/>
        <v>6.6475668514457999E-3</v>
      </c>
      <c r="AY1154" s="5">
        <f t="shared" si="1442"/>
        <v>3.0932149591287226E-3</v>
      </c>
      <c r="AZ1154" s="5">
        <f t="shared" si="1443"/>
        <v>7.196602153235009E-4</v>
      </c>
      <c r="BA1154" s="5">
        <f t="shared" si="1444"/>
        <v>1.1162298393154667E-4</v>
      </c>
      <c r="BB1154" s="5">
        <f t="shared" si="1445"/>
        <v>1.2984972223504248E-5</v>
      </c>
      <c r="BC1154" s="5">
        <f t="shared" si="1446"/>
        <v>1.2084214035960731E-6</v>
      </c>
      <c r="BD1154" s="5">
        <f t="shared" si="1447"/>
        <v>1.2752252403348431E-6</v>
      </c>
      <c r="BE1154" s="5">
        <f t="shared" si="1448"/>
        <v>2.4708530882174105E-6</v>
      </c>
      <c r="BF1154" s="5">
        <f t="shared" si="1449"/>
        <v>2.3937398627517998E-6</v>
      </c>
      <c r="BG1154" s="5">
        <f t="shared" si="1450"/>
        <v>1.5460221836879532E-6</v>
      </c>
      <c r="BH1154" s="5">
        <f t="shared" si="1451"/>
        <v>7.4888607247433509E-7</v>
      </c>
      <c r="BI1154" s="5">
        <f t="shared" si="1452"/>
        <v>2.9020558978433503E-7</v>
      </c>
      <c r="BJ1154" s="8">
        <f t="shared" si="1453"/>
        <v>0.72447847977945434</v>
      </c>
      <c r="BK1154" s="8">
        <f t="shared" si="1454"/>
        <v>0.19543302189751499</v>
      </c>
      <c r="BL1154" s="8">
        <f t="shared" si="1455"/>
        <v>7.7833529101446683E-2</v>
      </c>
      <c r="BM1154" s="8">
        <f t="shared" si="1456"/>
        <v>0.42721877652299828</v>
      </c>
      <c r="BN1154" s="8">
        <f t="shared" si="1457"/>
        <v>0.56895202181783155</v>
      </c>
    </row>
    <row r="1155" spans="1:66" x14ac:dyDescent="0.25">
      <c r="A1155" t="s">
        <v>16</v>
      </c>
      <c r="B1155" t="s">
        <v>233</v>
      </c>
      <c r="C1155" t="s">
        <v>287</v>
      </c>
      <c r="D1155" s="7" t="s">
        <v>561</v>
      </c>
      <c r="E1155">
        <f>VLOOKUP(A1155,home!$A$2:$E$405,3,FALSE)</f>
        <v>1.5457516339869299</v>
      </c>
      <c r="F1155">
        <f>VLOOKUP(B1155,home!$B$2:$E$405,3,FALSE)</f>
        <v>0.88</v>
      </c>
      <c r="G1155">
        <f>VLOOKUP(C1155,away!$B$2:$E$405,4,FALSE)</f>
        <v>0.68</v>
      </c>
      <c r="H1155">
        <f>VLOOKUP(A1155,away!$A$2:$E$405,3,FALSE)</f>
        <v>1.36928104575163</v>
      </c>
      <c r="I1155">
        <f>VLOOKUP(C1155,away!$B$2:$E$405,3,FALSE)</f>
        <v>1.18</v>
      </c>
      <c r="J1155">
        <f>VLOOKUP(B1155,home!$B$2:$E$405,4,FALSE)</f>
        <v>0.99</v>
      </c>
      <c r="K1155" s="3">
        <f t="shared" si="1402"/>
        <v>0.9249777777777789</v>
      </c>
      <c r="L1155" s="3">
        <f t="shared" si="1403"/>
        <v>1.5995941176470541</v>
      </c>
      <c r="M1155" s="5">
        <f t="shared" si="1404"/>
        <v>8.0092593454036395E-2</v>
      </c>
      <c r="N1155" s="5">
        <f t="shared" si="1405"/>
        <v>7.4083869109573652E-2</v>
      </c>
      <c r="O1155" s="5">
        <f t="shared" si="1406"/>
        <v>0.12811564135617354</v>
      </c>
      <c r="P1155" s="5">
        <f t="shared" si="1407"/>
        <v>0.1185041212402083</v>
      </c>
      <c r="Q1155" s="5">
        <f t="shared" si="1408"/>
        <v>3.4262966309076638E-2</v>
      </c>
      <c r="R1155" s="5">
        <f t="shared" si="1409"/>
        <v>0.10246651314595745</v>
      </c>
      <c r="S1155" s="5">
        <f t="shared" si="1410"/>
        <v>4.3834348924451844E-2</v>
      </c>
      <c r="T1155" s="5">
        <f t="shared" si="1411"/>
        <v>5.4806839361138185E-2</v>
      </c>
      <c r="U1155" s="5">
        <f t="shared" si="1412"/>
        <v>9.4779247626385274E-2</v>
      </c>
      <c r="V1155" s="5">
        <f t="shared" si="1413"/>
        <v>7.2063134477109792E-3</v>
      </c>
      <c r="W1155" s="5">
        <f t="shared" si="1414"/>
        <v>1.0564160812214871E-2</v>
      </c>
      <c r="X1155" s="5">
        <f t="shared" si="1415"/>
        <v>1.6898369493096432E-2</v>
      </c>
      <c r="Y1155" s="5">
        <f t="shared" si="1416"/>
        <v>1.3515266219491746E-2</v>
      </c>
      <c r="Z1155" s="5">
        <f t="shared" si="1417"/>
        <v>5.4634943894692693E-2</v>
      </c>
      <c r="AA1155" s="5">
        <f t="shared" si="1418"/>
        <v>5.0536108992726474E-2</v>
      </c>
      <c r="AB1155" s="5">
        <f t="shared" si="1419"/>
        <v>2.3372388896813884E-2</v>
      </c>
      <c r="AC1155" s="5">
        <f t="shared" si="1420"/>
        <v>6.6639888727083635E-4</v>
      </c>
      <c r="AD1155" s="5">
        <f t="shared" si="1421"/>
        <v>2.4429034980424018E-3</v>
      </c>
      <c r="AE1155" s="5">
        <f t="shared" si="1422"/>
        <v>3.9076540654480376E-3</v>
      </c>
      <c r="AF1155" s="5">
        <f t="shared" si="1423"/>
        <v>3.1253302284451391E-3</v>
      </c>
      <c r="AG1155" s="5">
        <f t="shared" si="1424"/>
        <v>1.6664199497084561E-3</v>
      </c>
      <c r="AH1155" s="5">
        <f t="shared" si="1425"/>
        <v>2.184843371798181E-2</v>
      </c>
      <c r="AI1155" s="5">
        <f t="shared" si="1426"/>
        <v>2.0209315668383909E-2</v>
      </c>
      <c r="AJ1155" s="5">
        <f t="shared" si="1427"/>
        <v>9.3465839486756991E-3</v>
      </c>
      <c r="AK1155" s="5">
        <f t="shared" si="1428"/>
        <v>2.8817941502198349E-3</v>
      </c>
      <c r="AL1155" s="5">
        <f t="shared" si="1429"/>
        <v>3.9439858856263953E-5</v>
      </c>
      <c r="AM1155" s="5">
        <f t="shared" si="1430"/>
        <v>4.5192628978896481E-4</v>
      </c>
      <c r="AN1155" s="5">
        <f t="shared" si="1431"/>
        <v>7.2289863475648601E-4</v>
      </c>
      <c r="AO1155" s="5">
        <f t="shared" si="1432"/>
        <v>5.7817220190578078E-4</v>
      </c>
      <c r="AP1155" s="5">
        <f t="shared" si="1433"/>
        <v>3.0828028438517727E-4</v>
      </c>
      <c r="AQ1155" s="5">
        <f t="shared" si="1434"/>
        <v>1.2328083237227261E-4</v>
      </c>
      <c r="AR1155" s="5">
        <f t="shared" si="1435"/>
        <v>6.9897252110170515E-3</v>
      </c>
      <c r="AS1155" s="5">
        <f t="shared" si="1436"/>
        <v>6.4653404929638685E-3</v>
      </c>
      <c r="AT1155" s="5">
        <f t="shared" si="1437"/>
        <v>2.9901481408792043E-3</v>
      </c>
      <c r="AU1155" s="5">
        <f t="shared" si="1438"/>
        <v>9.2194019419226773E-4</v>
      </c>
      <c r="AV1155" s="5">
        <f t="shared" si="1439"/>
        <v>2.1319354801699442E-4</v>
      </c>
      <c r="AW1155" s="5">
        <f t="shared" si="1440"/>
        <v>1.6209661613861403E-6</v>
      </c>
      <c r="AX1155" s="5">
        <f t="shared" si="1441"/>
        <v>6.967029587472552E-5</v>
      </c>
      <c r="AY1155" s="5">
        <f t="shared" si="1442"/>
        <v>1.1144419545594074E-4</v>
      </c>
      <c r="AZ1155" s="5">
        <f t="shared" si="1443"/>
        <v>8.9132739748615703E-5</v>
      </c>
      <c r="BA1155" s="5">
        <f t="shared" si="1444"/>
        <v>4.7525402063883817E-5</v>
      </c>
      <c r="BB1155" s="5">
        <f t="shared" si="1445"/>
        <v>1.9005338395049925E-5</v>
      </c>
      <c r="BC1155" s="5">
        <f t="shared" si="1446"/>
        <v>6.0801655001227118E-6</v>
      </c>
      <c r="BD1155" s="5">
        <f t="shared" si="1447"/>
        <v>1.8634538885853634E-3</v>
      </c>
      <c r="BE1155" s="5">
        <f t="shared" si="1448"/>
        <v>1.7236534368550501E-3</v>
      </c>
      <c r="BF1155" s="5">
        <f t="shared" si="1449"/>
        <v>7.9717056284060771E-4</v>
      </c>
      <c r="BG1155" s="5">
        <f t="shared" si="1450"/>
        <v>2.457883519087222E-4</v>
      </c>
      <c r="BH1155" s="5">
        <f t="shared" si="1451"/>
        <v>5.683719088804813E-5</v>
      </c>
      <c r="BI1155" s="5">
        <f t="shared" si="1452"/>
        <v>1.0514627704551639E-5</v>
      </c>
      <c r="BJ1155" s="8">
        <f t="shared" si="1453"/>
        <v>0.21780119542648263</v>
      </c>
      <c r="BK1155" s="8">
        <f t="shared" si="1454"/>
        <v>0.25045466000799055</v>
      </c>
      <c r="BL1155" s="8">
        <f t="shared" si="1455"/>
        <v>0.47583379314916974</v>
      </c>
      <c r="BM1155" s="8">
        <f t="shared" si="1456"/>
        <v>0.461089064634015</v>
      </c>
      <c r="BN1155" s="8">
        <f t="shared" si="1457"/>
        <v>0.53752570461502602</v>
      </c>
    </row>
    <row r="1156" spans="1:66" x14ac:dyDescent="0.25">
      <c r="A1156" t="s">
        <v>16</v>
      </c>
      <c r="B1156" t="s">
        <v>56</v>
      </c>
      <c r="C1156" t="s">
        <v>48</v>
      </c>
      <c r="D1156" s="7" t="s">
        <v>561</v>
      </c>
      <c r="E1156">
        <f>VLOOKUP(A1156,home!$A$2:$E$405,3,FALSE)</f>
        <v>1.5457516339869299</v>
      </c>
      <c r="F1156">
        <f>VLOOKUP(B1156,home!$B$2:$E$405,3,FALSE)</f>
        <v>0.99</v>
      </c>
      <c r="G1156">
        <f>VLOOKUP(C1156,away!$B$2:$E$405,4,FALSE)</f>
        <v>1</v>
      </c>
      <c r="H1156">
        <f>VLOOKUP(A1156,away!$A$2:$E$405,3,FALSE)</f>
        <v>1.36928104575163</v>
      </c>
      <c r="I1156">
        <f>VLOOKUP(C1156,away!$B$2:$E$405,3,FALSE)</f>
        <v>0.4</v>
      </c>
      <c r="J1156">
        <f>VLOOKUP(B1156,home!$B$2:$E$405,4,FALSE)</f>
        <v>0.99</v>
      </c>
      <c r="K1156" s="3">
        <f t="shared" si="1402"/>
        <v>1.5302941176470606</v>
      </c>
      <c r="L1156" s="3">
        <f t="shared" si="1403"/>
        <v>0.54223529411764548</v>
      </c>
      <c r="M1156" s="5">
        <f t="shared" si="1404"/>
        <v>0.12586700922763952</v>
      </c>
      <c r="N1156" s="5">
        <f t="shared" si="1405"/>
        <v>0.19261354382688506</v>
      </c>
      <c r="O1156" s="5">
        <f t="shared" si="1406"/>
        <v>6.82495347682575E-2</v>
      </c>
      <c r="P1156" s="5">
        <f t="shared" si="1407"/>
        <v>0.104441861588013</v>
      </c>
      <c r="Q1156" s="5">
        <f t="shared" si="1408"/>
        <v>0.14737768654871827</v>
      </c>
      <c r="R1156" s="5">
        <f t="shared" si="1409"/>
        <v>1.8503653279229287E-2</v>
      </c>
      <c r="S1156" s="5">
        <f t="shared" si="1410"/>
        <v>2.1665928424980652E-2</v>
      </c>
      <c r="T1156" s="5">
        <f t="shared" si="1411"/>
        <v>7.9913383212122407E-2</v>
      </c>
      <c r="U1156" s="5">
        <f t="shared" si="1412"/>
        <v>2.8316031768185323E-2</v>
      </c>
      <c r="V1156" s="5">
        <f t="shared" si="1413"/>
        <v>1.9975492047987608E-3</v>
      </c>
      <c r="W1156" s="5">
        <f t="shared" si="1414"/>
        <v>7.5177068932645308E-2</v>
      </c>
      <c r="X1156" s="5">
        <f t="shared" si="1415"/>
        <v>4.0763660083595436E-2</v>
      </c>
      <c r="Y1156" s="5">
        <f t="shared" si="1416"/>
        <v>1.1051747607370047E-2</v>
      </c>
      <c r="Z1156" s="5">
        <f t="shared" si="1417"/>
        <v>3.3444446260379431E-3</v>
      </c>
      <c r="AA1156" s="5">
        <f t="shared" si="1418"/>
        <v>5.1179839380221873E-3</v>
      </c>
      <c r="AB1156" s="5">
        <f t="shared" si="1419"/>
        <v>3.9160103572837461E-3</v>
      </c>
      <c r="AC1156" s="5">
        <f t="shared" si="1420"/>
        <v>1.0359533389797923E-4</v>
      </c>
      <c r="AD1156" s="5">
        <f t="shared" si="1421"/>
        <v>2.8760756592393678E-2</v>
      </c>
      <c r="AE1156" s="5">
        <f t="shared" si="1422"/>
        <v>1.5595097309922597E-2</v>
      </c>
      <c r="AF1156" s="5">
        <f t="shared" si="1423"/>
        <v>4.2281060883195901E-3</v>
      </c>
      <c r="AG1156" s="5">
        <f t="shared" si="1424"/>
        <v>7.6420944945352687E-4</v>
      </c>
      <c r="AH1156" s="5">
        <f t="shared" si="1425"/>
        <v>4.5336897886496554E-4</v>
      </c>
      <c r="AI1156" s="5">
        <f t="shared" si="1426"/>
        <v>6.937878814807113E-4</v>
      </c>
      <c r="AJ1156" s="5">
        <f t="shared" si="1427"/>
        <v>5.3084975696237441E-4</v>
      </c>
      <c r="AK1156" s="5">
        <f t="shared" si="1428"/>
        <v>2.7078542014463111E-4</v>
      </c>
      <c r="AL1156" s="5">
        <f t="shared" si="1429"/>
        <v>3.4384512957064202E-6</v>
      </c>
      <c r="AM1156" s="5">
        <f t="shared" si="1430"/>
        <v>8.8024833264837808E-3</v>
      </c>
      <c r="AN1156" s="5">
        <f t="shared" si="1431"/>
        <v>4.7730171355016031E-3</v>
      </c>
      <c r="AO1156" s="5">
        <f t="shared" si="1432"/>
        <v>1.2940491751486365E-3</v>
      </c>
      <c r="AP1156" s="5">
        <f t="shared" si="1433"/>
        <v>2.3389304502980583E-4</v>
      </c>
      <c r="AQ1156" s="5">
        <f t="shared" si="1434"/>
        <v>3.1706266015952109E-5</v>
      </c>
      <c r="AR1156" s="5">
        <f t="shared" si="1435"/>
        <v>4.9166532319732249E-5</v>
      </c>
      <c r="AS1156" s="5">
        <f t="shared" si="1436"/>
        <v>7.5239255193990345E-5</v>
      </c>
      <c r="AT1156" s="5">
        <f t="shared" si="1437"/>
        <v>5.7569094819754754E-5</v>
      </c>
      <c r="AU1156" s="5">
        <f t="shared" si="1438"/>
        <v>2.9365882386978861E-5</v>
      </c>
      <c r="AV1156" s="5">
        <f t="shared" si="1439"/>
        <v>1.1234609269077294E-5</v>
      </c>
      <c r="AW1156" s="5">
        <f t="shared" si="1440"/>
        <v>7.9254342541332456E-8</v>
      </c>
      <c r="AX1156" s="5">
        <f t="shared" si="1441"/>
        <v>2.2450647425340787E-3</v>
      </c>
      <c r="AY1156" s="5">
        <f t="shared" si="1442"/>
        <v>1.217353340981122E-3</v>
      </c>
      <c r="AZ1156" s="5">
        <f t="shared" si="1443"/>
        <v>3.3004597344599851E-4</v>
      </c>
      <c r="BA1156" s="5">
        <f t="shared" si="1444"/>
        <v>5.9654191827945213E-5</v>
      </c>
      <c r="BB1156" s="5">
        <f t="shared" si="1445"/>
        <v>8.0866520627940764E-6</v>
      </c>
      <c r="BC1156" s="5">
        <f t="shared" si="1446"/>
        <v>8.7697363193924221E-7</v>
      </c>
      <c r="BD1156" s="5">
        <f t="shared" si="1447"/>
        <v>4.4433048521891227E-6</v>
      </c>
      <c r="BE1156" s="5">
        <f t="shared" si="1448"/>
        <v>6.7995632782176562E-6</v>
      </c>
      <c r="BF1156" s="5">
        <f t="shared" si="1449"/>
        <v>5.2026658436127225E-6</v>
      </c>
      <c r="BG1156" s="5">
        <f t="shared" si="1450"/>
        <v>2.6538696455212776E-6</v>
      </c>
      <c r="BH1156" s="5">
        <f t="shared" si="1451"/>
        <v>1.0153002768858253E-6</v>
      </c>
      <c r="BI1156" s="5">
        <f t="shared" si="1452"/>
        <v>3.1074160827276165E-7</v>
      </c>
      <c r="BJ1156" s="8">
        <f t="shared" si="1453"/>
        <v>0.6152414904740896</v>
      </c>
      <c r="BK1156" s="8">
        <f t="shared" si="1454"/>
        <v>0.2552967355716067</v>
      </c>
      <c r="BL1156" s="8">
        <f t="shared" si="1455"/>
        <v>0.12629500696792495</v>
      </c>
      <c r="BM1156" s="8">
        <f t="shared" si="1456"/>
        <v>0.34190711431427795</v>
      </c>
      <c r="BN1156" s="8">
        <f t="shared" si="1457"/>
        <v>0.65705328923874273</v>
      </c>
    </row>
    <row r="1157" spans="1:66" x14ac:dyDescent="0.25">
      <c r="A1157" t="s">
        <v>19</v>
      </c>
      <c r="B1157" t="s">
        <v>246</v>
      </c>
      <c r="C1157" t="s">
        <v>146</v>
      </c>
      <c r="D1157" s="7" t="s">
        <v>561</v>
      </c>
      <c r="E1157">
        <f>VLOOKUP(A1157,home!$A$2:$E$405,3,FALSE)</f>
        <v>1.5815789473684201</v>
      </c>
      <c r="F1157">
        <f>VLOOKUP(B1157,home!$B$2:$E$405,3,FALSE)</f>
        <v>1.1599999999999999</v>
      </c>
      <c r="G1157">
        <f>VLOOKUP(C1157,away!$B$2:$E$405,4,FALSE)</f>
        <v>1.1299999999999999</v>
      </c>
      <c r="H1157">
        <f>VLOOKUP(A1157,away!$A$2:$E$405,3,FALSE)</f>
        <v>1.22631578947368</v>
      </c>
      <c r="I1157">
        <f>VLOOKUP(C1157,away!$B$2:$E$405,3,FALSE)</f>
        <v>0.6</v>
      </c>
      <c r="J1157">
        <f>VLOOKUP(B1157,home!$B$2:$E$405,4,FALSE)</f>
        <v>0.86</v>
      </c>
      <c r="K1157" s="3">
        <f t="shared" si="1402"/>
        <v>2.073133684210525</v>
      </c>
      <c r="L1157" s="3">
        <f t="shared" si="1403"/>
        <v>0.63277894736841889</v>
      </c>
      <c r="M1157" s="5">
        <f t="shared" si="1404"/>
        <v>6.6809323716913435E-2</v>
      </c>
      <c r="N1157" s="5">
        <f t="shared" si="1405"/>
        <v>0.13850465941685836</v>
      </c>
      <c r="O1157" s="5">
        <f t="shared" si="1406"/>
        <v>4.2275533535984421E-2</v>
      </c>
      <c r="P1157" s="5">
        <f t="shared" si="1407"/>
        <v>8.7642832591420985E-2</v>
      </c>
      <c r="Q1157" s="5">
        <f t="shared" si="1408"/>
        <v>0.14356933742859782</v>
      </c>
      <c r="R1157" s="5">
        <f t="shared" si="1409"/>
        <v>1.3375533805169256E-2</v>
      </c>
      <c r="S1157" s="5">
        <f t="shared" si="1410"/>
        <v>2.8743241501721938E-2</v>
      </c>
      <c r="T1157" s="5">
        <f t="shared" si="1411"/>
        <v>9.0847654212449475E-2</v>
      </c>
      <c r="U1157" s="5">
        <f t="shared" si="1412"/>
        <v>2.7729269675792961E-2</v>
      </c>
      <c r="V1157" s="5">
        <f t="shared" si="1413"/>
        <v>4.189600032049377E-3</v>
      </c>
      <c r="W1157" s="5">
        <f t="shared" si="1414"/>
        <v>9.9212809814337652E-2</v>
      </c>
      <c r="X1157" s="5">
        <f t="shared" si="1415"/>
        <v>6.2779777359779715E-2</v>
      </c>
      <c r="Y1157" s="5">
        <f t="shared" si="1416"/>
        <v>1.986286071687255E-2</v>
      </c>
      <c r="Z1157" s="5">
        <f t="shared" si="1417"/>
        <v>2.8212520672419015E-3</v>
      </c>
      <c r="AA1157" s="5">
        <f t="shared" si="1418"/>
        <v>5.8488326922477626E-3</v>
      </c>
      <c r="AB1157" s="5">
        <f t="shared" si="1419"/>
        <v>6.0627060338052869E-3</v>
      </c>
      <c r="AC1157" s="5">
        <f t="shared" si="1420"/>
        <v>3.4350408914272387E-4</v>
      </c>
      <c r="AD1157" s="5">
        <f t="shared" si="1421"/>
        <v>5.1420354482818995E-2</v>
      </c>
      <c r="AE1157" s="5">
        <f t="shared" si="1422"/>
        <v>3.2537717782949158E-2</v>
      </c>
      <c r="AF1157" s="5">
        <f t="shared" si="1423"/>
        <v>1.0294591404232627E-2</v>
      </c>
      <c r="AG1157" s="5">
        <f t="shared" si="1424"/>
        <v>2.1714002374527649E-3</v>
      </c>
      <c r="AH1157" s="5">
        <f t="shared" si="1425"/>
        <v>4.4630722834257657E-4</v>
      </c>
      <c r="AI1157" s="5">
        <f t="shared" si="1426"/>
        <v>9.2525454858363373E-4</v>
      </c>
      <c r="AJ1157" s="5">
        <f t="shared" si="1427"/>
        <v>9.5908818556886787E-4</v>
      </c>
      <c r="AK1157" s="5">
        <f t="shared" si="1428"/>
        <v>6.6277267454372475E-4</v>
      </c>
      <c r="AL1157" s="5">
        <f t="shared" si="1429"/>
        <v>1.8024832286444945E-5</v>
      </c>
      <c r="AM1157" s="5">
        <f t="shared" si="1430"/>
        <v>2.1320253786475559E-2</v>
      </c>
      <c r="AN1157" s="5">
        <f t="shared" si="1431"/>
        <v>1.349100774863355E-2</v>
      </c>
      <c r="AO1157" s="5">
        <f t="shared" si="1432"/>
        <v>4.2684128410597601E-3</v>
      </c>
      <c r="AP1157" s="5">
        <f t="shared" si="1433"/>
        <v>9.0032059483321244E-4</v>
      </c>
      <c r="AQ1157" s="5">
        <f t="shared" si="1434"/>
        <v>1.4242597957316724E-4</v>
      </c>
      <c r="AR1157" s="5">
        <f t="shared" si="1435"/>
        <v>5.6482763630706458E-5</v>
      </c>
      <c r="AS1157" s="5">
        <f t="shared" si="1436"/>
        <v>1.1709631986011872E-4</v>
      </c>
      <c r="AT1157" s="5">
        <f t="shared" si="1437"/>
        <v>1.2137816249955105E-4</v>
      </c>
      <c r="AU1157" s="5">
        <f t="shared" si="1438"/>
        <v>8.3877719068465995E-5</v>
      </c>
      <c r="AV1157" s="5">
        <f t="shared" si="1439"/>
        <v>4.3472431188896085E-5</v>
      </c>
      <c r="AW1157" s="5">
        <f t="shared" si="1440"/>
        <v>6.5682256053523249E-7</v>
      </c>
      <c r="AX1157" s="5">
        <f t="shared" si="1441"/>
        <v>7.3666227134432357E-3</v>
      </c>
      <c r="AY1157" s="5">
        <f t="shared" si="1442"/>
        <v>4.6614437662728962E-3</v>
      </c>
      <c r="AZ1157" s="5">
        <f t="shared" si="1443"/>
        <v>1.4748317398196205E-3</v>
      </c>
      <c r="BA1157" s="5">
        <f t="shared" si="1444"/>
        <v>3.1108082528953114E-4</v>
      </c>
      <c r="BB1157" s="5">
        <f t="shared" si="1445"/>
        <v>4.9211349293302134E-5</v>
      </c>
      <c r="BC1157" s="5">
        <f t="shared" si="1446"/>
        <v>6.2279811608790641E-6</v>
      </c>
      <c r="BD1157" s="5">
        <f t="shared" si="1447"/>
        <v>5.9568506191162699E-6</v>
      </c>
      <c r="BE1157" s="5">
        <f t="shared" si="1448"/>
        <v>1.2349347670300259E-5</v>
      </c>
      <c r="BF1157" s="5">
        <f t="shared" si="1449"/>
        <v>1.2800924316663125E-5</v>
      </c>
      <c r="BG1157" s="5">
        <f t="shared" si="1450"/>
        <v>8.8460091299679724E-6</v>
      </c>
      <c r="BH1157" s="5">
        <f t="shared" si="1451"/>
        <v>4.5847398745426109E-6</v>
      </c>
      <c r="BI1157" s="5">
        <f t="shared" si="1452"/>
        <v>1.9009557334514858E-6</v>
      </c>
      <c r="BJ1157" s="8">
        <f t="shared" si="1453"/>
        <v>0.70519300218220371</v>
      </c>
      <c r="BK1157" s="8">
        <f t="shared" si="1454"/>
        <v>0.19240797052980779</v>
      </c>
      <c r="BL1157" s="8">
        <f t="shared" si="1455"/>
        <v>9.8754044603630256E-2</v>
      </c>
      <c r="BM1157" s="8">
        <f t="shared" si="1456"/>
        <v>0.50233826194422715</v>
      </c>
      <c r="BN1157" s="8">
        <f t="shared" si="1457"/>
        <v>0.49217722049494433</v>
      </c>
    </row>
    <row r="1158" spans="1:66" x14ac:dyDescent="0.25">
      <c r="A1158" t="s">
        <v>25</v>
      </c>
      <c r="B1158" t="s">
        <v>530</v>
      </c>
      <c r="C1158" t="s">
        <v>262</v>
      </c>
      <c r="D1158" s="7" t="s">
        <v>561</v>
      </c>
      <c r="E1158">
        <f>VLOOKUP(A1158,home!$A$2:$E$405,3,FALSE)</f>
        <v>1.37894736842105</v>
      </c>
      <c r="F1158" t="e">
        <f>VLOOKUP(B1158,home!$B$2:$E$405,3,FALSE)</f>
        <v>#N/A</v>
      </c>
      <c r="G1158">
        <f>VLOOKUP(C1158,away!$B$2:$E$405,4,FALSE)</f>
        <v>1.23</v>
      </c>
      <c r="H1158">
        <f>VLOOKUP(A1158,away!$A$2:$E$405,3,FALSE)</f>
        <v>1.1000000000000001</v>
      </c>
      <c r="I1158">
        <f>VLOOKUP(C1158,away!$B$2:$E$405,3,FALSE)</f>
        <v>0.46</v>
      </c>
      <c r="J1158" t="e">
        <f>VLOOKUP(B1158,home!$B$2:$E$405,4,FALSE)</f>
        <v>#N/A</v>
      </c>
      <c r="K1158" s="3" t="e">
        <f t="shared" si="1402"/>
        <v>#N/A</v>
      </c>
      <c r="L1158" s="3" t="e">
        <f t="shared" si="1403"/>
        <v>#N/A</v>
      </c>
      <c r="M1158" s="5" t="e">
        <f t="shared" si="1404"/>
        <v>#N/A</v>
      </c>
      <c r="N1158" s="5" t="e">
        <f t="shared" si="1405"/>
        <v>#N/A</v>
      </c>
      <c r="O1158" s="5" t="e">
        <f t="shared" si="1406"/>
        <v>#N/A</v>
      </c>
      <c r="P1158" s="5" t="e">
        <f t="shared" si="1407"/>
        <v>#N/A</v>
      </c>
      <c r="Q1158" s="5" t="e">
        <f t="shared" si="1408"/>
        <v>#N/A</v>
      </c>
      <c r="R1158" s="5" t="e">
        <f t="shared" si="1409"/>
        <v>#N/A</v>
      </c>
      <c r="S1158" s="5" t="e">
        <f t="shared" si="1410"/>
        <v>#N/A</v>
      </c>
      <c r="T1158" s="5" t="e">
        <f t="shared" si="1411"/>
        <v>#N/A</v>
      </c>
      <c r="U1158" s="5" t="e">
        <f t="shared" si="1412"/>
        <v>#N/A</v>
      </c>
      <c r="V1158" s="5" t="e">
        <f t="shared" si="1413"/>
        <v>#N/A</v>
      </c>
      <c r="W1158" s="5" t="e">
        <f t="shared" si="1414"/>
        <v>#N/A</v>
      </c>
      <c r="X1158" s="5" t="e">
        <f t="shared" si="1415"/>
        <v>#N/A</v>
      </c>
      <c r="Y1158" s="5" t="e">
        <f t="shared" si="1416"/>
        <v>#N/A</v>
      </c>
      <c r="Z1158" s="5" t="e">
        <f t="shared" si="1417"/>
        <v>#N/A</v>
      </c>
      <c r="AA1158" s="5" t="e">
        <f t="shared" si="1418"/>
        <v>#N/A</v>
      </c>
      <c r="AB1158" s="5" t="e">
        <f t="shared" si="1419"/>
        <v>#N/A</v>
      </c>
      <c r="AC1158" s="5" t="e">
        <f t="shared" si="1420"/>
        <v>#N/A</v>
      </c>
      <c r="AD1158" s="5" t="e">
        <f t="shared" si="1421"/>
        <v>#N/A</v>
      </c>
      <c r="AE1158" s="5" t="e">
        <f t="shared" si="1422"/>
        <v>#N/A</v>
      </c>
      <c r="AF1158" s="5" t="e">
        <f t="shared" si="1423"/>
        <v>#N/A</v>
      </c>
      <c r="AG1158" s="5" t="e">
        <f t="shared" si="1424"/>
        <v>#N/A</v>
      </c>
      <c r="AH1158" s="5" t="e">
        <f t="shared" si="1425"/>
        <v>#N/A</v>
      </c>
      <c r="AI1158" s="5" t="e">
        <f t="shared" si="1426"/>
        <v>#N/A</v>
      </c>
      <c r="AJ1158" s="5" t="e">
        <f t="shared" si="1427"/>
        <v>#N/A</v>
      </c>
      <c r="AK1158" s="5" t="e">
        <f t="shared" si="1428"/>
        <v>#N/A</v>
      </c>
      <c r="AL1158" s="5" t="e">
        <f t="shared" si="1429"/>
        <v>#N/A</v>
      </c>
      <c r="AM1158" s="5" t="e">
        <f t="shared" si="1430"/>
        <v>#N/A</v>
      </c>
      <c r="AN1158" s="5" t="e">
        <f t="shared" si="1431"/>
        <v>#N/A</v>
      </c>
      <c r="AO1158" s="5" t="e">
        <f t="shared" si="1432"/>
        <v>#N/A</v>
      </c>
      <c r="AP1158" s="5" t="e">
        <f t="shared" si="1433"/>
        <v>#N/A</v>
      </c>
      <c r="AQ1158" s="5" t="e">
        <f t="shared" si="1434"/>
        <v>#N/A</v>
      </c>
      <c r="AR1158" s="5" t="e">
        <f t="shared" si="1435"/>
        <v>#N/A</v>
      </c>
      <c r="AS1158" s="5" t="e">
        <f t="shared" si="1436"/>
        <v>#N/A</v>
      </c>
      <c r="AT1158" s="5" t="e">
        <f t="shared" si="1437"/>
        <v>#N/A</v>
      </c>
      <c r="AU1158" s="5" t="e">
        <f t="shared" si="1438"/>
        <v>#N/A</v>
      </c>
      <c r="AV1158" s="5" t="e">
        <f t="shared" si="1439"/>
        <v>#N/A</v>
      </c>
      <c r="AW1158" s="5" t="e">
        <f t="shared" si="1440"/>
        <v>#N/A</v>
      </c>
      <c r="AX1158" s="5" t="e">
        <f t="shared" si="1441"/>
        <v>#N/A</v>
      </c>
      <c r="AY1158" s="5" t="e">
        <f t="shared" si="1442"/>
        <v>#N/A</v>
      </c>
      <c r="AZ1158" s="5" t="e">
        <f t="shared" si="1443"/>
        <v>#N/A</v>
      </c>
      <c r="BA1158" s="5" t="e">
        <f t="shared" si="1444"/>
        <v>#N/A</v>
      </c>
      <c r="BB1158" s="5" t="e">
        <f t="shared" si="1445"/>
        <v>#N/A</v>
      </c>
      <c r="BC1158" s="5" t="e">
        <f t="shared" si="1446"/>
        <v>#N/A</v>
      </c>
      <c r="BD1158" s="5" t="e">
        <f t="shared" si="1447"/>
        <v>#N/A</v>
      </c>
      <c r="BE1158" s="5" t="e">
        <f t="shared" si="1448"/>
        <v>#N/A</v>
      </c>
      <c r="BF1158" s="5" t="e">
        <f t="shared" si="1449"/>
        <v>#N/A</v>
      </c>
      <c r="BG1158" s="5" t="e">
        <f t="shared" si="1450"/>
        <v>#N/A</v>
      </c>
      <c r="BH1158" s="5" t="e">
        <f t="shared" si="1451"/>
        <v>#N/A</v>
      </c>
      <c r="BI1158" s="5" t="e">
        <f t="shared" si="1452"/>
        <v>#N/A</v>
      </c>
      <c r="BJ1158" s="8" t="e">
        <f t="shared" si="1453"/>
        <v>#N/A</v>
      </c>
      <c r="BK1158" s="8" t="e">
        <f t="shared" si="1454"/>
        <v>#N/A</v>
      </c>
      <c r="BL1158" s="8" t="e">
        <f t="shared" si="1455"/>
        <v>#N/A</v>
      </c>
      <c r="BM1158" s="8" t="e">
        <f t="shared" si="1456"/>
        <v>#N/A</v>
      </c>
      <c r="BN1158" s="8" t="e">
        <f t="shared" si="1457"/>
        <v>#N/A</v>
      </c>
    </row>
    <row r="1159" spans="1:66" x14ac:dyDescent="0.25">
      <c r="A1159" t="s">
        <v>178</v>
      </c>
      <c r="B1159" t="s">
        <v>534</v>
      </c>
      <c r="C1159" t="s">
        <v>458</v>
      </c>
      <c r="D1159" s="7" t="s">
        <v>561</v>
      </c>
      <c r="E1159">
        <f>VLOOKUP(A1159,home!$A$2:$E$405,3,FALSE)</f>
        <v>1.5686274509803899</v>
      </c>
      <c r="F1159" t="e">
        <f>VLOOKUP(B1159,home!$B$2:$E$405,3,FALSE)</f>
        <v>#N/A</v>
      </c>
      <c r="G1159">
        <f>VLOOKUP(C1159,away!$B$2:$E$405,4,FALSE)</f>
        <v>1.01</v>
      </c>
      <c r="H1159">
        <f>VLOOKUP(A1159,away!$A$2:$E$405,3,FALSE)</f>
        <v>1.29084967320261</v>
      </c>
      <c r="I1159">
        <f>VLOOKUP(C1159,away!$B$2:$E$405,3,FALSE)</f>
        <v>0.45</v>
      </c>
      <c r="J1159" t="e">
        <f>VLOOKUP(B1159,home!$B$2:$E$405,4,FALSE)</f>
        <v>#N/A</v>
      </c>
      <c r="K1159" s="3" t="e">
        <f t="shared" si="1402"/>
        <v>#N/A</v>
      </c>
      <c r="L1159" s="3" t="e">
        <f t="shared" si="1403"/>
        <v>#N/A</v>
      </c>
      <c r="M1159" s="5" t="e">
        <f t="shared" si="1404"/>
        <v>#N/A</v>
      </c>
      <c r="N1159" s="5" t="e">
        <f t="shared" si="1405"/>
        <v>#N/A</v>
      </c>
      <c r="O1159" s="5" t="e">
        <f t="shared" si="1406"/>
        <v>#N/A</v>
      </c>
      <c r="P1159" s="5" t="e">
        <f t="shared" si="1407"/>
        <v>#N/A</v>
      </c>
      <c r="Q1159" s="5" t="e">
        <f t="shared" si="1408"/>
        <v>#N/A</v>
      </c>
      <c r="R1159" s="5" t="e">
        <f t="shared" si="1409"/>
        <v>#N/A</v>
      </c>
      <c r="S1159" s="5" t="e">
        <f t="shared" si="1410"/>
        <v>#N/A</v>
      </c>
      <c r="T1159" s="5" t="e">
        <f t="shared" si="1411"/>
        <v>#N/A</v>
      </c>
      <c r="U1159" s="5" t="e">
        <f t="shared" si="1412"/>
        <v>#N/A</v>
      </c>
      <c r="V1159" s="5" t="e">
        <f t="shared" si="1413"/>
        <v>#N/A</v>
      </c>
      <c r="W1159" s="5" t="e">
        <f t="shared" si="1414"/>
        <v>#N/A</v>
      </c>
      <c r="X1159" s="5" t="e">
        <f t="shared" si="1415"/>
        <v>#N/A</v>
      </c>
      <c r="Y1159" s="5" t="e">
        <f t="shared" si="1416"/>
        <v>#N/A</v>
      </c>
      <c r="Z1159" s="5" t="e">
        <f t="shared" si="1417"/>
        <v>#N/A</v>
      </c>
      <c r="AA1159" s="5" t="e">
        <f t="shared" si="1418"/>
        <v>#N/A</v>
      </c>
      <c r="AB1159" s="5" t="e">
        <f t="shared" si="1419"/>
        <v>#N/A</v>
      </c>
      <c r="AC1159" s="5" t="e">
        <f t="shared" si="1420"/>
        <v>#N/A</v>
      </c>
      <c r="AD1159" s="5" t="e">
        <f t="shared" si="1421"/>
        <v>#N/A</v>
      </c>
      <c r="AE1159" s="5" t="e">
        <f t="shared" si="1422"/>
        <v>#N/A</v>
      </c>
      <c r="AF1159" s="5" t="e">
        <f t="shared" si="1423"/>
        <v>#N/A</v>
      </c>
      <c r="AG1159" s="5" t="e">
        <f t="shared" si="1424"/>
        <v>#N/A</v>
      </c>
      <c r="AH1159" s="5" t="e">
        <f t="shared" si="1425"/>
        <v>#N/A</v>
      </c>
      <c r="AI1159" s="5" t="e">
        <f t="shared" si="1426"/>
        <v>#N/A</v>
      </c>
      <c r="AJ1159" s="5" t="e">
        <f t="shared" si="1427"/>
        <v>#N/A</v>
      </c>
      <c r="AK1159" s="5" t="e">
        <f t="shared" si="1428"/>
        <v>#N/A</v>
      </c>
      <c r="AL1159" s="5" t="e">
        <f t="shared" si="1429"/>
        <v>#N/A</v>
      </c>
      <c r="AM1159" s="5" t="e">
        <f t="shared" si="1430"/>
        <v>#N/A</v>
      </c>
      <c r="AN1159" s="5" t="e">
        <f t="shared" si="1431"/>
        <v>#N/A</v>
      </c>
      <c r="AO1159" s="5" t="e">
        <f t="shared" si="1432"/>
        <v>#N/A</v>
      </c>
      <c r="AP1159" s="5" t="e">
        <f t="shared" si="1433"/>
        <v>#N/A</v>
      </c>
      <c r="AQ1159" s="5" t="e">
        <f t="shared" si="1434"/>
        <v>#N/A</v>
      </c>
      <c r="AR1159" s="5" t="e">
        <f t="shared" si="1435"/>
        <v>#N/A</v>
      </c>
      <c r="AS1159" s="5" t="e">
        <f t="shared" si="1436"/>
        <v>#N/A</v>
      </c>
      <c r="AT1159" s="5" t="e">
        <f t="shared" si="1437"/>
        <v>#N/A</v>
      </c>
      <c r="AU1159" s="5" t="e">
        <f t="shared" si="1438"/>
        <v>#N/A</v>
      </c>
      <c r="AV1159" s="5" t="e">
        <f t="shared" si="1439"/>
        <v>#N/A</v>
      </c>
      <c r="AW1159" s="5" t="e">
        <f t="shared" si="1440"/>
        <v>#N/A</v>
      </c>
      <c r="AX1159" s="5" t="e">
        <f t="shared" si="1441"/>
        <v>#N/A</v>
      </c>
      <c r="AY1159" s="5" t="e">
        <f t="shared" si="1442"/>
        <v>#N/A</v>
      </c>
      <c r="AZ1159" s="5" t="e">
        <f t="shared" si="1443"/>
        <v>#N/A</v>
      </c>
      <c r="BA1159" s="5" t="e">
        <f t="shared" si="1444"/>
        <v>#N/A</v>
      </c>
      <c r="BB1159" s="5" t="e">
        <f t="shared" si="1445"/>
        <v>#N/A</v>
      </c>
      <c r="BC1159" s="5" t="e">
        <f t="shared" si="1446"/>
        <v>#N/A</v>
      </c>
      <c r="BD1159" s="5" t="e">
        <f t="shared" si="1447"/>
        <v>#N/A</v>
      </c>
      <c r="BE1159" s="5" t="e">
        <f t="shared" si="1448"/>
        <v>#N/A</v>
      </c>
      <c r="BF1159" s="5" t="e">
        <f t="shared" si="1449"/>
        <v>#N/A</v>
      </c>
      <c r="BG1159" s="5" t="e">
        <f t="shared" si="1450"/>
        <v>#N/A</v>
      </c>
      <c r="BH1159" s="5" t="e">
        <f t="shared" si="1451"/>
        <v>#N/A</v>
      </c>
      <c r="BI1159" s="5" t="e">
        <f t="shared" si="1452"/>
        <v>#N/A</v>
      </c>
      <c r="BJ1159" s="8" t="e">
        <f t="shared" si="1453"/>
        <v>#N/A</v>
      </c>
      <c r="BK1159" s="8" t="e">
        <f t="shared" si="1454"/>
        <v>#N/A</v>
      </c>
      <c r="BL1159" s="8" t="e">
        <f t="shared" si="1455"/>
        <v>#N/A</v>
      </c>
      <c r="BM1159" s="8" t="e">
        <f t="shared" si="1456"/>
        <v>#N/A</v>
      </c>
      <c r="BN1159" s="8" t="e">
        <f t="shared" si="1457"/>
        <v>#N/A</v>
      </c>
    </row>
    <row r="1160" spans="1:66" x14ac:dyDescent="0.25">
      <c r="A1160" t="s">
        <v>28</v>
      </c>
      <c r="B1160" t="s">
        <v>189</v>
      </c>
      <c r="C1160" t="s">
        <v>276</v>
      </c>
      <c r="D1160" s="7" t="s">
        <v>561</v>
      </c>
      <c r="E1160">
        <f>VLOOKUP(A1160,home!$A$2:$E$405,3,FALSE)</f>
        <v>1.4313725490196101</v>
      </c>
      <c r="F1160">
        <f>VLOOKUP(B1160,home!$B$2:$E$405,3,FALSE)</f>
        <v>1.4</v>
      </c>
      <c r="G1160">
        <f>VLOOKUP(C1160,away!$B$2:$E$405,4,FALSE)</f>
        <v>1.27</v>
      </c>
      <c r="H1160">
        <f>VLOOKUP(A1160,away!$A$2:$E$405,3,FALSE)</f>
        <v>1.20588235294118</v>
      </c>
      <c r="I1160">
        <f>VLOOKUP(C1160,away!$B$2:$E$405,3,FALSE)</f>
        <v>0.57999999999999996</v>
      </c>
      <c r="J1160">
        <f>VLOOKUP(B1160,home!$B$2:$E$405,4,FALSE)</f>
        <v>0.98</v>
      </c>
      <c r="K1160" s="3">
        <f t="shared" si="1402"/>
        <v>2.5449803921568668</v>
      </c>
      <c r="L1160" s="3">
        <f t="shared" si="1403"/>
        <v>0.68542352941176654</v>
      </c>
      <c r="M1160" s="5">
        <f t="shared" si="1404"/>
        <v>3.9541523887957522E-2</v>
      </c>
      <c r="N1160" s="5">
        <f t="shared" si="1405"/>
        <v>0.10063240297085424</v>
      </c>
      <c r="O1160" s="5">
        <f t="shared" si="1406"/>
        <v>2.7102690861603516E-2</v>
      </c>
      <c r="P1160" s="5">
        <f t="shared" si="1407"/>
        <v>6.8975816817470059E-2</v>
      </c>
      <c r="Q1160" s="5">
        <f t="shared" si="1408"/>
        <v>0.12805374618822626</v>
      </c>
      <c r="R1160" s="5">
        <f t="shared" si="1409"/>
        <v>9.2884110134581581E-3</v>
      </c>
      <c r="S1160" s="5">
        <f t="shared" si="1410"/>
        <v>3.0080171664085418E-2</v>
      </c>
      <c r="T1160" s="5">
        <f t="shared" si="1411"/>
        <v>8.7771050666732589E-2</v>
      </c>
      <c r="U1160" s="5">
        <f t="shared" si="1412"/>
        <v>2.3638823903544902E-2</v>
      </c>
      <c r="V1160" s="5">
        <f t="shared" si="1413"/>
        <v>5.8301704316343775E-3</v>
      </c>
      <c r="W1160" s="5">
        <f t="shared" si="1414"/>
        <v>0.10863142439708931</v>
      </c>
      <c r="X1160" s="5">
        <f t="shared" si="1415"/>
        <v>7.4458534315280434E-2</v>
      </c>
      <c r="Y1160" s="5">
        <f t="shared" si="1416"/>
        <v>2.5517815692603325E-2</v>
      </c>
      <c r="Z1160" s="5">
        <f t="shared" si="1417"/>
        <v>2.1221651531572044E-3</v>
      </c>
      <c r="AA1160" s="5">
        <f t="shared" si="1418"/>
        <v>5.4008687037036601E-3</v>
      </c>
      <c r="AB1160" s="5">
        <f t="shared" si="1419"/>
        <v>6.8725524757697462E-3</v>
      </c>
      <c r="AC1160" s="5">
        <f t="shared" si="1420"/>
        <v>6.3563048437151315E-4</v>
      </c>
      <c r="AD1160" s="5">
        <f t="shared" si="1421"/>
        <v>6.9116211265665847E-2</v>
      </c>
      <c r="AE1160" s="5">
        <f t="shared" si="1422"/>
        <v>4.7373877465281981E-2</v>
      </c>
      <c r="AF1160" s="5">
        <f t="shared" si="1423"/>
        <v>1.6235585147087065E-2</v>
      </c>
      <c r="AG1160" s="5">
        <f t="shared" si="1424"/>
        <v>3.7094173578605567E-3</v>
      </c>
      <c r="AH1160" s="5">
        <f t="shared" si="1425"/>
        <v>3.636454823179183E-4</v>
      </c>
      <c r="AI1160" s="5">
        <f t="shared" si="1426"/>
        <v>9.2547062219552867E-4</v>
      </c>
      <c r="AJ1160" s="5">
        <f t="shared" si="1427"/>
        <v>1.1776522935024183E-3</v>
      </c>
      <c r="AK1160" s="5">
        <f t="shared" si="1428"/>
        <v>9.9903399858073923E-4</v>
      </c>
      <c r="AL1160" s="5">
        <f t="shared" si="1429"/>
        <v>4.4351484255225494E-5</v>
      </c>
      <c r="AM1160" s="5">
        <f t="shared" si="1430"/>
        <v>3.5179880490258213E-2</v>
      </c>
      <c r="AN1160" s="5">
        <f t="shared" si="1431"/>
        <v>2.4113117849916932E-2</v>
      </c>
      <c r="AO1160" s="5">
        <f t="shared" si="1432"/>
        <v>8.2638491709059667E-3</v>
      </c>
      <c r="AP1160" s="5">
        <f t="shared" si="1433"/>
        <v>1.8880788884162894E-3</v>
      </c>
      <c r="AQ1160" s="5">
        <f t="shared" si="1434"/>
        <v>3.2353342387653449E-4</v>
      </c>
      <c r="AR1160" s="5">
        <f t="shared" si="1435"/>
        <v>4.9850233988998369E-5</v>
      </c>
      <c r="AS1160" s="5">
        <f t="shared" si="1436"/>
        <v>1.2686786804643263E-4</v>
      </c>
      <c r="AT1160" s="5">
        <f t="shared" si="1437"/>
        <v>1.6143811828645791E-4</v>
      </c>
      <c r="AU1160" s="5">
        <f t="shared" si="1438"/>
        <v>1.3695228186191209E-4</v>
      </c>
      <c r="AV1160" s="5">
        <f t="shared" si="1439"/>
        <v>8.7135217999926703E-5</v>
      </c>
      <c r="AW1160" s="5">
        <f t="shared" si="1440"/>
        <v>2.1490628028283811E-6</v>
      </c>
      <c r="AX1160" s="5">
        <f t="shared" si="1441"/>
        <v>1.4922017674354839E-2</v>
      </c>
      <c r="AY1160" s="5">
        <f t="shared" si="1442"/>
        <v>1.0227902020301053E-2</v>
      </c>
      <c r="AZ1160" s="5">
        <f t="shared" si="1443"/>
        <v>3.5052223506162427E-3</v>
      </c>
      <c r="BA1160" s="5">
        <f t="shared" si="1444"/>
        <v>8.0085395831079793E-4</v>
      </c>
      <c r="BB1160" s="5">
        <f t="shared" si="1445"/>
        <v>1.3723103666219271E-4</v>
      </c>
      <c r="BC1160" s="5">
        <f t="shared" si="1446"/>
        <v>1.8812276298767142E-5</v>
      </c>
      <c r="BD1160" s="5">
        <f t="shared" si="1447"/>
        <v>5.694753887123606E-6</v>
      </c>
      <c r="BE1160" s="5">
        <f t="shared" si="1448"/>
        <v>1.4493036980888676E-5</v>
      </c>
      <c r="BF1160" s="5">
        <f t="shared" si="1449"/>
        <v>1.8442247469583021E-5</v>
      </c>
      <c r="BG1160" s="5">
        <f t="shared" si="1450"/>
        <v>1.5645052732464459E-5</v>
      </c>
      <c r="BH1160" s="5">
        <f t="shared" si="1451"/>
        <v>9.9540881095955659E-6</v>
      </c>
      <c r="BI1160" s="5">
        <f t="shared" si="1452"/>
        <v>5.0665918121445041E-6</v>
      </c>
      <c r="BJ1160" s="8">
        <f t="shared" si="1453"/>
        <v>0.76088056460659936</v>
      </c>
      <c r="BK1160" s="8">
        <f t="shared" si="1454"/>
        <v>0.15533556679007518</v>
      </c>
      <c r="BL1160" s="8">
        <f t="shared" si="1455"/>
        <v>7.6400688845852119E-2</v>
      </c>
      <c r="BM1160" s="8">
        <f t="shared" si="1456"/>
        <v>0.61091864069861579</v>
      </c>
      <c r="BN1160" s="8">
        <f t="shared" si="1457"/>
        <v>0.37359459173956977</v>
      </c>
    </row>
    <row r="1161" spans="1:66" x14ac:dyDescent="0.25">
      <c r="A1161" t="s">
        <v>301</v>
      </c>
      <c r="B1161" t="s">
        <v>342</v>
      </c>
      <c r="C1161" t="s">
        <v>383</v>
      </c>
      <c r="D1161" s="7" t="s">
        <v>561</v>
      </c>
      <c r="E1161">
        <f>VLOOKUP(A1161,home!$A$2:$E$405,3,FALSE)</f>
        <v>1.42105263157895</v>
      </c>
      <c r="F1161">
        <f>VLOOKUP(B1161,home!$B$2:$E$405,3,FALSE)</f>
        <v>1.23</v>
      </c>
      <c r="G1161">
        <f>VLOOKUP(C1161,away!$B$2:$E$405,4,FALSE)</f>
        <v>0.96</v>
      </c>
      <c r="H1161">
        <f>VLOOKUP(A1161,away!$A$2:$E$405,3,FALSE)</f>
        <v>1.0815789473684201</v>
      </c>
      <c r="I1161">
        <f>VLOOKUP(C1161,away!$B$2:$E$405,3,FALSE)</f>
        <v>1.06</v>
      </c>
      <c r="J1161">
        <f>VLOOKUP(B1161,home!$B$2:$E$405,4,FALSE)</f>
        <v>0.74</v>
      </c>
      <c r="K1161" s="3">
        <f t="shared" si="1402"/>
        <v>1.6779789473684241</v>
      </c>
      <c r="L1161" s="3">
        <f t="shared" si="1403"/>
        <v>0.84839052631578882</v>
      </c>
      <c r="M1161" s="5">
        <f t="shared" si="1404"/>
        <v>7.9948750072906666E-2</v>
      </c>
      <c r="N1161" s="5">
        <f t="shared" si="1405"/>
        <v>0.13415231949075712</v>
      </c>
      <c r="O1161" s="5">
        <f t="shared" si="1406"/>
        <v>6.7827762152642732E-2</v>
      </c>
      <c r="P1161" s="5">
        <f t="shared" si="1407"/>
        <v>0.1138135569392473</v>
      </c>
      <c r="Q1161" s="5">
        <f t="shared" si="1408"/>
        <v>0.1125523839230666</v>
      </c>
      <c r="R1161" s="5">
        <f t="shared" si="1409"/>
        <v>2.8772215415751357E-2</v>
      </c>
      <c r="S1161" s="5">
        <f t="shared" si="1410"/>
        <v>4.0505716885350741E-2</v>
      </c>
      <c r="T1161" s="5">
        <f t="shared" si="1411"/>
        <v>9.5488376234587197E-2</v>
      </c>
      <c r="U1161" s="5">
        <f t="shared" si="1412"/>
        <v>4.8279171736780001E-2</v>
      </c>
      <c r="V1161" s="5">
        <f t="shared" si="1413"/>
        <v>6.4070207628037683E-3</v>
      </c>
      <c r="W1161" s="5">
        <f t="shared" si="1414"/>
        <v>6.2953510233011364E-2</v>
      </c>
      <c r="X1161" s="5">
        <f t="shared" si="1415"/>
        <v>5.3409161680010905E-2</v>
      </c>
      <c r="Y1161" s="5">
        <f t="shared" si="1416"/>
        <v>2.2655913393894753E-2</v>
      </c>
      <c r="Z1161" s="5">
        <f t="shared" si="1417"/>
        <v>8.1366916599468504E-3</v>
      </c>
      <c r="AA1161" s="5">
        <f t="shared" si="1418"/>
        <v>1.365319730661905E-2</v>
      </c>
      <c r="AB1161" s="5">
        <f t="shared" si="1419"/>
        <v>1.1454888822387019E-2</v>
      </c>
      <c r="AC1161" s="5">
        <f t="shared" si="1420"/>
        <v>5.7005724114927569E-4</v>
      </c>
      <c r="AD1161" s="5">
        <f t="shared" si="1421"/>
        <v>2.6408666208483922E-2</v>
      </c>
      <c r="AE1161" s="5">
        <f t="shared" si="1422"/>
        <v>2.240486222391366E-2</v>
      </c>
      <c r="AF1161" s="5">
        <f t="shared" si="1423"/>
        <v>9.5040364270894233E-3</v>
      </c>
      <c r="AG1161" s="5">
        <f t="shared" si="1424"/>
        <v>2.6877114888342753E-3</v>
      </c>
      <c r="AH1161" s="5">
        <f t="shared" si="1425"/>
        <v>1.725773029962899E-3</v>
      </c>
      <c r="AI1161" s="5">
        <f t="shared" si="1426"/>
        <v>2.895810812213961E-3</v>
      </c>
      <c r="AJ1161" s="5">
        <f t="shared" si="1427"/>
        <v>2.4295547892284421E-3</v>
      </c>
      <c r="AK1161" s="5">
        <f t="shared" si="1428"/>
        <v>1.3589139292678185E-3</v>
      </c>
      <c r="AL1161" s="5">
        <f t="shared" si="1429"/>
        <v>3.2460916382061221E-5</v>
      </c>
      <c r="AM1161" s="5">
        <f t="shared" si="1430"/>
        <v>8.8626371851831861E-3</v>
      </c>
      <c r="AN1161" s="5">
        <f t="shared" si="1431"/>
        <v>7.5189774260834442E-3</v>
      </c>
      <c r="AO1161" s="5">
        <f t="shared" si="1432"/>
        <v>3.1895146079357339E-3</v>
      </c>
      <c r="AP1161" s="5">
        <f t="shared" si="1433"/>
        <v>9.0198465897283159E-4</v>
      </c>
      <c r="AQ1161" s="5">
        <f t="shared" si="1434"/>
        <v>1.9130880988868192E-4</v>
      </c>
      <c r="AR1161" s="5">
        <f t="shared" si="1435"/>
        <v>2.9282589783836364E-4</v>
      </c>
      <c r="AS1161" s="5">
        <f t="shared" si="1436"/>
        <v>4.9135569181703103E-4</v>
      </c>
      <c r="AT1161" s="5">
        <f t="shared" si="1437"/>
        <v>4.122422532693128E-4</v>
      </c>
      <c r="AU1161" s="5">
        <f t="shared" si="1438"/>
        <v>2.3057794073387633E-4</v>
      </c>
      <c r="AV1161" s="5">
        <f t="shared" si="1439"/>
        <v>9.6726232569752148E-5</v>
      </c>
      <c r="AW1161" s="5">
        <f t="shared" si="1440"/>
        <v>1.283632171158537E-6</v>
      </c>
      <c r="AX1161" s="5">
        <f t="shared" si="1441"/>
        <v>2.4785531024836579E-3</v>
      </c>
      <c r="AY1161" s="5">
        <f t="shared" si="1442"/>
        <v>2.1027809711177416E-3</v>
      </c>
      <c r="AZ1161" s="5">
        <f t="shared" si="1443"/>
        <v>8.9198972740670316E-4</v>
      </c>
      <c r="BA1161" s="5">
        <f t="shared" si="1444"/>
        <v>2.5225187810095002E-4</v>
      </c>
      <c r="BB1161" s="5">
        <f t="shared" si="1445"/>
        <v>5.3502025906552779E-5</v>
      </c>
      <c r="BC1161" s="5">
        <f t="shared" si="1446"/>
        <v>9.0781223835642611E-6</v>
      </c>
      <c r="BD1161" s="5">
        <f t="shared" si="1447"/>
        <v>4.1405119597663764E-5</v>
      </c>
      <c r="BE1161" s="5">
        <f t="shared" si="1448"/>
        <v>6.9476918998151541E-5</v>
      </c>
      <c r="BF1161" s="5">
        <f t="shared" si="1449"/>
        <v>5.8290403703459801E-5</v>
      </c>
      <c r="BG1161" s="5">
        <f t="shared" si="1450"/>
        <v>3.2603356749337333E-5</v>
      </c>
      <c r="BH1161" s="5">
        <f t="shared" si="1451"/>
        <v>1.3676936559732561E-5</v>
      </c>
      <c r="BI1161" s="5">
        <f t="shared" si="1452"/>
        <v>4.5899223223449526E-6</v>
      </c>
      <c r="BJ1161" s="8">
        <f t="shared" si="1453"/>
        <v>0.5686695198191124</v>
      </c>
      <c r="BK1161" s="8">
        <f t="shared" si="1454"/>
        <v>0.24338034378895756</v>
      </c>
      <c r="BL1161" s="8">
        <f t="shared" si="1455"/>
        <v>0.18014105866901228</v>
      </c>
      <c r="BM1161" s="8">
        <f t="shared" si="1456"/>
        <v>0.46115912860371067</v>
      </c>
      <c r="BN1161" s="8">
        <f t="shared" si="1457"/>
        <v>0.5370669879943718</v>
      </c>
    </row>
    <row r="1162" spans="1:66" x14ac:dyDescent="0.25">
      <c r="A1162" t="s">
        <v>303</v>
      </c>
      <c r="B1162" t="s">
        <v>348</v>
      </c>
      <c r="C1162" t="s">
        <v>349</v>
      </c>
      <c r="D1162" s="7" t="s">
        <v>561</v>
      </c>
      <c r="E1162">
        <f>VLOOKUP(A1162,home!$A$2:$E$405,3,FALSE)</f>
        <v>1.3961038961039001</v>
      </c>
      <c r="F1162">
        <f>VLOOKUP(B1162,home!$B$2:$E$405,3,FALSE)</f>
        <v>1.1599999999999999</v>
      </c>
      <c r="G1162">
        <f>VLOOKUP(C1162,away!$B$2:$E$405,4,FALSE)</f>
        <v>0.89</v>
      </c>
      <c r="H1162">
        <f>VLOOKUP(A1162,away!$A$2:$E$405,3,FALSE)</f>
        <v>1.0324675324675301</v>
      </c>
      <c r="I1162">
        <f>VLOOKUP(C1162,away!$B$2:$E$405,3,FALSE)</f>
        <v>0.78</v>
      </c>
      <c r="J1162">
        <f>VLOOKUP(B1162,home!$B$2:$E$405,4,FALSE)</f>
        <v>1.06</v>
      </c>
      <c r="K1162" s="3">
        <f t="shared" si="1402"/>
        <v>1.4413376623376664</v>
      </c>
      <c r="L1162" s="3">
        <f t="shared" si="1403"/>
        <v>0.85364415584415387</v>
      </c>
      <c r="M1162" s="5">
        <f t="shared" si="1404"/>
        <v>0.10076322531029053</v>
      </c>
      <c r="N1162" s="5">
        <f t="shared" si="1405"/>
        <v>0.14523383161833772</v>
      </c>
      <c r="O1162" s="5">
        <f t="shared" si="1406"/>
        <v>8.6015938410137244E-2</v>
      </c>
      <c r="P1162" s="5">
        <f t="shared" si="1407"/>
        <v>0.12397801159184788</v>
      </c>
      <c r="Q1162" s="5">
        <f t="shared" si="1408"/>
        <v>0.1046654956785586</v>
      </c>
      <c r="R1162" s="5">
        <f t="shared" si="1409"/>
        <v>3.6713501566632167E-2</v>
      </c>
      <c r="S1162" s="5">
        <f t="shared" si="1410"/>
        <v>3.8135310057156944E-2</v>
      </c>
      <c r="T1162" s="5">
        <f t="shared" si="1411"/>
        <v>8.934708870453309E-2</v>
      </c>
      <c r="U1162" s="5">
        <f t="shared" si="1412"/>
        <v>5.2916552524279854E-2</v>
      </c>
      <c r="V1162" s="5">
        <f t="shared" si="1413"/>
        <v>5.2134760008653814E-3</v>
      </c>
      <c r="W1162" s="5">
        <f t="shared" si="1414"/>
        <v>5.0286106956248931E-2</v>
      </c>
      <c r="X1162" s="5">
        <f t="shared" si="1415"/>
        <v>4.2926441323355949E-2</v>
      </c>
      <c r="Y1162" s="5">
        <f t="shared" si="1416"/>
        <v>1.8321952883434897E-2</v>
      </c>
      <c r="Z1162" s="5">
        <f t="shared" si="1417"/>
        <v>1.0446755350976913E-2</v>
      </c>
      <c r="AA1162" s="5">
        <f t="shared" si="1418"/>
        <v>1.5057301936590569E-2</v>
      </c>
      <c r="AB1162" s="5">
        <f t="shared" si="1419"/>
        <v>1.0851328187198937E-2</v>
      </c>
      <c r="AC1162" s="5">
        <f t="shared" si="1420"/>
        <v>4.0091287401648604E-4</v>
      </c>
      <c r="AD1162" s="5">
        <f t="shared" si="1421"/>
        <v>1.8119814962095422E-2</v>
      </c>
      <c r="AE1162" s="5">
        <f t="shared" si="1422"/>
        <v>1.5467874147370215E-2</v>
      </c>
      <c r="AF1162" s="5">
        <f t="shared" si="1423"/>
        <v>6.60203018461773E-3</v>
      </c>
      <c r="AG1162" s="5">
        <f t="shared" si="1424"/>
        <v>1.8785948279352084E-3</v>
      </c>
      <c r="AH1162" s="5">
        <f t="shared" si="1425"/>
        <v>2.2294529132237707E-3</v>
      </c>
      <c r="AI1162" s="5">
        <f t="shared" si="1426"/>
        <v>3.2133944502378492E-3</v>
      </c>
      <c r="AJ1162" s="5">
        <f t="shared" si="1427"/>
        <v>2.3157932225373267E-3</v>
      </c>
      <c r="AK1162" s="5">
        <f t="shared" si="1428"/>
        <v>1.1126133299431207E-3</v>
      </c>
      <c r="AL1162" s="5">
        <f t="shared" si="1429"/>
        <v>1.9731159176009767E-5</v>
      </c>
      <c r="AM1162" s="5">
        <f t="shared" si="1430"/>
        <v>5.2233543478915345E-3</v>
      </c>
      <c r="AN1162" s="5">
        <f t="shared" si="1431"/>
        <v>4.4588859129807597E-3</v>
      </c>
      <c r="AO1162" s="5">
        <f t="shared" si="1432"/>
        <v>1.903150950595925E-3</v>
      </c>
      <c r="AP1162" s="5">
        <f t="shared" si="1433"/>
        <v>5.4153789555515242E-4</v>
      </c>
      <c r="AQ1162" s="5">
        <f t="shared" si="1434"/>
        <v>1.155701649271994E-4</v>
      </c>
      <c r="AR1162" s="5">
        <f t="shared" si="1435"/>
        <v>3.8063189002063926E-4</v>
      </c>
      <c r="AS1162" s="5">
        <f t="shared" si="1436"/>
        <v>5.4861907857351583E-4</v>
      </c>
      <c r="AT1162" s="5">
        <f t="shared" si="1437"/>
        <v>3.9537267011249805E-4</v>
      </c>
      <c r="AU1162" s="5">
        <f t="shared" si="1438"/>
        <v>1.8995517336404977E-4</v>
      </c>
      <c r="AV1162" s="5">
        <f t="shared" si="1439"/>
        <v>6.84473863813714E-5</v>
      </c>
      <c r="AW1162" s="5">
        <f t="shared" si="1440"/>
        <v>6.743614033765806E-7</v>
      </c>
      <c r="AX1162" s="5">
        <f t="shared" si="1441"/>
        <v>1.2547695575585445E-3</v>
      </c>
      <c r="AY1162" s="5">
        <f t="shared" si="1442"/>
        <v>1.071126699741006E-3</v>
      </c>
      <c r="AZ1162" s="5">
        <f t="shared" si="1443"/>
        <v>4.5718052370127279E-4</v>
      </c>
      <c r="BA1162" s="5">
        <f t="shared" si="1444"/>
        <v>1.3008982740778707E-4</v>
      </c>
      <c r="BB1162" s="5">
        <f t="shared" si="1445"/>
        <v>2.7762605225358013E-5</v>
      </c>
      <c r="BC1162" s="5">
        <f t="shared" si="1446"/>
        <v>4.7398771403270494E-6</v>
      </c>
      <c r="BD1162" s="5">
        <f t="shared" si="1447"/>
        <v>5.4154031407338871E-5</v>
      </c>
      <c r="BE1162" s="5">
        <f t="shared" si="1448"/>
        <v>7.8054245034814361E-5</v>
      </c>
      <c r="BF1162" s="5">
        <f t="shared" si="1449"/>
        <v>5.6251261537005385E-5</v>
      </c>
      <c r="BG1162" s="5">
        <f t="shared" si="1450"/>
        <v>2.7025687269097345E-5</v>
      </c>
      <c r="BH1162" s="5">
        <f t="shared" si="1451"/>
        <v>9.7382852278773977E-6</v>
      </c>
      <c r="BI1162" s="5">
        <f t="shared" si="1452"/>
        <v>2.807231453105246E-6</v>
      </c>
      <c r="BJ1162" s="8">
        <f t="shared" si="1453"/>
        <v>0.50803739964921257</v>
      </c>
      <c r="BK1162" s="8">
        <f t="shared" si="1454"/>
        <v>0.26958179369309426</v>
      </c>
      <c r="BL1162" s="8">
        <f t="shared" si="1455"/>
        <v>0.21223693348116213</v>
      </c>
      <c r="BM1162" s="8">
        <f t="shared" si="1456"/>
        <v>0.40186242566030428</v>
      </c>
      <c r="BN1162" s="8">
        <f t="shared" si="1457"/>
        <v>0.5973700041758041</v>
      </c>
    </row>
    <row r="1163" spans="1:66" x14ac:dyDescent="0.25">
      <c r="A1163" t="s">
        <v>35</v>
      </c>
      <c r="B1163" t="s">
        <v>300</v>
      </c>
      <c r="C1163" t="s">
        <v>523</v>
      </c>
      <c r="D1163" s="7" t="s">
        <v>561</v>
      </c>
      <c r="E1163">
        <f>VLOOKUP(A1163,home!$A$2:$E$405,3,FALSE)</f>
        <v>1.5947368421052599</v>
      </c>
      <c r="F1163">
        <f>VLOOKUP(B1163,home!$B$2:$E$405,3,FALSE)</f>
        <v>1.29</v>
      </c>
      <c r="G1163" t="e">
        <f>VLOOKUP(C1163,away!$B$2:$E$405,4,FALSE)</f>
        <v>#N/A</v>
      </c>
      <c r="H1163">
        <f>VLOOKUP(A1163,away!$A$2:$E$405,3,FALSE)</f>
        <v>1.21315789473684</v>
      </c>
      <c r="I1163" t="e">
        <f>VLOOKUP(C1163,away!$B$2:$E$405,3,FALSE)</f>
        <v>#N/A</v>
      </c>
      <c r="J1163">
        <f>VLOOKUP(B1163,home!$B$2:$E$405,4,FALSE)</f>
        <v>1.34</v>
      </c>
      <c r="K1163" s="3" t="e">
        <f t="shared" si="1402"/>
        <v>#N/A</v>
      </c>
      <c r="L1163" s="3" t="e">
        <f t="shared" si="1403"/>
        <v>#N/A</v>
      </c>
      <c r="M1163" s="5" t="e">
        <f t="shared" si="1404"/>
        <v>#N/A</v>
      </c>
      <c r="N1163" s="5" t="e">
        <f t="shared" si="1405"/>
        <v>#N/A</v>
      </c>
      <c r="O1163" s="5" t="e">
        <f t="shared" si="1406"/>
        <v>#N/A</v>
      </c>
      <c r="P1163" s="5" t="e">
        <f t="shared" si="1407"/>
        <v>#N/A</v>
      </c>
      <c r="Q1163" s="5" t="e">
        <f t="shared" si="1408"/>
        <v>#N/A</v>
      </c>
      <c r="R1163" s="5" t="e">
        <f t="shared" si="1409"/>
        <v>#N/A</v>
      </c>
      <c r="S1163" s="5" t="e">
        <f t="shared" si="1410"/>
        <v>#N/A</v>
      </c>
      <c r="T1163" s="5" t="e">
        <f t="shared" si="1411"/>
        <v>#N/A</v>
      </c>
      <c r="U1163" s="5" t="e">
        <f t="shared" si="1412"/>
        <v>#N/A</v>
      </c>
      <c r="V1163" s="5" t="e">
        <f t="shared" si="1413"/>
        <v>#N/A</v>
      </c>
      <c r="W1163" s="5" t="e">
        <f t="shared" si="1414"/>
        <v>#N/A</v>
      </c>
      <c r="X1163" s="5" t="e">
        <f t="shared" si="1415"/>
        <v>#N/A</v>
      </c>
      <c r="Y1163" s="5" t="e">
        <f t="shared" si="1416"/>
        <v>#N/A</v>
      </c>
      <c r="Z1163" s="5" t="e">
        <f t="shared" si="1417"/>
        <v>#N/A</v>
      </c>
      <c r="AA1163" s="5" t="e">
        <f t="shared" si="1418"/>
        <v>#N/A</v>
      </c>
      <c r="AB1163" s="5" t="e">
        <f t="shared" si="1419"/>
        <v>#N/A</v>
      </c>
      <c r="AC1163" s="5" t="e">
        <f t="shared" si="1420"/>
        <v>#N/A</v>
      </c>
      <c r="AD1163" s="5" t="e">
        <f t="shared" si="1421"/>
        <v>#N/A</v>
      </c>
      <c r="AE1163" s="5" t="e">
        <f t="shared" si="1422"/>
        <v>#N/A</v>
      </c>
      <c r="AF1163" s="5" t="e">
        <f t="shared" si="1423"/>
        <v>#N/A</v>
      </c>
      <c r="AG1163" s="5" t="e">
        <f t="shared" si="1424"/>
        <v>#N/A</v>
      </c>
      <c r="AH1163" s="5" t="e">
        <f t="shared" si="1425"/>
        <v>#N/A</v>
      </c>
      <c r="AI1163" s="5" t="e">
        <f t="shared" si="1426"/>
        <v>#N/A</v>
      </c>
      <c r="AJ1163" s="5" t="e">
        <f t="shared" si="1427"/>
        <v>#N/A</v>
      </c>
      <c r="AK1163" s="5" t="e">
        <f t="shared" si="1428"/>
        <v>#N/A</v>
      </c>
      <c r="AL1163" s="5" t="e">
        <f t="shared" si="1429"/>
        <v>#N/A</v>
      </c>
      <c r="AM1163" s="5" t="e">
        <f t="shared" si="1430"/>
        <v>#N/A</v>
      </c>
      <c r="AN1163" s="5" t="e">
        <f t="shared" si="1431"/>
        <v>#N/A</v>
      </c>
      <c r="AO1163" s="5" t="e">
        <f t="shared" si="1432"/>
        <v>#N/A</v>
      </c>
      <c r="AP1163" s="5" t="e">
        <f t="shared" si="1433"/>
        <v>#N/A</v>
      </c>
      <c r="AQ1163" s="5" t="e">
        <f t="shared" si="1434"/>
        <v>#N/A</v>
      </c>
      <c r="AR1163" s="5" t="e">
        <f t="shared" si="1435"/>
        <v>#N/A</v>
      </c>
      <c r="AS1163" s="5" t="e">
        <f t="shared" si="1436"/>
        <v>#N/A</v>
      </c>
      <c r="AT1163" s="5" t="e">
        <f t="shared" si="1437"/>
        <v>#N/A</v>
      </c>
      <c r="AU1163" s="5" t="e">
        <f t="shared" si="1438"/>
        <v>#N/A</v>
      </c>
      <c r="AV1163" s="5" t="e">
        <f t="shared" si="1439"/>
        <v>#N/A</v>
      </c>
      <c r="AW1163" s="5" t="e">
        <f t="shared" si="1440"/>
        <v>#N/A</v>
      </c>
      <c r="AX1163" s="5" t="e">
        <f t="shared" si="1441"/>
        <v>#N/A</v>
      </c>
      <c r="AY1163" s="5" t="e">
        <f t="shared" si="1442"/>
        <v>#N/A</v>
      </c>
      <c r="AZ1163" s="5" t="e">
        <f t="shared" si="1443"/>
        <v>#N/A</v>
      </c>
      <c r="BA1163" s="5" t="e">
        <f t="shared" si="1444"/>
        <v>#N/A</v>
      </c>
      <c r="BB1163" s="5" t="e">
        <f t="shared" si="1445"/>
        <v>#N/A</v>
      </c>
      <c r="BC1163" s="5" t="e">
        <f t="shared" si="1446"/>
        <v>#N/A</v>
      </c>
      <c r="BD1163" s="5" t="e">
        <f t="shared" si="1447"/>
        <v>#N/A</v>
      </c>
      <c r="BE1163" s="5" t="e">
        <f t="shared" si="1448"/>
        <v>#N/A</v>
      </c>
      <c r="BF1163" s="5" t="e">
        <f t="shared" si="1449"/>
        <v>#N/A</v>
      </c>
      <c r="BG1163" s="5" t="e">
        <f t="shared" si="1450"/>
        <v>#N/A</v>
      </c>
      <c r="BH1163" s="5" t="e">
        <f t="shared" si="1451"/>
        <v>#N/A</v>
      </c>
      <c r="BI1163" s="5" t="e">
        <f t="shared" si="1452"/>
        <v>#N/A</v>
      </c>
      <c r="BJ1163" s="8" t="e">
        <f t="shared" si="1453"/>
        <v>#N/A</v>
      </c>
      <c r="BK1163" s="8" t="e">
        <f t="shared" si="1454"/>
        <v>#N/A</v>
      </c>
      <c r="BL1163" s="8" t="e">
        <f t="shared" si="1455"/>
        <v>#N/A</v>
      </c>
      <c r="BM1163" s="8" t="e">
        <f t="shared" si="1456"/>
        <v>#N/A</v>
      </c>
      <c r="BN1163" s="8" t="e">
        <f t="shared" si="1457"/>
        <v>#N/A</v>
      </c>
    </row>
    <row r="1164" spans="1:66" x14ac:dyDescent="0.25">
      <c r="A1164" t="s">
        <v>10</v>
      </c>
      <c r="B1164" t="s">
        <v>38</v>
      </c>
      <c r="C1164" t="s">
        <v>42</v>
      </c>
      <c r="D1164" s="7" t="s">
        <v>562</v>
      </c>
      <c r="E1164">
        <f>VLOOKUP(A1164,home!$A$2:$E$405,3,FALSE)</f>
        <v>1.5653594771241801</v>
      </c>
      <c r="F1164">
        <f>VLOOKUP(B1164,home!$B$2:$E$405,3,FALSE)</f>
        <v>0.86</v>
      </c>
      <c r="G1164">
        <f>VLOOKUP(C1164,away!$B$2:$E$405,4,FALSE)</f>
        <v>1.39</v>
      </c>
      <c r="H1164">
        <f>VLOOKUP(A1164,away!$A$2:$E$405,3,FALSE)</f>
        <v>1.3758169934640501</v>
      </c>
      <c r="I1164">
        <f>VLOOKUP(C1164,away!$B$2:$E$405,3,FALSE)</f>
        <v>0.79</v>
      </c>
      <c r="J1164">
        <f>VLOOKUP(B1164,home!$B$2:$E$405,4,FALSE)</f>
        <v>1.03</v>
      </c>
      <c r="K1164" s="3">
        <f t="shared" si="1402"/>
        <v>1.8712307189542445</v>
      </c>
      <c r="L1164" s="3">
        <f t="shared" si="1403"/>
        <v>1.1195022875816976</v>
      </c>
      <c r="M1164" s="5">
        <f t="shared" si="1404"/>
        <v>5.0250589210181634E-2</v>
      </c>
      <c r="N1164" s="5">
        <f t="shared" si="1405"/>
        <v>9.4030446175642574E-2</v>
      </c>
      <c r="O1164" s="5">
        <f t="shared" si="1406"/>
        <v>5.6255649573126502E-2</v>
      </c>
      <c r="P1164" s="5">
        <f t="shared" si="1407"/>
        <v>0.10526729959595954</v>
      </c>
      <c r="Q1164" s="5">
        <f t="shared" si="1408"/>
        <v>8.7976329700418049E-2</v>
      </c>
      <c r="R1164" s="5">
        <f t="shared" si="1409"/>
        <v>3.1489164193254739E-2</v>
      </c>
      <c r="S1164" s="5">
        <f t="shared" si="1410"/>
        <v>5.5129723543521497E-2</v>
      </c>
      <c r="T1164" s="5">
        <f t="shared" si="1411"/>
        <v>9.8489702352659636E-2</v>
      </c>
      <c r="U1164" s="5">
        <f t="shared" si="1412"/>
        <v>5.8923491352612323E-2</v>
      </c>
      <c r="V1164" s="5">
        <f t="shared" si="1413"/>
        <v>1.2832037762283236E-2</v>
      </c>
      <c r="W1164" s="5">
        <f t="shared" si="1414"/>
        <v>5.4874670225422952E-2</v>
      </c>
      <c r="X1164" s="5">
        <f t="shared" si="1415"/>
        <v>6.1432318847652261E-2</v>
      </c>
      <c r="Y1164" s="5">
        <f t="shared" si="1416"/>
        <v>3.4386810740697479E-2</v>
      </c>
      <c r="Z1164" s="5">
        <f t="shared" si="1417"/>
        <v>1.1750730449461452E-2</v>
      </c>
      <c r="AA1164" s="5">
        <f t="shared" si="1418"/>
        <v>2.1988327787183286E-2</v>
      </c>
      <c r="AB1164" s="5">
        <f t="shared" si="1419"/>
        <v>2.0572617206906292E-2</v>
      </c>
      <c r="AC1164" s="5">
        <f t="shared" si="1420"/>
        <v>1.6800722946488879E-3</v>
      </c>
      <c r="AD1164" s="5">
        <f t="shared" si="1421"/>
        <v>2.567079215457382E-2</v>
      </c>
      <c r="AE1164" s="5">
        <f t="shared" si="1422"/>
        <v>2.8738510541079683E-2</v>
      </c>
      <c r="AF1164" s="5">
        <f t="shared" si="1423"/>
        <v>1.6086414146214721E-2</v>
      </c>
      <c r="AG1164" s="5">
        <f t="shared" si="1424"/>
        <v>6.002925811891319E-3</v>
      </c>
      <c r="AH1164" s="5">
        <f t="shared" si="1425"/>
        <v>3.2887424047320013E-3</v>
      </c>
      <c r="AI1164" s="5">
        <f t="shared" si="1426"/>
        <v>6.1539958144619742E-3</v>
      </c>
      <c r="AJ1164" s="5">
        <f t="shared" si="1427"/>
        <v>5.7577730061685473E-3</v>
      </c>
      <c r="AK1164" s="5">
        <f t="shared" si="1428"/>
        <v>3.5913739073027027E-3</v>
      </c>
      <c r="AL1164" s="5">
        <f t="shared" si="1429"/>
        <v>1.407797809844121E-4</v>
      </c>
      <c r="AM1164" s="5">
        <f t="shared" si="1430"/>
        <v>9.6071949719056318E-3</v>
      </c>
      <c r="AN1164" s="5">
        <f t="shared" si="1431"/>
        <v>1.0755276748291737E-2</v>
      </c>
      <c r="AO1164" s="5">
        <f t="shared" si="1432"/>
        <v>6.0202784616434218E-3</v>
      </c>
      <c r="AP1164" s="5">
        <f t="shared" si="1433"/>
        <v>2.2465718365628777E-3</v>
      </c>
      <c r="AQ1164" s="5">
        <f t="shared" si="1434"/>
        <v>6.2876057756218928E-4</v>
      </c>
      <c r="AR1164" s="5">
        <f t="shared" si="1435"/>
        <v>7.3635092907288198E-4</v>
      </c>
      <c r="AS1164" s="5">
        <f t="shared" si="1436"/>
        <v>1.3778824784116748E-3</v>
      </c>
      <c r="AT1164" s="5">
        <f t="shared" si="1437"/>
        <v>1.2891680103563675E-3</v>
      </c>
      <c r="AU1164" s="5">
        <f t="shared" si="1438"/>
        <v>8.0411026095731925E-4</v>
      </c>
      <c r="AV1164" s="5">
        <f t="shared" si="1439"/>
        <v>3.7616895543241246E-4</v>
      </c>
      <c r="AW1164" s="5">
        <f t="shared" si="1440"/>
        <v>8.1920031048760115E-6</v>
      </c>
      <c r="AX1164" s="5">
        <f t="shared" si="1441"/>
        <v>2.9962130590687613E-3</v>
      </c>
      <c r="AY1164" s="5">
        <f t="shared" si="1442"/>
        <v>3.3542673737096342E-3</v>
      </c>
      <c r="AZ1164" s="5">
        <f t="shared" si="1443"/>
        <v>1.8775549990142945E-3</v>
      </c>
      <c r="BA1164" s="5">
        <f t="shared" si="1444"/>
        <v>7.006423721523181E-4</v>
      </c>
      <c r="BB1164" s="5">
        <f t="shared" si="1445"/>
        <v>1.9609268460029681E-4</v>
      </c>
      <c r="BC1164" s="5">
        <f t="shared" si="1446"/>
        <v>4.3905241797613731E-5</v>
      </c>
      <c r="BD1164" s="5">
        <f t="shared" si="1447"/>
        <v>1.3739109159333307E-4</v>
      </c>
      <c r="BE1164" s="5">
        <f t="shared" si="1448"/>
        <v>2.5709043110010111E-4</v>
      </c>
      <c r="BF1164" s="5">
        <f t="shared" si="1449"/>
        <v>2.4053775611184951E-4</v>
      </c>
      <c r="BG1164" s="5">
        <f t="shared" si="1450"/>
        <v>1.500338794349389E-4</v>
      </c>
      <c r="BH1164" s="5">
        <f t="shared" si="1451"/>
        <v>7.0187001020633797E-5</v>
      </c>
      <c r="BI1164" s="5">
        <f t="shared" si="1452"/>
        <v>2.626721447621658E-5</v>
      </c>
      <c r="BJ1164" s="8">
        <f t="shared" si="1453"/>
        <v>0.5461156790225612</v>
      </c>
      <c r="BK1164" s="8">
        <f t="shared" si="1454"/>
        <v>0.22865476956128886</v>
      </c>
      <c r="BL1164" s="8">
        <f t="shared" si="1455"/>
        <v>0.21348632325371605</v>
      </c>
      <c r="BM1164" s="8">
        <f t="shared" si="1456"/>
        <v>0.57139194846783981</v>
      </c>
      <c r="BN1164" s="8">
        <f t="shared" si="1457"/>
        <v>0.42526947844858309</v>
      </c>
    </row>
    <row r="1165" spans="1:66" x14ac:dyDescent="0.25">
      <c r="A1165" t="s">
        <v>10</v>
      </c>
      <c r="B1165" t="s">
        <v>37</v>
      </c>
      <c r="C1165" t="s">
        <v>11</v>
      </c>
      <c r="D1165" s="7" t="s">
        <v>562</v>
      </c>
      <c r="E1165">
        <f>VLOOKUP(A1165,home!$A$2:$E$405,3,FALSE)</f>
        <v>1.5653594771241801</v>
      </c>
      <c r="F1165">
        <f>VLOOKUP(B1165,home!$B$2:$E$405,3,FALSE)</f>
        <v>0.71</v>
      </c>
      <c r="G1165">
        <f>VLOOKUP(C1165,away!$B$2:$E$405,4,FALSE)</f>
        <v>1.2</v>
      </c>
      <c r="H1165">
        <f>VLOOKUP(A1165,away!$A$2:$E$405,3,FALSE)</f>
        <v>1.3758169934640501</v>
      </c>
      <c r="I1165">
        <f>VLOOKUP(C1165,away!$B$2:$E$405,3,FALSE)</f>
        <v>0.71</v>
      </c>
      <c r="J1165">
        <f>VLOOKUP(B1165,home!$B$2:$E$405,4,FALSE)</f>
        <v>1.58</v>
      </c>
      <c r="K1165" s="3">
        <f t="shared" si="1402"/>
        <v>1.3336862745098013</v>
      </c>
      <c r="L1165" s="3">
        <f t="shared" si="1403"/>
        <v>1.5433915032679713</v>
      </c>
      <c r="M1165" s="5">
        <f t="shared" si="1404"/>
        <v>5.6299040997273751E-2</v>
      </c>
      <c r="N1165" s="5">
        <f t="shared" si="1405"/>
        <v>7.5085258246128578E-2</v>
      </c>
      <c r="O1165" s="5">
        <f t="shared" si="1406"/>
        <v>8.6891461517327476E-2</v>
      </c>
      <c r="P1165" s="5">
        <f t="shared" si="1407"/>
        <v>0.11588594959775622</v>
      </c>
      <c r="Q1165" s="5">
        <f t="shared" si="1408"/>
        <v>5.0070089170442804E-2</v>
      </c>
      <c r="R1165" s="5">
        <f t="shared" si="1409"/>
        <v>6.7053771706189591E-2</v>
      </c>
      <c r="S1165" s="5">
        <f t="shared" si="1410"/>
        <v>5.9634911520180363E-2</v>
      </c>
      <c r="T1165" s="5">
        <f t="shared" si="1411"/>
        <v>7.7277750193531072E-2</v>
      </c>
      <c r="U1165" s="5">
        <f t="shared" si="1412"/>
        <v>8.9428694978658685E-2</v>
      </c>
      <c r="V1165" s="5">
        <f t="shared" si="1413"/>
        <v>1.363916729954982E-2</v>
      </c>
      <c r="W1165" s="5">
        <f t="shared" si="1414"/>
        <v>2.2259263563367142E-2</v>
      </c>
      <c r="X1165" s="5">
        <f t="shared" si="1415"/>
        <v>3.4354758252703191E-2</v>
      </c>
      <c r="Y1165" s="5">
        <f t="shared" si="1416"/>
        <v>2.6511420992023669E-2</v>
      </c>
      <c r="Z1165" s="5">
        <f t="shared" si="1417"/>
        <v>3.4496740504467764E-2</v>
      </c>
      <c r="AA1165" s="5">
        <f t="shared" si="1418"/>
        <v>4.6007829326134966E-2</v>
      </c>
      <c r="AB1165" s="5">
        <f t="shared" si="1419"/>
        <v>3.0680005246127875E-2</v>
      </c>
      <c r="AC1165" s="5">
        <f t="shared" si="1420"/>
        <v>1.754678927732017E-3</v>
      </c>
      <c r="AD1165" s="5">
        <f t="shared" si="1421"/>
        <v>7.421718573789717E-3</v>
      </c>
      <c r="AE1165" s="5">
        <f t="shared" si="1422"/>
        <v>1.1454617386433134E-2</v>
      </c>
      <c r="AF1165" s="5">
        <f t="shared" si="1423"/>
        <v>8.8394795737032402E-3</v>
      </c>
      <c r="AG1165" s="5">
        <f t="shared" si="1424"/>
        <v>4.5475925557881235E-3</v>
      </c>
      <c r="AH1165" s="5">
        <f t="shared" si="1425"/>
        <v>1.3310494046258907E-2</v>
      </c>
      <c r="AI1165" s="5">
        <f t="shared" si="1426"/>
        <v>1.7752023216439927E-2</v>
      </c>
      <c r="AJ1165" s="5">
        <f t="shared" si="1427"/>
        <v>1.1837814854272639E-2</v>
      </c>
      <c r="AK1165" s="5">
        <f t="shared" si="1428"/>
        <v>5.2626437304438894E-3</v>
      </c>
      <c r="AL1165" s="5">
        <f t="shared" si="1429"/>
        <v>1.4447324869298859E-4</v>
      </c>
      <c r="AM1165" s="5">
        <f t="shared" si="1430"/>
        <v>1.9796488390275598E-3</v>
      </c>
      <c r="AN1165" s="5">
        <f t="shared" si="1431"/>
        <v>3.0553731976094389E-3</v>
      </c>
      <c r="AO1165" s="5">
        <f t="shared" si="1432"/>
        <v>2.3578185162515509E-3</v>
      </c>
      <c r="AP1165" s="5">
        <f t="shared" si="1433"/>
        <v>1.2130123547435129E-3</v>
      </c>
      <c r="AQ1165" s="5">
        <f t="shared" si="1434"/>
        <v>4.680382404175531E-4</v>
      </c>
      <c r="AR1165" s="5">
        <f t="shared" si="1435"/>
        <v>4.1086606830589801E-3</v>
      </c>
      <c r="AS1165" s="5">
        <f t="shared" si="1436"/>
        <v>5.4796643596138261E-3</v>
      </c>
      <c r="AT1165" s="5">
        <f t="shared" si="1437"/>
        <v>3.654076572668751E-3</v>
      </c>
      <c r="AU1165" s="5">
        <f t="shared" si="1438"/>
        <v>1.6244639236587105E-3</v>
      </c>
      <c r="AV1165" s="5">
        <f t="shared" si="1439"/>
        <v>5.4163130960498953E-4</v>
      </c>
      <c r="AW1165" s="5">
        <f t="shared" si="1440"/>
        <v>8.2606595658581936E-6</v>
      </c>
      <c r="AX1165" s="5">
        <f t="shared" si="1441"/>
        <v>4.4003841416005322E-4</v>
      </c>
      <c r="AY1165" s="5">
        <f t="shared" si="1442"/>
        <v>6.7915154952613859E-4</v>
      </c>
      <c r="AZ1165" s="5">
        <f t="shared" si="1443"/>
        <v>5.2409836548495976E-4</v>
      </c>
      <c r="BA1165" s="5">
        <f t="shared" si="1444"/>
        <v>2.6962965472203951E-4</v>
      </c>
      <c r="BB1165" s="5">
        <f t="shared" si="1445"/>
        <v>1.0403602953176818E-4</v>
      </c>
      <c r="BC1165" s="5">
        <f t="shared" si="1446"/>
        <v>3.2113664802613325E-5</v>
      </c>
      <c r="BD1165" s="5">
        <f t="shared" si="1447"/>
        <v>1.0568786646740691E-3</v>
      </c>
      <c r="BE1165" s="5">
        <f t="shared" si="1448"/>
        <v>1.4095445688980526E-3</v>
      </c>
      <c r="BF1165" s="5">
        <f t="shared" si="1449"/>
        <v>9.3994512242458412E-4</v>
      </c>
      <c r="BG1165" s="5">
        <f t="shared" si="1450"/>
        <v>4.1786396952336771E-4</v>
      </c>
      <c r="BH1165" s="5">
        <f t="shared" si="1451"/>
        <v>1.3932486019137426E-4</v>
      </c>
      <c r="BI1165" s="5">
        <f t="shared" si="1452"/>
        <v>3.7163130747046554E-5</v>
      </c>
      <c r="BJ1165" s="8">
        <f t="shared" si="1453"/>
        <v>0.32894490733418796</v>
      </c>
      <c r="BK1165" s="8">
        <f t="shared" si="1454"/>
        <v>0.24803737314071128</v>
      </c>
      <c r="BL1165" s="8">
        <f t="shared" si="1455"/>
        <v>0.38763395578691767</v>
      </c>
      <c r="BM1165" s="8">
        <f t="shared" si="1456"/>
        <v>0.54715651464120552</v>
      </c>
      <c r="BN1165" s="8">
        <f t="shared" si="1457"/>
        <v>0.45128557123511842</v>
      </c>
    </row>
    <row r="1166" spans="1:66" x14ac:dyDescent="0.25">
      <c r="A1166" t="s">
        <v>10</v>
      </c>
      <c r="B1166" t="s">
        <v>447</v>
      </c>
      <c r="C1166" t="s">
        <v>224</v>
      </c>
      <c r="D1166" s="7" t="s">
        <v>562</v>
      </c>
      <c r="E1166">
        <f>VLOOKUP(A1166,home!$A$2:$E$405,3,FALSE)</f>
        <v>1.5653594771241801</v>
      </c>
      <c r="F1166">
        <f>VLOOKUP(B1166,home!$B$2:$E$405,3,FALSE)</f>
        <v>0.6</v>
      </c>
      <c r="G1166">
        <f>VLOOKUP(C1166,away!$B$2:$E$405,4,FALSE)</f>
        <v>0.79</v>
      </c>
      <c r="H1166">
        <f>VLOOKUP(A1166,away!$A$2:$E$405,3,FALSE)</f>
        <v>1.3758169934640501</v>
      </c>
      <c r="I1166">
        <f>VLOOKUP(C1166,away!$B$2:$E$405,3,FALSE)</f>
        <v>1.35</v>
      </c>
      <c r="J1166">
        <f>VLOOKUP(B1166,home!$B$2:$E$405,4,FALSE)</f>
        <v>1.28</v>
      </c>
      <c r="K1166" s="3">
        <f t="shared" si="1402"/>
        <v>0.7419803921568614</v>
      </c>
      <c r="L1166" s="3">
        <f t="shared" si="1403"/>
        <v>2.377411764705879</v>
      </c>
      <c r="M1166" s="5">
        <f t="shared" si="1404"/>
        <v>4.4184017210577575E-2</v>
      </c>
      <c r="N1166" s="5">
        <f t="shared" si="1405"/>
        <v>3.278367441696986E-2</v>
      </c>
      <c r="O1166" s="5">
        <f t="shared" si="1406"/>
        <v>0.10504360232839417</v>
      </c>
      <c r="P1166" s="5">
        <f t="shared" si="1407"/>
        <v>7.79402932491913E-2</v>
      </c>
      <c r="Q1166" s="5">
        <f t="shared" si="1408"/>
        <v>1.2162421800123079E-2</v>
      </c>
      <c r="R1166" s="5">
        <f t="shared" si="1409"/>
        <v>0.1248659479913051</v>
      </c>
      <c r="S1166" s="5">
        <f t="shared" si="1410"/>
        <v>3.4371531241820089E-2</v>
      </c>
      <c r="T1166" s="5">
        <f t="shared" si="1411"/>
        <v>2.8915084674927864E-2</v>
      </c>
      <c r="U1166" s="5">
        <f t="shared" si="1412"/>
        <v>9.2648085057626811E-2</v>
      </c>
      <c r="V1166" s="5">
        <f t="shared" si="1413"/>
        <v>6.7367930596151015E-3</v>
      </c>
      <c r="W1166" s="5">
        <f t="shared" si="1414"/>
        <v>3.0080928322774947E-3</v>
      </c>
      <c r="X1166" s="5">
        <f t="shared" si="1415"/>
        <v>7.1514752887839456E-3</v>
      </c>
      <c r="Y1166" s="5">
        <f t="shared" si="1416"/>
        <v>8.5010007432791638E-3</v>
      </c>
      <c r="Z1166" s="5">
        <f t="shared" si="1417"/>
        <v>9.895259125522704E-2</v>
      </c>
      <c r="AA1166" s="5">
        <f t="shared" si="1418"/>
        <v>7.342088246449098E-2</v>
      </c>
      <c r="AB1166" s="5">
        <f t="shared" si="1419"/>
        <v>2.7238427581752916E-2</v>
      </c>
      <c r="AC1166" s="5">
        <f t="shared" si="1420"/>
        <v>7.4272845105262592E-4</v>
      </c>
      <c r="AD1166" s="5">
        <f t="shared" si="1421"/>
        <v>5.5798647483437473E-4</v>
      </c>
      <c r="AE1166" s="5">
        <f t="shared" si="1422"/>
        <v>1.3265636098180036E-3</v>
      </c>
      <c r="AF1166" s="5">
        <f t="shared" si="1423"/>
        <v>1.5768939663060107E-3</v>
      </c>
      <c r="AG1166" s="5">
        <f t="shared" si="1424"/>
        <v>1.2496420890632084E-3</v>
      </c>
      <c r="AH1166" s="5">
        <f t="shared" si="1425"/>
        <v>5.8812763649577215E-2</v>
      </c>
      <c r="AI1166" s="5">
        <f t="shared" si="1426"/>
        <v>4.3637917436542106E-2</v>
      </c>
      <c r="AJ1166" s="5">
        <f t="shared" si="1427"/>
        <v>1.6189239546237123E-2</v>
      </c>
      <c r="AK1166" s="5">
        <f t="shared" si="1428"/>
        <v>4.0040327690794644E-3</v>
      </c>
      <c r="AL1166" s="5">
        <f t="shared" si="1429"/>
        <v>5.2406708972312233E-5</v>
      </c>
      <c r="AM1166" s="5">
        <f t="shared" si="1430"/>
        <v>8.2803004683166832E-5</v>
      </c>
      <c r="AN1166" s="5">
        <f t="shared" si="1431"/>
        <v>1.9685683748675684E-4</v>
      </c>
      <c r="AO1166" s="5">
        <f t="shared" si="1432"/>
        <v>2.3400488070190456E-4</v>
      </c>
      <c r="AP1166" s="5">
        <f t="shared" si="1433"/>
        <v>1.8544198545976785E-4</v>
      </c>
      <c r="AQ1166" s="5">
        <f t="shared" si="1434"/>
        <v>1.1021798947561716E-4</v>
      </c>
      <c r="AR1166" s="5">
        <f t="shared" si="1435"/>
        <v>2.7964431243074246E-2</v>
      </c>
      <c r="AS1166" s="5">
        <f t="shared" si="1436"/>
        <v>2.0749059660179817E-2</v>
      </c>
      <c r="AT1166" s="5">
        <f t="shared" si="1437"/>
        <v>7.6976977117731655E-3</v>
      </c>
      <c r="AU1166" s="5">
        <f t="shared" si="1438"/>
        <v>1.9038469222954766E-3</v>
      </c>
      <c r="AV1166" s="5">
        <f t="shared" si="1439"/>
        <v>3.5315427150285774E-4</v>
      </c>
      <c r="AW1166" s="5">
        <f t="shared" si="1440"/>
        <v>2.5679184235206453E-6</v>
      </c>
      <c r="AX1166" s="5">
        <f t="shared" si="1441"/>
        <v>1.023970098109709E-5</v>
      </c>
      <c r="AY1166" s="5">
        <f t="shared" si="1442"/>
        <v>2.4343985579530556E-5</v>
      </c>
      <c r="AZ1166" s="5">
        <f t="shared" si="1443"/>
        <v>2.8937838858303107E-5</v>
      </c>
      <c r="BA1166" s="5">
        <f t="shared" si="1444"/>
        <v>2.293238618229758E-5</v>
      </c>
      <c r="BB1166" s="5">
        <f t="shared" si="1445"/>
        <v>1.3629931175643203E-5</v>
      </c>
      <c r="BC1166" s="5">
        <f t="shared" si="1446"/>
        <v>6.4807917458211204E-6</v>
      </c>
      <c r="BD1166" s="5">
        <f t="shared" si="1447"/>
        <v>1.1080494638432218E-2</v>
      </c>
      <c r="BE1166" s="5">
        <f t="shared" si="1448"/>
        <v>8.2215097571159378E-3</v>
      </c>
      <c r="BF1166" s="5">
        <f t="shared" si="1449"/>
        <v>3.0500995168531719E-3</v>
      </c>
      <c r="BG1166" s="5">
        <f t="shared" si="1450"/>
        <v>7.543713452107236E-4</v>
      </c>
      <c r="BH1166" s="5">
        <f t="shared" si="1451"/>
        <v>1.3993218663783792E-4</v>
      </c>
      <c r="BI1166" s="5">
        <f t="shared" si="1452"/>
        <v>2.0765387743382024E-5</v>
      </c>
      <c r="BJ1166" s="8">
        <f t="shared" si="1453"/>
        <v>9.8148725228712944E-2</v>
      </c>
      <c r="BK1166" s="8">
        <f t="shared" si="1454"/>
        <v>0.16405211390680854</v>
      </c>
      <c r="BL1166" s="8">
        <f t="shared" si="1455"/>
        <v>0.62779626146582479</v>
      </c>
      <c r="BM1166" s="8">
        <f t="shared" si="1456"/>
        <v>0.59194795879285611</v>
      </c>
      <c r="BN1166" s="8">
        <f t="shared" si="1457"/>
        <v>0.39697995699656108</v>
      </c>
    </row>
    <row r="1167" spans="1:66" x14ac:dyDescent="0.25">
      <c r="A1167" t="s">
        <v>10</v>
      </c>
      <c r="B1167" t="s">
        <v>226</v>
      </c>
      <c r="C1167" t="s">
        <v>41</v>
      </c>
      <c r="D1167" s="7" t="s">
        <v>562</v>
      </c>
      <c r="E1167">
        <f>VLOOKUP(A1167,home!$A$2:$E$405,3,FALSE)</f>
        <v>1.5653594771241801</v>
      </c>
      <c r="F1167">
        <f>VLOOKUP(B1167,home!$B$2:$E$405,3,FALSE)</f>
        <v>0.94</v>
      </c>
      <c r="G1167">
        <f>VLOOKUP(C1167,away!$B$2:$E$405,4,FALSE)</f>
        <v>1.1299999999999999</v>
      </c>
      <c r="H1167">
        <f>VLOOKUP(A1167,away!$A$2:$E$405,3,FALSE)</f>
        <v>1.3758169934640501</v>
      </c>
      <c r="I1167">
        <f>VLOOKUP(C1167,away!$B$2:$E$405,3,FALSE)</f>
        <v>1.1599999999999999</v>
      </c>
      <c r="J1167">
        <f>VLOOKUP(B1167,home!$B$2:$E$405,4,FALSE)</f>
        <v>1.07</v>
      </c>
      <c r="K1167" s="3">
        <f t="shared" si="1402"/>
        <v>1.6627248366013039</v>
      </c>
      <c r="L1167" s="3">
        <f t="shared" si="1403"/>
        <v>1.7076640522875788</v>
      </c>
      <c r="M1167" s="5">
        <f t="shared" si="1404"/>
        <v>3.4376266195731045E-2</v>
      </c>
      <c r="N1167" s="5">
        <f t="shared" si="1405"/>
        <v>5.7158271593259827E-2</v>
      </c>
      <c r="O1167" s="5">
        <f t="shared" si="1406"/>
        <v>5.8703114034318576E-2</v>
      </c>
      <c r="P1167" s="5">
        <f t="shared" si="1407"/>
        <v>9.7607125690700056E-2</v>
      </c>
      <c r="Q1167" s="5">
        <f t="shared" si="1408"/>
        <v>4.751923889765796E-2</v>
      </c>
      <c r="R1167" s="5">
        <f t="shared" si="1409"/>
        <v>5.012259879687217E-2</v>
      </c>
      <c r="S1167" s="5">
        <f t="shared" si="1410"/>
        <v>6.9285818676136798E-2</v>
      </c>
      <c r="T1167" s="5">
        <f t="shared" si="1411"/>
        <v>8.1146896057596118E-2</v>
      </c>
      <c r="U1167" s="5">
        <f t="shared" si="1412"/>
        <v>8.3340089894561986E-2</v>
      </c>
      <c r="V1167" s="5">
        <f t="shared" si="1413"/>
        <v>2.1858716817388137E-2</v>
      </c>
      <c r="W1167" s="5">
        <f t="shared" si="1414"/>
        <v>2.6337139577175549E-2</v>
      </c>
      <c r="X1167" s="5">
        <f t="shared" si="1415"/>
        <v>4.4974986496023155E-2</v>
      </c>
      <c r="Y1167" s="5">
        <f t="shared" si="1416"/>
        <v>3.8401083845689035E-2</v>
      </c>
      <c r="Z1167" s="5">
        <f t="shared" si="1417"/>
        <v>2.8530853390883747E-2</v>
      </c>
      <c r="AA1167" s="5">
        <f t="shared" si="1418"/>
        <v>4.7438958542452933E-2</v>
      </c>
      <c r="AB1167" s="5">
        <f t="shared" si="1419"/>
        <v>3.9438967295518053E-2</v>
      </c>
      <c r="AC1167" s="5">
        <f t="shared" si="1420"/>
        <v>3.8790689695692893E-3</v>
      </c>
      <c r="AD1167" s="5">
        <f t="shared" si="1421"/>
        <v>1.0947854025001241E-2</v>
      </c>
      <c r="AE1167" s="5">
        <f t="shared" si="1422"/>
        <v>1.8695256768186497E-2</v>
      </c>
      <c r="AF1167" s="5">
        <f t="shared" si="1423"/>
        <v>1.5962608965659077E-2</v>
      </c>
      <c r="AG1167" s="5">
        <f t="shared" si="1424"/>
        <v>9.0862578371264692E-3</v>
      </c>
      <c r="AH1167" s="5">
        <f t="shared" si="1425"/>
        <v>1.2180278179174836E-2</v>
      </c>
      <c r="AI1167" s="5">
        <f t="shared" si="1426"/>
        <v>2.0252451045226907E-2</v>
      </c>
      <c r="AJ1167" s="5">
        <f t="shared" si="1427"/>
        <v>1.683712667747541E-2</v>
      </c>
      <c r="AK1167" s="5">
        <f t="shared" si="1428"/>
        <v>9.3318362345469179E-3</v>
      </c>
      <c r="AL1167" s="5">
        <f t="shared" si="1429"/>
        <v>4.4056532529721058E-4</v>
      </c>
      <c r="AM1167" s="5">
        <f t="shared" si="1430"/>
        <v>3.6406537589710225E-3</v>
      </c>
      <c r="AN1167" s="5">
        <f t="shared" si="1431"/>
        <v>6.2170135510204614E-3</v>
      </c>
      <c r="AO1167" s="5">
        <f t="shared" si="1432"/>
        <v>5.308285276831198E-3</v>
      </c>
      <c r="AP1167" s="5">
        <f t="shared" si="1433"/>
        <v>3.0215893155106847E-3</v>
      </c>
      <c r="AQ1167" s="5">
        <f t="shared" si="1434"/>
        <v>1.2899648637184568E-3</v>
      </c>
      <c r="AR1167" s="5">
        <f t="shared" si="1435"/>
        <v>4.1599646386879319E-3</v>
      </c>
      <c r="AS1167" s="5">
        <f t="shared" si="1436"/>
        <v>6.9168765241295936E-3</v>
      </c>
      <c r="AT1167" s="5">
        <f t="shared" si="1437"/>
        <v>5.7504311941873887E-3</v>
      </c>
      <c r="AU1167" s="5">
        <f t="shared" si="1438"/>
        <v>3.1871282559140885E-3</v>
      </c>
      <c r="AV1167" s="5">
        <f t="shared" si="1439"/>
        <v>1.3248293271355383E-3</v>
      </c>
      <c r="AW1167" s="5">
        <f t="shared" si="1440"/>
        <v>3.4748065582679702E-5</v>
      </c>
      <c r="AX1167" s="5">
        <f t="shared" si="1441"/>
        <v>1.0089009044178365E-3</v>
      </c>
      <c r="AY1167" s="5">
        <f t="shared" si="1442"/>
        <v>1.7228638067947654E-3</v>
      </c>
      <c r="AZ1167" s="5">
        <f t="shared" si="1443"/>
        <v>1.4710362949253773E-3</v>
      </c>
      <c r="BA1167" s="5">
        <f t="shared" si="1444"/>
        <v>8.3734526681812518E-4</v>
      </c>
      <c r="BB1167" s="5">
        <f t="shared" si="1445"/>
        <v>3.5747610287461585E-4</v>
      </c>
      <c r="BC1167" s="5">
        <f t="shared" si="1446"/>
        <v>1.220898180861675E-4</v>
      </c>
      <c r="BD1167" s="5">
        <f t="shared" si="1447"/>
        <v>1.1839703453791449E-3</v>
      </c>
      <c r="BE1167" s="5">
        <f t="shared" si="1448"/>
        <v>1.9686168990613283E-3</v>
      </c>
      <c r="BF1167" s="5">
        <f t="shared" si="1449"/>
        <v>1.6366341059111567E-3</v>
      </c>
      <c r="BG1167" s="5">
        <f t="shared" si="1450"/>
        <v>9.0709072544241614E-4</v>
      </c>
      <c r="BH1167" s="5">
        <f t="shared" si="1451"/>
        <v>3.7706056956095008E-4</v>
      </c>
      <c r="BI1167" s="5">
        <f t="shared" si="1452"/>
        <v>1.2538959478240502E-4</v>
      </c>
      <c r="BJ1167" s="8">
        <f t="shared" si="1453"/>
        <v>0.37522681302334365</v>
      </c>
      <c r="BK1167" s="8">
        <f t="shared" si="1454"/>
        <v>0.22917042548161731</v>
      </c>
      <c r="BL1167" s="8">
        <f t="shared" si="1455"/>
        <v>0.36518341288033968</v>
      </c>
      <c r="BM1167" s="8">
        <f t="shared" si="1456"/>
        <v>0.65093677382643278</v>
      </c>
      <c r="BN1167" s="8">
        <f t="shared" si="1457"/>
        <v>0.34548661520853963</v>
      </c>
    </row>
    <row r="1168" spans="1:66" x14ac:dyDescent="0.25">
      <c r="A1168" t="s">
        <v>13</v>
      </c>
      <c r="B1168" t="s">
        <v>227</v>
      </c>
      <c r="C1168" t="s">
        <v>53</v>
      </c>
      <c r="D1168" s="7" t="s">
        <v>562</v>
      </c>
      <c r="E1168">
        <f>VLOOKUP(A1168,home!$A$2:$E$405,3,FALSE)</f>
        <v>1.76143790849673</v>
      </c>
      <c r="F1168">
        <f>VLOOKUP(B1168,home!$B$2:$E$405,3,FALSE)</f>
        <v>1.6</v>
      </c>
      <c r="G1168">
        <f>VLOOKUP(C1168,away!$B$2:$E$405,4,FALSE)</f>
        <v>0.9</v>
      </c>
      <c r="H1168">
        <f>VLOOKUP(A1168,away!$A$2:$E$405,3,FALSE)</f>
        <v>1.3562091503267999</v>
      </c>
      <c r="I1168">
        <f>VLOOKUP(C1168,away!$B$2:$E$405,3,FALSE)</f>
        <v>0.43</v>
      </c>
      <c r="J1168">
        <f>VLOOKUP(B1168,home!$B$2:$E$405,4,FALSE)</f>
        <v>0.65</v>
      </c>
      <c r="K1168" s="3">
        <f t="shared" si="1402"/>
        <v>2.5364705882352916</v>
      </c>
      <c r="L1168" s="3">
        <f t="shared" si="1403"/>
        <v>0.37906045751634054</v>
      </c>
      <c r="M1168" s="5">
        <f t="shared" si="1404"/>
        <v>5.4175253854247603E-2</v>
      </c>
      <c r="N1168" s="5">
        <f t="shared" si="1405"/>
        <v>0.13741393801147969</v>
      </c>
      <c r="O1168" s="5">
        <f t="shared" si="1406"/>
        <v>2.0535696512054991E-2</v>
      </c>
      <c r="P1168" s="5">
        <f t="shared" si="1407"/>
        <v>5.2088190211753552E-2</v>
      </c>
      <c r="Q1168" s="5">
        <f t="shared" si="1408"/>
        <v>0.17427320608985289</v>
      </c>
      <c r="R1168" s="5">
        <f t="shared" si="1409"/>
        <v>3.8921352576381418E-3</v>
      </c>
      <c r="S1168" s="5">
        <f t="shared" si="1410"/>
        <v>1.2520382307922916E-2</v>
      </c>
      <c r="T1168" s="5">
        <f t="shared" si="1411"/>
        <v>6.6060081233259141E-2</v>
      </c>
      <c r="U1168" s="5">
        <f t="shared" si="1412"/>
        <v>9.8722866064327366E-3</v>
      </c>
      <c r="V1168" s="5">
        <f t="shared" si="1413"/>
        <v>1.3375603738307376E-3</v>
      </c>
      <c r="W1168" s="5">
        <f t="shared" si="1414"/>
        <v>0.14734628718812645</v>
      </c>
      <c r="X1168" s="5">
        <f t="shared" si="1415"/>
        <v>5.5853151034865323E-2</v>
      </c>
      <c r="Y1168" s="5">
        <f t="shared" si="1416"/>
        <v>1.0585860492502659E-2</v>
      </c>
      <c r="Z1168" s="5">
        <f t="shared" si="1417"/>
        <v>4.9178485715859811E-4</v>
      </c>
      <c r="AA1168" s="5">
        <f t="shared" si="1418"/>
        <v>1.2473978259222782E-3</v>
      </c>
      <c r="AB1168" s="5">
        <f t="shared" si="1419"/>
        <v>1.5819939486402524E-3</v>
      </c>
      <c r="AC1168" s="5">
        <f t="shared" si="1420"/>
        <v>8.0376987433277482E-5</v>
      </c>
      <c r="AD1168" s="5">
        <f t="shared" si="1421"/>
        <v>9.3434880934588363E-2</v>
      </c>
      <c r="AE1168" s="5">
        <f t="shared" si="1422"/>
        <v>3.5417468715049874E-2</v>
      </c>
      <c r="AF1168" s="5">
        <f t="shared" si="1423"/>
        <v>6.7126809475987412E-3</v>
      </c>
      <c r="AG1168" s="5">
        <f t="shared" si="1424"/>
        <v>8.4817063705266722E-4</v>
      </c>
      <c r="AH1168" s="5">
        <f t="shared" si="1425"/>
        <v>4.6604048238536575E-5</v>
      </c>
      <c r="AI1168" s="5">
        <f t="shared" si="1426"/>
        <v>1.1820979764974678E-4</v>
      </c>
      <c r="AJ1168" s="5">
        <f t="shared" si="1427"/>
        <v>1.4991783748991399E-4</v>
      </c>
      <c r="AK1168" s="5">
        <f t="shared" si="1428"/>
        <v>1.2675406181500166E-4</v>
      </c>
      <c r="AL1168" s="5">
        <f t="shared" si="1429"/>
        <v>3.0912208155672715E-6</v>
      </c>
      <c r="AM1168" s="5">
        <f t="shared" si="1430"/>
        <v>4.7398965481169938E-2</v>
      </c>
      <c r="AN1168" s="5">
        <f t="shared" si="1431"/>
        <v>1.796707354109351E-2</v>
      </c>
      <c r="AO1168" s="5">
        <f t="shared" si="1432"/>
        <v>3.4053035583583215E-3</v>
      </c>
      <c r="AP1168" s="5">
        <f t="shared" si="1433"/>
        <v>4.3027197493777605E-4</v>
      </c>
      <c r="AQ1168" s="5">
        <f t="shared" si="1434"/>
        <v>4.0774772919093182E-5</v>
      </c>
      <c r="AR1168" s="5">
        <f t="shared" si="1435"/>
        <v>3.5331503694826565E-6</v>
      </c>
      <c r="AS1168" s="5">
        <f t="shared" si="1436"/>
        <v>8.9617319960054131E-6</v>
      </c>
      <c r="AT1168" s="5">
        <f t="shared" si="1437"/>
        <v>1.1365584813757441E-5</v>
      </c>
      <c r="AU1168" s="5">
        <f t="shared" si="1438"/>
        <v>9.6094905327298112E-6</v>
      </c>
      <c r="AV1168" s="5">
        <f t="shared" si="1439"/>
        <v>6.0935475260486646E-6</v>
      </c>
      <c r="AW1168" s="5">
        <f t="shared" si="1440"/>
        <v>8.2559269517015413E-8</v>
      </c>
      <c r="AX1168" s="5">
        <f t="shared" si="1441"/>
        <v>2.0037680309294568E-2</v>
      </c>
      <c r="AY1168" s="5">
        <f t="shared" si="1442"/>
        <v>7.5954922656073674E-3</v>
      </c>
      <c r="AZ1168" s="5">
        <f t="shared" si="1443"/>
        <v>1.4395753866314773E-3</v>
      </c>
      <c r="BA1168" s="5">
        <f t="shared" si="1444"/>
        <v>1.818953682285969E-4</v>
      </c>
      <c r="BB1168" s="5">
        <f t="shared" si="1445"/>
        <v>1.7237335375208786E-5</v>
      </c>
      <c r="BC1168" s="5">
        <f t="shared" si="1446"/>
        <v>1.3067984467378493E-6</v>
      </c>
      <c r="BD1168" s="5">
        <f t="shared" si="1447"/>
        <v>2.2321293258835398E-7</v>
      </c>
      <c r="BE1168" s="5">
        <f t="shared" si="1448"/>
        <v>5.6617303842410675E-7</v>
      </c>
      <c r="BF1168" s="5">
        <f t="shared" si="1449"/>
        <v>7.1804062990727821E-7</v>
      </c>
      <c r="BG1168" s="5">
        <f t="shared" si="1450"/>
        <v>6.0709631297258435E-7</v>
      </c>
      <c r="BH1168" s="5">
        <f t="shared" si="1451"/>
        <v>3.8497048552026209E-7</v>
      </c>
      <c r="BI1168" s="5">
        <f t="shared" si="1452"/>
        <v>1.9529326277216095E-7</v>
      </c>
      <c r="BJ1168" s="8">
        <f t="shared" si="1453"/>
        <v>0.82646130207643842</v>
      </c>
      <c r="BK1168" s="8">
        <f t="shared" si="1454"/>
        <v>0.12780034722161104</v>
      </c>
      <c r="BL1168" s="8">
        <f t="shared" si="1455"/>
        <v>3.7613254187781817E-2</v>
      </c>
      <c r="BM1168" s="8">
        <f t="shared" si="1456"/>
        <v>0.54239285869962517</v>
      </c>
      <c r="BN1168" s="8">
        <f t="shared" si="1457"/>
        <v>0.44237841993702692</v>
      </c>
    </row>
    <row r="1169" spans="1:66" x14ac:dyDescent="0.25">
      <c r="A1169" t="s">
        <v>13</v>
      </c>
      <c r="B1169" t="s">
        <v>229</v>
      </c>
      <c r="C1169" t="s">
        <v>51</v>
      </c>
      <c r="D1169" s="7" t="s">
        <v>562</v>
      </c>
      <c r="E1169">
        <f>VLOOKUP(A1169,home!$A$2:$E$405,3,FALSE)</f>
        <v>1.76143790849673</v>
      </c>
      <c r="F1169">
        <f>VLOOKUP(B1169,home!$B$2:$E$405,3,FALSE)</f>
        <v>0.67</v>
      </c>
      <c r="G1169">
        <f>VLOOKUP(C1169,away!$B$2:$E$405,4,FALSE)</f>
        <v>1.1000000000000001</v>
      </c>
      <c r="H1169">
        <f>VLOOKUP(A1169,away!$A$2:$E$405,3,FALSE)</f>
        <v>1.3562091503267999</v>
      </c>
      <c r="I1169">
        <f>VLOOKUP(C1169,away!$B$2:$E$405,3,FALSE)</f>
        <v>0.6</v>
      </c>
      <c r="J1169">
        <f>VLOOKUP(B1169,home!$B$2:$E$405,4,FALSE)</f>
        <v>0.95</v>
      </c>
      <c r="K1169" s="3">
        <f t="shared" si="1402"/>
        <v>1.2981797385620901</v>
      </c>
      <c r="L1169" s="3">
        <f t="shared" si="1403"/>
        <v>0.77303921568627587</v>
      </c>
      <c r="M1169" s="5">
        <f t="shared" si="1404"/>
        <v>0.12603206071880446</v>
      </c>
      <c r="N1169" s="5">
        <f t="shared" si="1405"/>
        <v>0.16361226763437908</v>
      </c>
      <c r="O1169" s="5">
        <f t="shared" si="1406"/>
        <v>9.7427725369389692E-2</v>
      </c>
      <c r="P1169" s="5">
        <f t="shared" si="1407"/>
        <v>0.12647869904873346</v>
      </c>
      <c r="Q1169" s="5">
        <f t="shared" si="1408"/>
        <v>0.10619906541157449</v>
      </c>
      <c r="R1169" s="5">
        <f t="shared" si="1409"/>
        <v>3.7657726202825439E-2</v>
      </c>
      <c r="S1169" s="5">
        <f t="shared" si="1410"/>
        <v>3.1731730049132836E-2</v>
      </c>
      <c r="T1169" s="5">
        <f t="shared" si="1411"/>
        <v>8.2096042232379041E-2</v>
      </c>
      <c r="U1169" s="5">
        <f t="shared" si="1412"/>
        <v>4.8886497156826705E-2</v>
      </c>
      <c r="V1169" s="5">
        <f t="shared" si="1413"/>
        <v>3.5382424936517337E-3</v>
      </c>
      <c r="W1169" s="5">
        <f t="shared" si="1414"/>
        <v>4.5955158323845377E-2</v>
      </c>
      <c r="X1169" s="5">
        <f t="shared" si="1415"/>
        <v>3.5525139547404057E-2</v>
      </c>
      <c r="Y1169" s="5">
        <f t="shared" si="1416"/>
        <v>1.3731163006435365E-2</v>
      </c>
      <c r="Z1169" s="5">
        <f t="shared" si="1417"/>
        <v>9.7036330427869005E-3</v>
      </c>
      <c r="AA1169" s="5">
        <f t="shared" si="1418"/>
        <v>1.259705980658756E-2</v>
      </c>
      <c r="AB1169" s="5">
        <f t="shared" si="1419"/>
        <v>8.1766239031834265E-3</v>
      </c>
      <c r="AC1169" s="5">
        <f t="shared" si="1420"/>
        <v>2.2192384271296732E-4</v>
      </c>
      <c r="AD1169" s="5">
        <f t="shared" si="1421"/>
        <v>1.4914513854607266E-2</v>
      </c>
      <c r="AE1169" s="5">
        <f t="shared" si="1422"/>
        <v>1.1529504092507695E-2</v>
      </c>
      <c r="AF1169" s="5">
        <f t="shared" si="1423"/>
        <v>4.4563794004619274E-3</v>
      </c>
      <c r="AG1169" s="5">
        <f t="shared" si="1424"/>
        <v>1.1483186788445218E-3</v>
      </c>
      <c r="AH1169" s="5">
        <f t="shared" si="1425"/>
        <v>1.8753222191758535E-3</v>
      </c>
      <c r="AI1169" s="5">
        <f t="shared" si="1426"/>
        <v>2.4345053082093886E-3</v>
      </c>
      <c r="AJ1169" s="5">
        <f t="shared" si="1427"/>
        <v>1.5802127322696426E-3</v>
      </c>
      <c r="AK1169" s="5">
        <f t="shared" si="1428"/>
        <v>6.8380005055009713E-4</v>
      </c>
      <c r="AL1169" s="5">
        <f t="shared" si="1429"/>
        <v>8.9084122735585404E-6</v>
      </c>
      <c r="AM1169" s="5">
        <f t="shared" si="1430"/>
        <v>3.872343939310941E-3</v>
      </c>
      <c r="AN1169" s="5">
        <f t="shared" si="1431"/>
        <v>2.9934737217124337E-3</v>
      </c>
      <c r="AO1169" s="5">
        <f t="shared" si="1432"/>
        <v>1.1570362890050282E-3</v>
      </c>
      <c r="AP1169" s="5">
        <f t="shared" si="1433"/>
        <v>2.9814480845766878E-4</v>
      </c>
      <c r="AQ1169" s="5">
        <f t="shared" si="1434"/>
        <v>5.7619407222762792E-5</v>
      </c>
      <c r="AR1169" s="5">
        <f t="shared" si="1435"/>
        <v>2.8993952349414968E-4</v>
      </c>
      <c r="AS1169" s="5">
        <f t="shared" si="1436"/>
        <v>3.7639361480845229E-4</v>
      </c>
      <c r="AT1169" s="5">
        <f t="shared" si="1437"/>
        <v>2.4431328223423838E-4</v>
      </c>
      <c r="AU1169" s="5">
        <f t="shared" si="1438"/>
        <v>1.0572085095269661E-4</v>
      </c>
      <c r="AV1169" s="5">
        <f t="shared" si="1439"/>
        <v>3.4311166662583356E-5</v>
      </c>
      <c r="AW1169" s="5">
        <f t="shared" si="1440"/>
        <v>2.4833284230380979E-7</v>
      </c>
      <c r="AX1169" s="5">
        <f t="shared" si="1441"/>
        <v>8.378330737928624E-4</v>
      </c>
      <c r="AY1169" s="5">
        <f t="shared" si="1442"/>
        <v>6.4767782224085595E-4</v>
      </c>
      <c r="AZ1169" s="5">
        <f t="shared" si="1443"/>
        <v>2.5034017786123322E-4</v>
      </c>
      <c r="BA1169" s="5">
        <f t="shared" si="1444"/>
        <v>6.4507591582870186E-5</v>
      </c>
      <c r="BB1169" s="5">
        <f t="shared" si="1445"/>
        <v>1.2466724500758141E-5</v>
      </c>
      <c r="BC1169" s="5">
        <f t="shared" si="1446"/>
        <v>1.9274533860485912E-6</v>
      </c>
      <c r="BD1169" s="5">
        <f t="shared" si="1447"/>
        <v>3.7355770306394989E-5</v>
      </c>
      <c r="BE1169" s="5">
        <f t="shared" si="1448"/>
        <v>4.8494504130141346E-5</v>
      </c>
      <c r="BF1169" s="5">
        <f t="shared" si="1449"/>
        <v>3.1477291346682548E-5</v>
      </c>
      <c r="BG1169" s="5">
        <f t="shared" si="1450"/>
        <v>1.3621060617026369E-5</v>
      </c>
      <c r="BH1169" s="5">
        <f t="shared" si="1451"/>
        <v>4.4206462276874195E-6</v>
      </c>
      <c r="BI1169" s="5">
        <f t="shared" si="1452"/>
        <v>1.1477586728269473E-6</v>
      </c>
      <c r="BJ1169" s="8">
        <f t="shared" si="1453"/>
        <v>0.48936092319151242</v>
      </c>
      <c r="BK1169" s="8">
        <f t="shared" si="1454"/>
        <v>0.28865924238754986</v>
      </c>
      <c r="BL1169" s="8">
        <f t="shared" si="1455"/>
        <v>0.21250666821847067</v>
      </c>
      <c r="BM1169" s="8">
        <f t="shared" si="1456"/>
        <v>0.3421754929652146</v>
      </c>
      <c r="BN1169" s="8">
        <f t="shared" si="1457"/>
        <v>0.6574075443857067</v>
      </c>
    </row>
    <row r="1170" spans="1:66" x14ac:dyDescent="0.25">
      <c r="A1170" t="s">
        <v>13</v>
      </c>
      <c r="B1170" t="s">
        <v>46</v>
      </c>
      <c r="C1170" t="s">
        <v>15</v>
      </c>
      <c r="D1170" s="7" t="s">
        <v>562</v>
      </c>
      <c r="E1170">
        <f>VLOOKUP(A1170,home!$A$2:$E$405,3,FALSE)</f>
        <v>1.76143790849673</v>
      </c>
      <c r="F1170">
        <f>VLOOKUP(B1170,home!$B$2:$E$405,3,FALSE)</f>
        <v>0.8</v>
      </c>
      <c r="G1170">
        <f>VLOOKUP(C1170,away!$B$2:$E$405,4,FALSE)</f>
        <v>0.8</v>
      </c>
      <c r="H1170">
        <f>VLOOKUP(A1170,away!$A$2:$E$405,3,FALSE)</f>
        <v>1.3562091503267999</v>
      </c>
      <c r="I1170">
        <f>VLOOKUP(C1170,away!$B$2:$E$405,3,FALSE)</f>
        <v>1.37</v>
      </c>
      <c r="J1170">
        <f>VLOOKUP(B1170,home!$B$2:$E$405,4,FALSE)</f>
        <v>1.43</v>
      </c>
      <c r="K1170" s="3">
        <f t="shared" si="1402"/>
        <v>1.1273202614379074</v>
      </c>
      <c r="L1170" s="3">
        <f t="shared" si="1403"/>
        <v>2.6569493464052338</v>
      </c>
      <c r="M1170" s="5">
        <f t="shared" si="1404"/>
        <v>2.2725455210748844E-2</v>
      </c>
      <c r="N1170" s="5">
        <f t="shared" si="1405"/>
        <v>2.5618866109476841E-2</v>
      </c>
      <c r="O1170" s="5">
        <f t="shared" si="1406"/>
        <v>6.0380383368960538E-2</v>
      </c>
      <c r="P1170" s="5">
        <f t="shared" si="1407"/>
        <v>6.806802956521768E-2</v>
      </c>
      <c r="Q1170" s="5">
        <f t="shared" si="1408"/>
        <v>1.4440333420139093E-2</v>
      </c>
      <c r="R1170" s="5">
        <f t="shared" si="1409"/>
        <v>8.0213810063928609E-2</v>
      </c>
      <c r="S1170" s="5">
        <f t="shared" si="1410"/>
        <v>5.0969899237704619E-2</v>
      </c>
      <c r="T1170" s="5">
        <f t="shared" si="1411"/>
        <v>3.8367234442512207E-2</v>
      </c>
      <c r="U1170" s="5">
        <f t="shared" si="1412"/>
        <v>9.0426653332198653E-2</v>
      </c>
      <c r="V1170" s="5">
        <f t="shared" si="1413"/>
        <v>1.6962968403463136E-2</v>
      </c>
      <c r="W1170" s="5">
        <f t="shared" si="1414"/>
        <v>5.4262934821472514E-3</v>
      </c>
      <c r="X1170" s="5">
        <f t="shared" si="1415"/>
        <v>1.4417386920794115E-2</v>
      </c>
      <c r="Y1170" s="5">
        <f t="shared" si="1416"/>
        <v>1.9153133378037653E-2</v>
      </c>
      <c r="Z1170" s="5">
        <f t="shared" si="1417"/>
        <v>7.1041343407342888E-2</v>
      </c>
      <c r="AA1170" s="5">
        <f t="shared" si="1418"/>
        <v>8.0086345822865959E-2</v>
      </c>
      <c r="AB1170" s="5">
        <f t="shared" si="1419"/>
        <v>4.514148015531997E-2</v>
      </c>
      <c r="AC1170" s="5">
        <f t="shared" si="1420"/>
        <v>3.1755024929452647E-3</v>
      </c>
      <c r="AD1170" s="5">
        <f t="shared" si="1421"/>
        <v>1.5292926467332633E-3</v>
      </c>
      <c r="AE1170" s="5">
        <f t="shared" si="1422"/>
        <v>4.0632530982002727E-3</v>
      </c>
      <c r="AF1170" s="5">
        <f t="shared" si="1423"/>
        <v>5.3979288317711309E-3</v>
      </c>
      <c r="AG1170" s="5">
        <f t="shared" si="1424"/>
        <v>4.7806744938387576E-3</v>
      </c>
      <c r="AH1170" s="5">
        <f t="shared" si="1425"/>
        <v>4.7188312733472369E-2</v>
      </c>
      <c r="AI1170" s="5">
        <f t="shared" si="1426"/>
        <v>5.3196341047511808E-2</v>
      </c>
      <c r="AJ1170" s="5">
        <f t="shared" si="1427"/>
        <v>2.9984656548610558E-2</v>
      </c>
      <c r="AK1170" s="5">
        <f t="shared" si="1428"/>
        <v>1.1267436953168505E-2</v>
      </c>
      <c r="AL1170" s="5">
        <f t="shared" si="1429"/>
        <v>3.8045477297543346E-4</v>
      </c>
      <c r="AM1170" s="5">
        <f t="shared" si="1430"/>
        <v>3.4480051726608254E-4</v>
      </c>
      <c r="AN1170" s="5">
        <f t="shared" si="1431"/>
        <v>9.1611750899030426E-4</v>
      </c>
      <c r="AO1170" s="5">
        <f t="shared" si="1432"/>
        <v>1.2170389083710905E-3</v>
      </c>
      <c r="AP1170" s="5">
        <f t="shared" si="1433"/>
        <v>1.0778702440487693E-3</v>
      </c>
      <c r="AQ1170" s="5">
        <f t="shared" si="1434"/>
        <v>7.1596166010875692E-4</v>
      </c>
      <c r="AR1170" s="5">
        <f t="shared" si="1435"/>
        <v>2.5075391335033028E-2</v>
      </c>
      <c r="AS1170" s="5">
        <f t="shared" si="1436"/>
        <v>2.8267996715467272E-2</v>
      </c>
      <c r="AT1170" s="5">
        <f t="shared" si="1437"/>
        <v>1.5933542723803241E-2</v>
      </c>
      <c r="AU1170" s="5">
        <f t="shared" si="1438"/>
        <v>5.9874018496766457E-3</v>
      </c>
      <c r="AV1170" s="5">
        <f t="shared" si="1439"/>
        <v>1.6874298546278219E-3</v>
      </c>
      <c r="AW1170" s="5">
        <f t="shared" si="1440"/>
        <v>3.1654184084373198E-5</v>
      </c>
      <c r="AX1170" s="5">
        <f t="shared" si="1441"/>
        <v>6.4783434878054255E-5</v>
      </c>
      <c r="AY1170" s="5">
        <f t="shared" si="1442"/>
        <v>1.7212630495713223E-4</v>
      </c>
      <c r="AZ1170" s="5">
        <f t="shared" si="1443"/>
        <v>2.2866543672750029E-4</v>
      </c>
      <c r="BA1170" s="5">
        <f t="shared" si="1444"/>
        <v>2.025174942195331E-4</v>
      </c>
      <c r="BB1170" s="5">
        <f t="shared" si="1445"/>
        <v>1.3451968097555355E-4</v>
      </c>
      <c r="BC1170" s="5">
        <f t="shared" si="1446"/>
        <v>7.1482395689327486E-5</v>
      </c>
      <c r="BD1170" s="5">
        <f t="shared" si="1447"/>
        <v>1.1104007436411925E-2</v>
      </c>
      <c r="BE1170" s="5">
        <f t="shared" si="1448"/>
        <v>1.2517772566224361E-2</v>
      </c>
      <c r="BF1170" s="5">
        <f t="shared" si="1449"/>
        <v>7.055769320988157E-3</v>
      </c>
      <c r="BG1170" s="5">
        <f t="shared" si="1450"/>
        <v>2.6513705718606449E-3</v>
      </c>
      <c r="BH1170" s="5">
        <f t="shared" si="1451"/>
        <v>7.4723594155967925E-4</v>
      </c>
      <c r="BI1170" s="5">
        <f t="shared" si="1452"/>
        <v>1.6847484339897178E-4</v>
      </c>
      <c r="BJ1170" s="8">
        <f t="shared" si="1453"/>
        <v>0.13834028040988272</v>
      </c>
      <c r="BK1170" s="8">
        <f t="shared" si="1454"/>
        <v>0.16245443598801212</v>
      </c>
      <c r="BL1170" s="8">
        <f t="shared" si="1455"/>
        <v>0.60908181318508858</v>
      </c>
      <c r="BM1170" s="8">
        <f t="shared" si="1456"/>
        <v>0.70933052313098177</v>
      </c>
      <c r="BN1170" s="8">
        <f t="shared" si="1457"/>
        <v>0.27144687773847159</v>
      </c>
    </row>
    <row r="1171" spans="1:66" x14ac:dyDescent="0.25">
      <c r="A1171" t="s">
        <v>13</v>
      </c>
      <c r="B1171" t="s">
        <v>47</v>
      </c>
      <c r="C1171" t="s">
        <v>44</v>
      </c>
      <c r="D1171" s="7" t="s">
        <v>562</v>
      </c>
      <c r="E1171">
        <f>VLOOKUP(A1171,home!$A$2:$E$405,3,FALSE)</f>
        <v>1.76143790849673</v>
      </c>
      <c r="F1171">
        <f>VLOOKUP(B1171,home!$B$2:$E$405,3,FALSE)</f>
        <v>1.1399999999999999</v>
      </c>
      <c r="G1171">
        <f>VLOOKUP(C1171,away!$B$2:$E$405,4,FALSE)</f>
        <v>1.1399999999999999</v>
      </c>
      <c r="H1171">
        <f>VLOOKUP(A1171,away!$A$2:$E$405,3,FALSE)</f>
        <v>1.3562091503267999</v>
      </c>
      <c r="I1171">
        <f>VLOOKUP(C1171,away!$B$2:$E$405,3,FALSE)</f>
        <v>0.56999999999999995</v>
      </c>
      <c r="J1171">
        <f>VLOOKUP(B1171,home!$B$2:$E$405,4,FALSE)</f>
        <v>1.04</v>
      </c>
      <c r="K1171" s="3">
        <f t="shared" si="1402"/>
        <v>2.2891647058823499</v>
      </c>
      <c r="L1171" s="3">
        <f t="shared" si="1403"/>
        <v>0.80396078431372697</v>
      </c>
      <c r="M1171" s="5">
        <f t="shared" si="1404"/>
        <v>4.5359960508084517E-2</v>
      </c>
      <c r="N1171" s="5">
        <f t="shared" si="1405"/>
        <v>0.10383642065532429</v>
      </c>
      <c r="O1171" s="5">
        <f t="shared" si="1406"/>
        <v>3.6467629426519307E-2</v>
      </c>
      <c r="P1171" s="5">
        <f t="shared" si="1407"/>
        <v>8.3480410190384602E-2</v>
      </c>
      <c r="Q1171" s="5">
        <f t="shared" si="1408"/>
        <v>0.11884933467466073</v>
      </c>
      <c r="R1171" s="5">
        <f t="shared" si="1409"/>
        <v>1.4659271977903404E-2</v>
      </c>
      <c r="S1171" s="5">
        <f t="shared" si="1410"/>
        <v>3.8409308603304375E-2</v>
      </c>
      <c r="T1171" s="5">
        <f t="shared" si="1411"/>
        <v>9.5550204320204862E-2</v>
      </c>
      <c r="U1171" s="5">
        <f t="shared" si="1412"/>
        <v>3.3557488025746617E-2</v>
      </c>
      <c r="V1171" s="5">
        <f t="shared" si="1413"/>
        <v>7.8542710879747398E-3</v>
      </c>
      <c r="W1171" s="5">
        <f t="shared" si="1414"/>
        <v>9.0688567418277549E-2</v>
      </c>
      <c r="X1171" s="5">
        <f t="shared" si="1415"/>
        <v>7.2910051789886729E-2</v>
      </c>
      <c r="Y1171" s="5">
        <f t="shared" si="1416"/>
        <v>2.9308411210675889E-2</v>
      </c>
      <c r="Z1171" s="5">
        <f t="shared" si="1417"/>
        <v>3.9284932656078212E-3</v>
      </c>
      <c r="AA1171" s="5">
        <f t="shared" si="1418"/>
        <v>8.9929681309259199E-3</v>
      </c>
      <c r="AB1171" s="5">
        <f t="shared" si="1419"/>
        <v>1.0293192623220192E-2</v>
      </c>
      <c r="AC1171" s="5">
        <f t="shared" si="1420"/>
        <v>9.0343687035087392E-4</v>
      </c>
      <c r="AD1171" s="5">
        <f t="shared" si="1421"/>
        <v>5.190026694023827E-2</v>
      </c>
      <c r="AE1171" s="5">
        <f t="shared" si="1422"/>
        <v>4.1725779315365752E-2</v>
      </c>
      <c r="AF1171" s="5">
        <f t="shared" si="1423"/>
        <v>1.6772945132241465E-2</v>
      </c>
      <c r="AG1171" s="5">
        <f t="shared" si="1424"/>
        <v>4.4949300412559868E-3</v>
      </c>
      <c r="AH1171" s="5">
        <f t="shared" si="1425"/>
        <v>7.8958863174731443E-4</v>
      </c>
      <c r="AI1171" s="5">
        <f t="shared" si="1426"/>
        <v>1.8074984279618882E-3</v>
      </c>
      <c r="AJ1171" s="5">
        <f t="shared" si="1427"/>
        <v>2.068830803614093E-3</v>
      </c>
      <c r="AK1171" s="5">
        <f t="shared" si="1428"/>
        <v>1.5786314860252002E-3</v>
      </c>
      <c r="AL1171" s="5">
        <f t="shared" si="1429"/>
        <v>6.6507359947605107E-5</v>
      </c>
      <c r="AM1171" s="5">
        <f t="shared" si="1430"/>
        <v>2.3761651861093181E-2</v>
      </c>
      <c r="AN1171" s="5">
        <f t="shared" si="1431"/>
        <v>1.9103436266834202E-2</v>
      </c>
      <c r="AO1171" s="5">
        <f t="shared" si="1432"/>
        <v>7.6792068020856601E-3</v>
      </c>
      <c r="AP1171" s="5">
        <f t="shared" si="1433"/>
        <v>2.0579270411706986E-3</v>
      </c>
      <c r="AQ1171" s="5">
        <f t="shared" si="1434"/>
        <v>4.136231595200055E-4</v>
      </c>
      <c r="AR1171" s="5">
        <f t="shared" si="1435"/>
        <v>1.2695965913295473E-4</v>
      </c>
      <c r="AS1171" s="5">
        <f t="shared" si="1436"/>
        <v>2.9063157075801368E-4</v>
      </c>
      <c r="AT1171" s="5">
        <f t="shared" si="1437"/>
        <v>3.3265176709719696E-4</v>
      </c>
      <c r="AU1171" s="5">
        <f t="shared" si="1438"/>
        <v>2.5383156152943291E-4</v>
      </c>
      <c r="AV1171" s="5">
        <f t="shared" si="1439"/>
        <v>1.4526556297304554E-4</v>
      </c>
      <c r="AW1171" s="5">
        <f t="shared" si="1440"/>
        <v>3.4000015449969901E-6</v>
      </c>
      <c r="AX1171" s="5">
        <f t="shared" si="1441"/>
        <v>9.0657224656463687E-3</v>
      </c>
      <c r="AY1171" s="5">
        <f t="shared" si="1442"/>
        <v>7.2884853438516285E-3</v>
      </c>
      <c r="AZ1171" s="5">
        <f t="shared" si="1443"/>
        <v>2.9298281967510293E-3</v>
      </c>
      <c r="BA1171" s="5">
        <f t="shared" si="1444"/>
        <v>7.8515565832147681E-4</v>
      </c>
      <c r="BB1171" s="5">
        <f t="shared" si="1445"/>
        <v>1.5780858971812376E-4</v>
      </c>
      <c r="BC1171" s="5">
        <f t="shared" si="1446"/>
        <v>2.537438351224519E-5</v>
      </c>
      <c r="BD1171" s="5">
        <f t="shared" si="1447"/>
        <v>1.7011764522122283E-5</v>
      </c>
      <c r="BE1171" s="5">
        <f t="shared" si="1448"/>
        <v>3.8942730928823849E-5</v>
      </c>
      <c r="BF1171" s="5">
        <f t="shared" si="1449"/>
        <v>4.4573162596468274E-5</v>
      </c>
      <c r="BG1171" s="5">
        <f t="shared" si="1450"/>
        <v>3.4011770215130149E-5</v>
      </c>
      <c r="BH1171" s="5">
        <f t="shared" si="1451"/>
        <v>1.9464635990264127E-5</v>
      </c>
      <c r="BI1171" s="5">
        <f t="shared" si="1452"/>
        <v>8.9115515443519904E-6</v>
      </c>
      <c r="BJ1171" s="8">
        <f t="shared" si="1453"/>
        <v>0.69930513126663618</v>
      </c>
      <c r="BK1171" s="8">
        <f t="shared" si="1454"/>
        <v>0.18336237996389834</v>
      </c>
      <c r="BL1171" s="8">
        <f t="shared" si="1455"/>
        <v>0.11152735527095173</v>
      </c>
      <c r="BM1171" s="8">
        <f t="shared" si="1456"/>
        <v>0.58818524699191055</v>
      </c>
      <c r="BN1171" s="8">
        <f t="shared" si="1457"/>
        <v>0.40265302743287684</v>
      </c>
    </row>
    <row r="1172" spans="1:66" x14ac:dyDescent="0.25">
      <c r="A1172" t="s">
        <v>13</v>
      </c>
      <c r="B1172" t="s">
        <v>52</v>
      </c>
      <c r="C1172" t="s">
        <v>43</v>
      </c>
      <c r="D1172" s="7" t="s">
        <v>562</v>
      </c>
      <c r="E1172">
        <f>VLOOKUP(A1172,home!$A$2:$E$405,3,FALSE)</f>
        <v>1.76143790849673</v>
      </c>
      <c r="F1172">
        <f>VLOOKUP(B1172,home!$B$2:$E$405,3,FALSE)</f>
        <v>1.44</v>
      </c>
      <c r="G1172">
        <f>VLOOKUP(C1172,away!$B$2:$E$405,4,FALSE)</f>
        <v>0.8</v>
      </c>
      <c r="H1172">
        <f>VLOOKUP(A1172,away!$A$2:$E$405,3,FALSE)</f>
        <v>1.3562091503267999</v>
      </c>
      <c r="I1172">
        <f>VLOOKUP(C1172,away!$B$2:$E$405,3,FALSE)</f>
        <v>1.1000000000000001</v>
      </c>
      <c r="J1172">
        <f>VLOOKUP(B1172,home!$B$2:$E$405,4,FALSE)</f>
        <v>0.74</v>
      </c>
      <c r="K1172" s="3">
        <f t="shared" si="1402"/>
        <v>2.0291764705882329</v>
      </c>
      <c r="L1172" s="3">
        <f t="shared" si="1403"/>
        <v>1.1039542483660152</v>
      </c>
      <c r="M1172" s="5">
        <f t="shared" si="1404"/>
        <v>4.3581143140679991E-2</v>
      </c>
      <c r="N1172" s="5">
        <f t="shared" si="1405"/>
        <v>8.8433830222405599E-2</v>
      </c>
      <c r="O1172" s="5">
        <f t="shared" si="1406"/>
        <v>4.8111588118801091E-2</v>
      </c>
      <c r="P1172" s="5">
        <f t="shared" si="1407"/>
        <v>9.7626902573303559E-2</v>
      </c>
      <c r="Q1172" s="5">
        <f t="shared" si="1408"/>
        <v>8.9723923745650025E-2</v>
      </c>
      <c r="R1172" s="5">
        <f t="shared" si="1409"/>
        <v>2.6556496049693186E-2</v>
      </c>
      <c r="S1172" s="5">
        <f t="shared" si="1410"/>
        <v>5.4673945078099431E-2</v>
      </c>
      <c r="T1172" s="5">
        <f t="shared" si="1411"/>
        <v>9.905110679907872E-2</v>
      </c>
      <c r="U1172" s="5">
        <f t="shared" si="1412"/>
        <v>5.3887816925306774E-2</v>
      </c>
      <c r="V1172" s="5">
        <f t="shared" si="1413"/>
        <v>1.3608454189076502E-2</v>
      </c>
      <c r="W1172" s="5">
        <f t="shared" si="1414"/>
        <v>6.0688558304508623E-2</v>
      </c>
      <c r="X1172" s="5">
        <f t="shared" si="1415"/>
        <v>6.6997391767470896E-2</v>
      </c>
      <c r="Y1172" s="5">
        <f t="shared" si="1416"/>
        <v>3.6981027635570901E-2</v>
      </c>
      <c r="Z1172" s="5">
        <f t="shared" si="1417"/>
        <v>9.7723855452580295E-3</v>
      </c>
      <c r="AA1172" s="5">
        <f t="shared" si="1418"/>
        <v>1.9829894809954157E-2</v>
      </c>
      <c r="AB1172" s="5">
        <f t="shared" si="1419"/>
        <v>2.0119177981299349E-2</v>
      </c>
      <c r="AC1172" s="5">
        <f t="shared" si="1420"/>
        <v>1.9052839363943362E-3</v>
      </c>
      <c r="AD1172" s="5">
        <f t="shared" si="1421"/>
        <v>3.078694863635776E-2</v>
      </c>
      <c r="AE1172" s="5">
        <f t="shared" si="1422"/>
        <v>3.3987382741333443E-2</v>
      </c>
      <c r="AF1172" s="5">
        <f t="shared" si="1423"/>
        <v>1.8760257784068424E-2</v>
      </c>
      <c r="AG1172" s="5">
        <f t="shared" si="1424"/>
        <v>6.9034887603879802E-3</v>
      </c>
      <c r="AH1172" s="5">
        <f t="shared" si="1425"/>
        <v>2.6970666348395595E-3</v>
      </c>
      <c r="AI1172" s="5">
        <f t="shared" si="1426"/>
        <v>5.47282415502502E-3</v>
      </c>
      <c r="AJ1172" s="5">
        <f t="shared" si="1427"/>
        <v>5.5526630015218506E-3</v>
      </c>
      <c r="AK1172" s="5">
        <f t="shared" si="1428"/>
        <v>3.7557777039313243E-3</v>
      </c>
      <c r="AL1172" s="5">
        <f t="shared" si="1429"/>
        <v>1.7072243252768231E-4</v>
      </c>
      <c r="AM1172" s="5">
        <f t="shared" si="1430"/>
        <v>1.2494430354821125E-2</v>
      </c>
      <c r="AN1172" s="5">
        <f t="shared" si="1431"/>
        <v>1.3793279471118077E-2</v>
      </c>
      <c r="AO1172" s="5">
        <f t="shared" si="1432"/>
        <v>7.6135747355202737E-3</v>
      </c>
      <c r="AP1172" s="5">
        <f t="shared" si="1433"/>
        <v>2.8016793915099218E-3</v>
      </c>
      <c r="AQ1172" s="5">
        <f t="shared" si="1434"/>
        <v>7.7323146670422256E-4</v>
      </c>
      <c r="AR1172" s="5">
        <f t="shared" si="1435"/>
        <v>5.9548763393147287E-4</v>
      </c>
      <c r="AS1172" s="5">
        <f t="shared" si="1436"/>
        <v>1.2083494953000038E-3</v>
      </c>
      <c r="AT1172" s="5">
        <f t="shared" si="1437"/>
        <v>1.2259771820549675E-3</v>
      </c>
      <c r="AU1172" s="5">
        <f t="shared" si="1438"/>
        <v>8.2924135043466879E-4</v>
      </c>
      <c r="AV1172" s="5">
        <f t="shared" si="1439"/>
        <v>4.2066925918521049E-4</v>
      </c>
      <c r="AW1172" s="5">
        <f t="shared" si="1440"/>
        <v>1.0623288655967555E-5</v>
      </c>
      <c r="AX1172" s="5">
        <f t="shared" si="1441"/>
        <v>4.2255673482343966E-3</v>
      </c>
      <c r="AY1172" s="5">
        <f t="shared" si="1442"/>
        <v>4.6648330258400785E-3</v>
      </c>
      <c r="AZ1172" s="5">
        <f t="shared" si="1443"/>
        <v>2.5748811183971248E-3</v>
      </c>
      <c r="BA1172" s="5">
        <f t="shared" si="1444"/>
        <v>9.4751698323064732E-4</v>
      </c>
      <c r="BB1172" s="5">
        <f t="shared" si="1445"/>
        <v>2.6150384975910581E-4</v>
      </c>
      <c r="BC1172" s="5">
        <f t="shared" si="1446"/>
        <v>5.7737657181126615E-5</v>
      </c>
      <c r="BD1172" s="5">
        <f t="shared" si="1447"/>
        <v>1.0956518388801271E-4</v>
      </c>
      <c r="BE1172" s="5">
        <f t="shared" si="1448"/>
        <v>2.223270931412284E-4</v>
      </c>
      <c r="BF1172" s="5">
        <f t="shared" si="1449"/>
        <v>2.2557045308822961E-4</v>
      </c>
      <c r="BG1172" s="5">
        <f t="shared" si="1450"/>
        <v>1.5257408528885412E-4</v>
      </c>
      <c r="BH1172" s="5">
        <f t="shared" si="1451"/>
        <v>7.7399935972416293E-5</v>
      </c>
      <c r="BI1172" s="5">
        <f t="shared" si="1452"/>
        <v>3.1411625780052561E-5</v>
      </c>
      <c r="BJ1172" s="8">
        <f t="shared" si="1453"/>
        <v>0.58252215179914846</v>
      </c>
      <c r="BK1172" s="8">
        <f t="shared" si="1454"/>
        <v>0.21623128437592157</v>
      </c>
      <c r="BL1172" s="8">
        <f t="shared" si="1455"/>
        <v>0.1910818786784374</v>
      </c>
      <c r="BM1172" s="8">
        <f t="shared" si="1456"/>
        <v>0.60091960681104806</v>
      </c>
      <c r="BN1172" s="8">
        <f t="shared" si="1457"/>
        <v>0.39403388385053345</v>
      </c>
    </row>
    <row r="1173" spans="1:66" x14ac:dyDescent="0.25">
      <c r="A1173" t="s">
        <v>13</v>
      </c>
      <c r="B1173" t="s">
        <v>230</v>
      </c>
      <c r="C1173" t="s">
        <v>55</v>
      </c>
      <c r="D1173" s="7" t="s">
        <v>562</v>
      </c>
      <c r="E1173">
        <f>VLOOKUP(A1173,home!$A$2:$E$405,3,FALSE)</f>
        <v>1.76143790849673</v>
      </c>
      <c r="F1173">
        <f>VLOOKUP(B1173,home!$B$2:$E$405,3,FALSE)</f>
        <v>1.52</v>
      </c>
      <c r="G1173">
        <f>VLOOKUP(C1173,away!$B$2:$E$405,4,FALSE)</f>
        <v>1.17</v>
      </c>
      <c r="H1173">
        <f>VLOOKUP(A1173,away!$A$2:$E$405,3,FALSE)</f>
        <v>1.3562091503267999</v>
      </c>
      <c r="I1173">
        <f>VLOOKUP(C1173,away!$B$2:$E$405,3,FALSE)</f>
        <v>0.56999999999999995</v>
      </c>
      <c r="J1173">
        <f>VLOOKUP(B1173,home!$B$2:$E$405,4,FALSE)</f>
        <v>1.1599999999999999</v>
      </c>
      <c r="K1173" s="3">
        <f t="shared" si="1402"/>
        <v>3.1325411764705846</v>
      </c>
      <c r="L1173" s="3">
        <f t="shared" si="1403"/>
        <v>0.89672549019607994</v>
      </c>
      <c r="M1173" s="5">
        <f t="shared" si="1404"/>
        <v>1.7787369242780494E-2</v>
      </c>
      <c r="N1173" s="5">
        <f t="shared" si="1405"/>
        <v>5.5719666574096292E-2</v>
      </c>
      <c r="O1173" s="5">
        <f t="shared" si="1406"/>
        <v>1.5950387403531011E-2</v>
      </c>
      <c r="P1173" s="5">
        <f t="shared" si="1407"/>
        <v>4.9965245322218625E-2</v>
      </c>
      <c r="Q1173" s="5">
        <f t="shared" si="1408"/>
        <v>8.7272074941284181E-2</v>
      </c>
      <c r="R1173" s="5">
        <f t="shared" si="1409"/>
        <v>7.1515594816243628E-3</v>
      </c>
      <c r="S1173" s="5">
        <f t="shared" si="1410"/>
        <v>3.5088462296395756E-2</v>
      </c>
      <c r="T1173" s="5">
        <f t="shared" si="1411"/>
        <v>7.8259094182152072E-2</v>
      </c>
      <c r="U1173" s="5">
        <f t="shared" si="1412"/>
        <v>2.2402554552166942E-2</v>
      </c>
      <c r="V1173" s="5">
        <f t="shared" si="1413"/>
        <v>1.0951614052579097E-2</v>
      </c>
      <c r="W1173" s="5">
        <f t="shared" si="1414"/>
        <v>9.1127789436533102E-2</v>
      </c>
      <c r="X1173" s="5">
        <f t="shared" si="1415"/>
        <v>8.1716611652960292E-2</v>
      </c>
      <c r="Y1173" s="5">
        <f t="shared" si="1416"/>
        <v>3.6638684320831762E-2</v>
      </c>
      <c r="Z1173" s="5">
        <f t="shared" si="1417"/>
        <v>2.1376618939420102E-3</v>
      </c>
      <c r="AA1173" s="5">
        <f t="shared" si="1418"/>
        <v>6.6963139041454414E-3</v>
      </c>
      <c r="AB1173" s="5">
        <f t="shared" si="1419"/>
        <v>1.0488239517654051E-2</v>
      </c>
      <c r="AC1173" s="5">
        <f t="shared" si="1420"/>
        <v>1.9227129492233243E-3</v>
      </c>
      <c r="AD1173" s="5">
        <f t="shared" si="1421"/>
        <v>7.1365388182670297E-2</v>
      </c>
      <c r="AE1173" s="5">
        <f t="shared" si="1422"/>
        <v>6.3995162701138544E-2</v>
      </c>
      <c r="AF1173" s="5">
        <f t="shared" si="1423"/>
        <v>2.8693046821678177E-2</v>
      </c>
      <c r="AG1173" s="5">
        <f t="shared" si="1424"/>
        <v>8.5765954921294789E-3</v>
      </c>
      <c r="AH1173" s="5">
        <f t="shared" si="1425"/>
        <v>4.7922397742965742E-4</v>
      </c>
      <c r="AI1173" s="5">
        <f t="shared" si="1426"/>
        <v>1.5011888420504117E-3</v>
      </c>
      <c r="AJ1173" s="5">
        <f t="shared" si="1427"/>
        <v>2.3512679306905565E-3</v>
      </c>
      <c r="AK1173" s="5">
        <f t="shared" si="1428"/>
        <v>2.4551478699343173E-3</v>
      </c>
      <c r="AL1173" s="5">
        <f t="shared" si="1429"/>
        <v>2.1603829747030676E-4</v>
      </c>
      <c r="AM1173" s="5">
        <f t="shared" si="1430"/>
        <v>4.4711003411404396E-2</v>
      </c>
      <c r="AN1173" s="5">
        <f t="shared" si="1431"/>
        <v>4.0093496451250203E-2</v>
      </c>
      <c r="AO1173" s="5">
        <f t="shared" si="1432"/>
        <v>1.7976430129461065E-2</v>
      </c>
      <c r="AP1173" s="5">
        <f t="shared" si="1433"/>
        <v>5.3733077066055188E-3</v>
      </c>
      <c r="AQ1173" s="5">
        <f t="shared" si="1434"/>
        <v>1.2045954967950521E-3</v>
      </c>
      <c r="AR1173" s="5">
        <f t="shared" si="1435"/>
        <v>8.5946471214864973E-5</v>
      </c>
      <c r="AS1173" s="5">
        <f t="shared" si="1436"/>
        <v>2.6923086005290831E-4</v>
      </c>
      <c r="AT1173" s="5">
        <f t="shared" si="1437"/>
        <v>4.216883775461625E-4</v>
      </c>
      <c r="AU1173" s="5">
        <f t="shared" si="1438"/>
        <v>4.4031873543414255E-4</v>
      </c>
      <c r="AV1173" s="5">
        <f t="shared" si="1439"/>
        <v>3.4482914237972731E-4</v>
      </c>
      <c r="AW1173" s="5">
        <f t="shared" si="1440"/>
        <v>1.6857165430088558E-5</v>
      </c>
      <c r="AX1173" s="5">
        <f t="shared" si="1441"/>
        <v>2.3343176537923501E-2</v>
      </c>
      <c r="AY1173" s="5">
        <f t="shared" si="1442"/>
        <v>2.0932421423703083E-2</v>
      </c>
      <c r="AZ1173" s="5">
        <f t="shared" si="1443"/>
        <v>9.3853179310805362E-3</v>
      </c>
      <c r="BA1173" s="5">
        <f t="shared" si="1444"/>
        <v>2.8053512741314174E-3</v>
      </c>
      <c r="BB1173" s="5">
        <f t="shared" si="1445"/>
        <v>6.2890749911692319E-4</v>
      </c>
      <c r="BC1173" s="5">
        <f t="shared" si="1446"/>
        <v>1.1279147708672277E-4</v>
      </c>
      <c r="BD1173" s="5">
        <f t="shared" si="1447"/>
        <v>1.2845065255128837E-5</v>
      </c>
      <c r="BE1173" s="5">
        <f t="shared" si="1448"/>
        <v>4.0237695826142712E-5</v>
      </c>
      <c r="BF1173" s="5">
        <f t="shared" si="1449"/>
        <v>6.3023119510845335E-5</v>
      </c>
      <c r="BG1173" s="5">
        <f t="shared" si="1450"/>
        <v>6.5807505645783221E-5</v>
      </c>
      <c r="BH1173" s="5">
        <f t="shared" si="1451"/>
        <v>5.1536180289059109E-5</v>
      </c>
      <c r="BI1173" s="5">
        <f t="shared" si="1452"/>
        <v>3.2287841366697881E-5</v>
      </c>
      <c r="BJ1173" s="8">
        <f t="shared" si="1453"/>
        <v>0.76993091364403277</v>
      </c>
      <c r="BK1173" s="8">
        <f t="shared" si="1454"/>
        <v>0.13686386358437067</v>
      </c>
      <c r="BL1173" s="8">
        <f t="shared" si="1455"/>
        <v>7.1303634473748212E-2</v>
      </c>
      <c r="BM1173" s="8">
        <f t="shared" si="1456"/>
        <v>0.72547420637228566</v>
      </c>
      <c r="BN1173" s="8">
        <f t="shared" si="1457"/>
        <v>0.23384630296553496</v>
      </c>
    </row>
    <row r="1174" spans="1:66" x14ac:dyDescent="0.25">
      <c r="A1174" t="s">
        <v>16</v>
      </c>
      <c r="B1174" t="s">
        <v>59</v>
      </c>
      <c r="C1174" t="s">
        <v>495</v>
      </c>
      <c r="D1174" s="7" t="s">
        <v>562</v>
      </c>
      <c r="E1174">
        <f>VLOOKUP(A1174,home!$A$2:$E$405,3,FALSE)</f>
        <v>1.5457516339869299</v>
      </c>
      <c r="F1174">
        <f>VLOOKUP(B1174,home!$B$2:$E$405,3,FALSE)</f>
        <v>0.61</v>
      </c>
      <c r="G1174" t="e">
        <f>VLOOKUP(C1174,away!$B$2:$E$405,4,FALSE)</f>
        <v>#N/A</v>
      </c>
      <c r="H1174">
        <f>VLOOKUP(A1174,away!$A$2:$E$405,3,FALSE)</f>
        <v>1.36928104575163</v>
      </c>
      <c r="I1174" t="e">
        <f>VLOOKUP(C1174,away!$B$2:$E$405,3,FALSE)</f>
        <v>#N/A</v>
      </c>
      <c r="J1174">
        <f>VLOOKUP(B1174,home!$B$2:$E$405,4,FALSE)</f>
        <v>0.82</v>
      </c>
      <c r="K1174" s="3" t="e">
        <f t="shared" si="1402"/>
        <v>#N/A</v>
      </c>
      <c r="L1174" s="3" t="e">
        <f t="shared" si="1403"/>
        <v>#N/A</v>
      </c>
      <c r="M1174" s="5" t="e">
        <f t="shared" si="1404"/>
        <v>#N/A</v>
      </c>
      <c r="N1174" s="5" t="e">
        <f t="shared" si="1405"/>
        <v>#N/A</v>
      </c>
      <c r="O1174" s="5" t="e">
        <f t="shared" si="1406"/>
        <v>#N/A</v>
      </c>
      <c r="P1174" s="5" t="e">
        <f t="shared" si="1407"/>
        <v>#N/A</v>
      </c>
      <c r="Q1174" s="5" t="e">
        <f t="shared" si="1408"/>
        <v>#N/A</v>
      </c>
      <c r="R1174" s="5" t="e">
        <f t="shared" si="1409"/>
        <v>#N/A</v>
      </c>
      <c r="S1174" s="5" t="e">
        <f t="shared" si="1410"/>
        <v>#N/A</v>
      </c>
      <c r="T1174" s="5" t="e">
        <f t="shared" si="1411"/>
        <v>#N/A</v>
      </c>
      <c r="U1174" s="5" t="e">
        <f t="shared" si="1412"/>
        <v>#N/A</v>
      </c>
      <c r="V1174" s="5" t="e">
        <f t="shared" si="1413"/>
        <v>#N/A</v>
      </c>
      <c r="W1174" s="5" t="e">
        <f t="shared" si="1414"/>
        <v>#N/A</v>
      </c>
      <c r="X1174" s="5" t="e">
        <f t="shared" si="1415"/>
        <v>#N/A</v>
      </c>
      <c r="Y1174" s="5" t="e">
        <f t="shared" si="1416"/>
        <v>#N/A</v>
      </c>
      <c r="Z1174" s="5" t="e">
        <f t="shared" si="1417"/>
        <v>#N/A</v>
      </c>
      <c r="AA1174" s="5" t="e">
        <f t="shared" si="1418"/>
        <v>#N/A</v>
      </c>
      <c r="AB1174" s="5" t="e">
        <f t="shared" si="1419"/>
        <v>#N/A</v>
      </c>
      <c r="AC1174" s="5" t="e">
        <f t="shared" si="1420"/>
        <v>#N/A</v>
      </c>
      <c r="AD1174" s="5" t="e">
        <f t="shared" si="1421"/>
        <v>#N/A</v>
      </c>
      <c r="AE1174" s="5" t="e">
        <f t="shared" si="1422"/>
        <v>#N/A</v>
      </c>
      <c r="AF1174" s="5" t="e">
        <f t="shared" si="1423"/>
        <v>#N/A</v>
      </c>
      <c r="AG1174" s="5" t="e">
        <f t="shared" si="1424"/>
        <v>#N/A</v>
      </c>
      <c r="AH1174" s="5" t="e">
        <f t="shared" si="1425"/>
        <v>#N/A</v>
      </c>
      <c r="AI1174" s="5" t="e">
        <f t="shared" si="1426"/>
        <v>#N/A</v>
      </c>
      <c r="AJ1174" s="5" t="e">
        <f t="shared" si="1427"/>
        <v>#N/A</v>
      </c>
      <c r="AK1174" s="5" t="e">
        <f t="shared" si="1428"/>
        <v>#N/A</v>
      </c>
      <c r="AL1174" s="5" t="e">
        <f t="shared" si="1429"/>
        <v>#N/A</v>
      </c>
      <c r="AM1174" s="5" t="e">
        <f t="shared" si="1430"/>
        <v>#N/A</v>
      </c>
      <c r="AN1174" s="5" t="e">
        <f t="shared" si="1431"/>
        <v>#N/A</v>
      </c>
      <c r="AO1174" s="5" t="e">
        <f t="shared" si="1432"/>
        <v>#N/A</v>
      </c>
      <c r="AP1174" s="5" t="e">
        <f t="shared" si="1433"/>
        <v>#N/A</v>
      </c>
      <c r="AQ1174" s="5" t="e">
        <f t="shared" si="1434"/>
        <v>#N/A</v>
      </c>
      <c r="AR1174" s="5" t="e">
        <f t="shared" si="1435"/>
        <v>#N/A</v>
      </c>
      <c r="AS1174" s="5" t="e">
        <f t="shared" si="1436"/>
        <v>#N/A</v>
      </c>
      <c r="AT1174" s="5" t="e">
        <f t="shared" si="1437"/>
        <v>#N/A</v>
      </c>
      <c r="AU1174" s="5" t="e">
        <f t="shared" si="1438"/>
        <v>#N/A</v>
      </c>
      <c r="AV1174" s="5" t="e">
        <f t="shared" si="1439"/>
        <v>#N/A</v>
      </c>
      <c r="AW1174" s="5" t="e">
        <f t="shared" si="1440"/>
        <v>#N/A</v>
      </c>
      <c r="AX1174" s="5" t="e">
        <f t="shared" si="1441"/>
        <v>#N/A</v>
      </c>
      <c r="AY1174" s="5" t="e">
        <f t="shared" si="1442"/>
        <v>#N/A</v>
      </c>
      <c r="AZ1174" s="5" t="e">
        <f t="shared" si="1443"/>
        <v>#N/A</v>
      </c>
      <c r="BA1174" s="5" t="e">
        <f t="shared" si="1444"/>
        <v>#N/A</v>
      </c>
      <c r="BB1174" s="5" t="e">
        <f t="shared" si="1445"/>
        <v>#N/A</v>
      </c>
      <c r="BC1174" s="5" t="e">
        <f t="shared" si="1446"/>
        <v>#N/A</v>
      </c>
      <c r="BD1174" s="5" t="e">
        <f t="shared" si="1447"/>
        <v>#N/A</v>
      </c>
      <c r="BE1174" s="5" t="e">
        <f t="shared" si="1448"/>
        <v>#N/A</v>
      </c>
      <c r="BF1174" s="5" t="e">
        <f t="shared" si="1449"/>
        <v>#N/A</v>
      </c>
      <c r="BG1174" s="5" t="e">
        <f t="shared" si="1450"/>
        <v>#N/A</v>
      </c>
      <c r="BH1174" s="5" t="e">
        <f t="shared" si="1451"/>
        <v>#N/A</v>
      </c>
      <c r="BI1174" s="5" t="e">
        <f t="shared" si="1452"/>
        <v>#N/A</v>
      </c>
      <c r="BJ1174" s="8" t="e">
        <f t="shared" si="1453"/>
        <v>#N/A</v>
      </c>
      <c r="BK1174" s="8" t="e">
        <f t="shared" si="1454"/>
        <v>#N/A</v>
      </c>
      <c r="BL1174" s="8" t="e">
        <f t="shared" si="1455"/>
        <v>#N/A</v>
      </c>
      <c r="BM1174" s="8" t="e">
        <f t="shared" si="1456"/>
        <v>#N/A</v>
      </c>
      <c r="BN1174" s="8" t="e">
        <f t="shared" si="1457"/>
        <v>#N/A</v>
      </c>
    </row>
    <row r="1175" spans="1:66" x14ac:dyDescent="0.25">
      <c r="A1175" t="s">
        <v>16</v>
      </c>
      <c r="B1175" t="s">
        <v>234</v>
      </c>
      <c r="C1175" t="s">
        <v>231</v>
      </c>
      <c r="D1175" s="7" t="s">
        <v>562</v>
      </c>
      <c r="E1175">
        <f>VLOOKUP(A1175,home!$A$2:$E$405,3,FALSE)</f>
        <v>1.5457516339869299</v>
      </c>
      <c r="F1175">
        <f>VLOOKUP(B1175,home!$B$2:$E$405,3,FALSE)</f>
        <v>1.22</v>
      </c>
      <c r="G1175">
        <f>VLOOKUP(C1175,away!$B$2:$E$405,4,FALSE)</f>
        <v>1.03</v>
      </c>
      <c r="H1175">
        <f>VLOOKUP(A1175,away!$A$2:$E$405,3,FALSE)</f>
        <v>1.36928104575163</v>
      </c>
      <c r="I1175">
        <f>VLOOKUP(C1175,away!$B$2:$E$405,3,FALSE)</f>
        <v>0.61</v>
      </c>
      <c r="J1175">
        <f>VLOOKUP(B1175,home!$B$2:$E$405,4,FALSE)</f>
        <v>1.1200000000000001</v>
      </c>
      <c r="K1175" s="3">
        <f t="shared" si="1402"/>
        <v>1.9423915032679762</v>
      </c>
      <c r="L1175" s="3">
        <f t="shared" si="1403"/>
        <v>0.93549281045751365</v>
      </c>
      <c r="M1175" s="5">
        <f t="shared" si="1404"/>
        <v>5.6253652103235234E-2</v>
      </c>
      <c r="N1175" s="5">
        <f t="shared" si="1405"/>
        <v>0.10926661587311683</v>
      </c>
      <c r="O1175" s="5">
        <f t="shared" si="1406"/>
        <v>5.2624887104554742E-2</v>
      </c>
      <c r="P1175" s="5">
        <f t="shared" si="1407"/>
        <v>0.10221813357232361</v>
      </c>
      <c r="Q1175" s="5">
        <f t="shared" si="1408"/>
        <v>0.10611927313139397</v>
      </c>
      <c r="R1175" s="5">
        <f t="shared" si="1409"/>
        <v>2.4615101768724643E-2</v>
      </c>
      <c r="S1175" s="5">
        <f t="shared" si="1410"/>
        <v>4.6434971065676303E-2</v>
      </c>
      <c r="T1175" s="5">
        <f t="shared" si="1411"/>
        <v>9.927381706539623E-2</v>
      </c>
      <c r="U1175" s="5">
        <f t="shared" si="1412"/>
        <v>4.7812164527647277E-2</v>
      </c>
      <c r="V1175" s="5">
        <f t="shared" si="1413"/>
        <v>9.3751860197403315E-3</v>
      </c>
      <c r="W1175" s="5">
        <f t="shared" si="1414"/>
        <v>6.8708391487797768E-2</v>
      </c>
      <c r="X1175" s="5">
        <f t="shared" si="1415"/>
        <v>6.4276206254935034E-2</v>
      </c>
      <c r="Y1175" s="5">
        <f t="shared" si="1416"/>
        <v>3.0064964417487995E-2</v>
      </c>
      <c r="Z1175" s="5">
        <f t="shared" si="1417"/>
        <v>7.6757502444406451E-3</v>
      </c>
      <c r="AA1175" s="5">
        <f t="shared" si="1418"/>
        <v>1.49093120560086E-2</v>
      </c>
      <c r="AB1175" s="5">
        <f t="shared" si="1419"/>
        <v>1.4479860528580954E-2</v>
      </c>
      <c r="AC1175" s="5">
        <f t="shared" si="1420"/>
        <v>1.0647242234518891E-3</v>
      </c>
      <c r="AD1175" s="5">
        <f t="shared" si="1421"/>
        <v>3.3364648957277018E-2</v>
      </c>
      <c r="AE1175" s="5">
        <f t="shared" si="1422"/>
        <v>3.1212389222971426E-2</v>
      </c>
      <c r="AF1175" s="5">
        <f t="shared" si="1423"/>
        <v>1.4599482857645675E-2</v>
      </c>
      <c r="AG1175" s="5">
        <f t="shared" si="1424"/>
        <v>4.5525704165750832E-3</v>
      </c>
      <c r="AH1175" s="5">
        <f t="shared" si="1425"/>
        <v>1.7951522921354312E-3</v>
      </c>
      <c r="AI1175" s="5">
        <f t="shared" si="1426"/>
        <v>3.4868885593158927E-3</v>
      </c>
      <c r="AJ1175" s="5">
        <f t="shared" si="1427"/>
        <v>3.3864513552287531E-3</v>
      </c>
      <c r="AK1175" s="5">
        <f t="shared" si="1428"/>
        <v>2.192604779542218E-3</v>
      </c>
      <c r="AL1175" s="5">
        <f t="shared" si="1429"/>
        <v>7.7388129532115867E-5</v>
      </c>
      <c r="AM1175" s="5">
        <f t="shared" si="1430"/>
        <v>1.2961442128826722E-2</v>
      </c>
      <c r="AN1175" s="5">
        <f t="shared" si="1431"/>
        <v>1.2125335924678526E-2</v>
      </c>
      <c r="AO1175" s="5">
        <f t="shared" si="1432"/>
        <v>5.6715822909594853E-3</v>
      </c>
      <c r="AP1175" s="5">
        <f t="shared" si="1433"/>
        <v>1.7685748190369179E-3</v>
      </c>
      <c r="AQ1175" s="5">
        <f t="shared" si="1434"/>
        <v>4.1362225699130865E-4</v>
      </c>
      <c r="AR1175" s="5">
        <f t="shared" si="1435"/>
        <v>3.3587041259380449E-4</v>
      </c>
      <c r="AS1175" s="5">
        <f t="shared" si="1436"/>
        <v>6.5239183562131519E-4</v>
      </c>
      <c r="AT1175" s="5">
        <f t="shared" si="1437"/>
        <v>6.336001791561205E-4</v>
      </c>
      <c r="AU1175" s="5">
        <f t="shared" si="1438"/>
        <v>4.1023320148730538E-4</v>
      </c>
      <c r="AV1175" s="5">
        <f t="shared" si="1439"/>
        <v>1.9920837123184036E-4</v>
      </c>
      <c r="AW1175" s="5">
        <f t="shared" si="1440"/>
        <v>3.9061514061093072E-6</v>
      </c>
      <c r="AX1175" s="5">
        <f t="shared" si="1441"/>
        <v>4.1960325101887685E-3</v>
      </c>
      <c r="AY1175" s="5">
        <f t="shared" si="1442"/>
        <v>3.9253582457275862E-3</v>
      </c>
      <c r="AZ1175" s="5">
        <f t="shared" si="1443"/>
        <v>1.8360722086741377E-3</v>
      </c>
      <c r="BA1175" s="5">
        <f t="shared" si="1444"/>
        <v>5.7254411689850121E-4</v>
      </c>
      <c r="BB1175" s="5">
        <f t="shared" si="1445"/>
        <v>1.339027262570735E-4</v>
      </c>
      <c r="BC1175" s="5">
        <f t="shared" si="1446"/>
        <v>2.5053007542830566E-5</v>
      </c>
      <c r="BD1175" s="5">
        <f t="shared" si="1447"/>
        <v>5.2367392704483788E-5</v>
      </c>
      <c r="BE1175" s="5">
        <f t="shared" si="1448"/>
        <v>1.017179786374867E-4</v>
      </c>
      <c r="BF1175" s="5">
        <f t="shared" si="1449"/>
        <v>9.8788068717523849E-5</v>
      </c>
      <c r="BG1175" s="5">
        <f t="shared" si="1450"/>
        <v>6.396170176705711E-5</v>
      </c>
      <c r="BH1175" s="5">
        <f t="shared" si="1451"/>
        <v>3.1059666511722992E-5</v>
      </c>
      <c r="BI1175" s="5">
        <f t="shared" si="1452"/>
        <v>1.2066006465341526E-5</v>
      </c>
      <c r="BJ1175" s="8">
        <f t="shared" si="1453"/>
        <v>0.6050678799203788</v>
      </c>
      <c r="BK1175" s="8">
        <f t="shared" si="1454"/>
        <v>0.21934941335968708</v>
      </c>
      <c r="BL1175" s="8">
        <f t="shared" si="1455"/>
        <v>0.16789368778663252</v>
      </c>
      <c r="BM1175" s="8">
        <f t="shared" si="1456"/>
        <v>0.54496761566346852</v>
      </c>
      <c r="BN1175" s="8">
        <f t="shared" si="1457"/>
        <v>0.45109766355334902</v>
      </c>
    </row>
    <row r="1176" spans="1:66" x14ac:dyDescent="0.25">
      <c r="A1176" t="s">
        <v>16</v>
      </c>
      <c r="B1176" t="s">
        <v>18</v>
      </c>
      <c r="C1176" t="s">
        <v>235</v>
      </c>
      <c r="D1176" s="7" t="s">
        <v>562</v>
      </c>
      <c r="E1176">
        <f>VLOOKUP(A1176,home!$A$2:$E$405,3,FALSE)</f>
        <v>1.5457516339869299</v>
      </c>
      <c r="F1176">
        <f>VLOOKUP(B1176,home!$B$2:$E$405,3,FALSE)</f>
        <v>0.99</v>
      </c>
      <c r="G1176">
        <f>VLOOKUP(C1176,away!$B$2:$E$405,4,FALSE)</f>
        <v>0.84</v>
      </c>
      <c r="H1176">
        <f>VLOOKUP(A1176,away!$A$2:$E$405,3,FALSE)</f>
        <v>1.36928104575163</v>
      </c>
      <c r="I1176">
        <f>VLOOKUP(C1176,away!$B$2:$E$405,3,FALSE)</f>
        <v>0.72</v>
      </c>
      <c r="J1176">
        <f>VLOOKUP(B1176,home!$B$2:$E$405,4,FALSE)</f>
        <v>1.03</v>
      </c>
      <c r="K1176" s="3">
        <f t="shared" si="1402"/>
        <v>1.2854470588235309</v>
      </c>
      <c r="L1176" s="3">
        <f t="shared" si="1403"/>
        <v>1.0154588235294089</v>
      </c>
      <c r="M1176" s="5">
        <f t="shared" si="1404"/>
        <v>0.10016806213047844</v>
      </c>
      <c r="N1176" s="5">
        <f t="shared" si="1405"/>
        <v>0.12876074085367623</v>
      </c>
      <c r="O1176" s="5">
        <f t="shared" si="1406"/>
        <v>0.10171654252623637</v>
      </c>
      <c r="P1176" s="5">
        <f t="shared" si="1407"/>
        <v>0.13075123042404915</v>
      </c>
      <c r="Q1176" s="5">
        <f t="shared" si="1408"/>
        <v>8.2757557811148505E-2</v>
      </c>
      <c r="R1176" s="5">
        <f t="shared" si="1409"/>
        <v>5.1644480303585531E-2</v>
      </c>
      <c r="S1176" s="5">
        <f t="shared" si="1410"/>
        <v>4.2668001890497249E-2</v>
      </c>
      <c r="T1176" s="5">
        <f t="shared" si="1411"/>
        <v>8.4036892293075899E-2</v>
      </c>
      <c r="U1176" s="5">
        <f t="shared" si="1412"/>
        <v>6.6386245310713798E-2</v>
      </c>
      <c r="V1176" s="5">
        <f t="shared" si="1413"/>
        <v>6.188370522566951E-3</v>
      </c>
      <c r="W1176" s="5">
        <f t="shared" si="1414"/>
        <v>3.5460153094586382E-2</v>
      </c>
      <c r="X1176" s="5">
        <f t="shared" si="1415"/>
        <v>3.6008325343601412E-2</v>
      </c>
      <c r="Y1176" s="5">
        <f t="shared" si="1416"/>
        <v>1.8282485845338842E-2</v>
      </c>
      <c r="Z1176" s="5">
        <f t="shared" si="1417"/>
        <v>1.7480947736955566E-2</v>
      </c>
      <c r="AA1176" s="5">
        <f t="shared" si="1418"/>
        <v>2.2470832853917391E-2</v>
      </c>
      <c r="AB1176" s="5">
        <f t="shared" si="1419"/>
        <v>1.4442533000691645E-2</v>
      </c>
      <c r="AC1176" s="5">
        <f t="shared" si="1420"/>
        <v>5.0486218045451376E-4</v>
      </c>
      <c r="AD1176" s="5">
        <f t="shared" si="1421"/>
        <v>1.1395537375217051E-2</v>
      </c>
      <c r="AE1176" s="5">
        <f t="shared" si="1422"/>
        <v>1.1571698976523315E-2</v>
      </c>
      <c r="AF1176" s="5">
        <f t="shared" si="1423"/>
        <v>5.8752919144684146E-3</v>
      </c>
      <c r="AG1176" s="5">
        <f t="shared" si="1424"/>
        <v>1.9887056717859818E-3</v>
      </c>
      <c r="AH1176" s="5">
        <f t="shared" si="1425"/>
        <v>4.4377956557869937E-3</v>
      </c>
      <c r="AI1176" s="5">
        <f t="shared" si="1426"/>
        <v>5.7045513733912341E-3</v>
      </c>
      <c r="AJ1176" s="5">
        <f t="shared" si="1427"/>
        <v>3.6664493924167493E-3</v>
      </c>
      <c r="AK1176" s="5">
        <f t="shared" si="1428"/>
        <v>1.5710088626024769E-3</v>
      </c>
      <c r="AL1176" s="5">
        <f t="shared" si="1429"/>
        <v>2.6360238936442614E-5</v>
      </c>
      <c r="AM1176" s="5">
        <f t="shared" si="1430"/>
        <v>2.9296720005372746E-3</v>
      </c>
      <c r="AN1176" s="5">
        <f t="shared" si="1431"/>
        <v>2.9749612829926306E-3</v>
      </c>
      <c r="AO1176" s="5">
        <f t="shared" si="1432"/>
        <v>1.5104753422366187E-3</v>
      </c>
      <c r="AP1176" s="5">
        <f t="shared" si="1433"/>
        <v>5.112751713325927E-4</v>
      </c>
      <c r="AQ1176" s="5">
        <f t="shared" si="1434"/>
        <v>1.2979472099529786E-4</v>
      </c>
      <c r="AR1176" s="5">
        <f t="shared" si="1435"/>
        <v>9.0127975113787678E-4</v>
      </c>
      <c r="AS1176" s="5">
        <f t="shared" si="1436"/>
        <v>1.1585474052773876E-3</v>
      </c>
      <c r="AT1176" s="5">
        <f t="shared" si="1437"/>
        <v>7.446256773107259E-4</v>
      </c>
      <c r="AU1176" s="5">
        <f t="shared" si="1438"/>
        <v>3.1905896227451728E-4</v>
      </c>
      <c r="AV1176" s="5">
        <f t="shared" si="1439"/>
        <v>1.0253335116176658E-4</v>
      </c>
      <c r="AW1176" s="5">
        <f t="shared" si="1440"/>
        <v>9.557919188526235E-7</v>
      </c>
      <c r="AX1176" s="5">
        <f t="shared" si="1441"/>
        <v>6.2765637606804778E-4</v>
      </c>
      <c r="AY1176" s="5">
        <f t="shared" si="1442"/>
        <v>6.3735920522279199E-4</v>
      </c>
      <c r="AZ1176" s="5">
        <f t="shared" si="1443"/>
        <v>3.2360601435058766E-4</v>
      </c>
      <c r="BA1176" s="5">
        <f t="shared" si="1444"/>
        <v>1.0953619420649627E-4</v>
      </c>
      <c r="BB1176" s="5">
        <f t="shared" si="1445"/>
        <v>2.7807373725704378E-5</v>
      </c>
      <c r="BC1176" s="5">
        <f t="shared" si="1446"/>
        <v>5.6474486017892745E-6</v>
      </c>
      <c r="BD1176" s="5">
        <f t="shared" si="1447"/>
        <v>1.525354126268911E-4</v>
      </c>
      <c r="BE1176" s="5">
        <f t="shared" si="1448"/>
        <v>1.9607619752767084E-4</v>
      </c>
      <c r="BF1176" s="5">
        <f t="shared" si="1449"/>
        <v>1.2602278570862313E-4</v>
      </c>
      <c r="BG1176" s="5">
        <f t="shared" si="1450"/>
        <v>5.3998539744632547E-5</v>
      </c>
      <c r="BH1176" s="5">
        <f t="shared" si="1451"/>
        <v>1.7353066023875869E-5</v>
      </c>
      <c r="BI1176" s="5">
        <f t="shared" si="1452"/>
        <v>4.4612895363923542E-6</v>
      </c>
      <c r="BJ1176" s="8">
        <f t="shared" si="1453"/>
        <v>0.4259251803096919</v>
      </c>
      <c r="BK1176" s="8">
        <f t="shared" si="1454"/>
        <v>0.28094424659220552</v>
      </c>
      <c r="BL1176" s="8">
        <f t="shared" si="1455"/>
        <v>0.27581693171767241</v>
      </c>
      <c r="BM1176" s="8">
        <f t="shared" si="1456"/>
        <v>0.40373228889404722</v>
      </c>
      <c r="BN1176" s="8">
        <f t="shared" si="1457"/>
        <v>0.59579861404917411</v>
      </c>
    </row>
    <row r="1177" spans="1:66" x14ac:dyDescent="0.25">
      <c r="A1177" t="s">
        <v>16</v>
      </c>
      <c r="B1177" t="s">
        <v>58</v>
      </c>
      <c r="C1177" t="s">
        <v>450</v>
      </c>
      <c r="D1177" s="7" t="s">
        <v>562</v>
      </c>
      <c r="E1177">
        <f>VLOOKUP(A1177,home!$A$2:$E$405,3,FALSE)</f>
        <v>1.5457516339869299</v>
      </c>
      <c r="F1177">
        <f>VLOOKUP(B1177,home!$B$2:$E$405,3,FALSE)</f>
        <v>1.07</v>
      </c>
      <c r="G1177">
        <f>VLOOKUP(C1177,away!$B$2:$E$405,4,FALSE)</f>
        <v>1.03</v>
      </c>
      <c r="H1177">
        <f>VLOOKUP(A1177,away!$A$2:$E$405,3,FALSE)</f>
        <v>1.36928104575163</v>
      </c>
      <c r="I1177">
        <f>VLOOKUP(C1177,away!$B$2:$E$405,3,FALSE)</f>
        <v>0.91</v>
      </c>
      <c r="J1177">
        <f>VLOOKUP(B1177,home!$B$2:$E$405,4,FALSE)</f>
        <v>0.9</v>
      </c>
      <c r="K1177" s="3">
        <f t="shared" si="1402"/>
        <v>1.7035728758169957</v>
      </c>
      <c r="L1177" s="3">
        <f t="shared" si="1403"/>
        <v>1.1214411764705849</v>
      </c>
      <c r="M1177" s="5">
        <f t="shared" si="1404"/>
        <v>5.930782341299267E-2</v>
      </c>
      <c r="N1177" s="5">
        <f t="shared" si="1405"/>
        <v>0.10103519929011845</v>
      </c>
      <c r="O1177" s="5">
        <f t="shared" si="1406"/>
        <v>6.6510235262176198E-2</v>
      </c>
      <c r="P1177" s="5">
        <f t="shared" si="1407"/>
        <v>0.11330503275685044</v>
      </c>
      <c r="Q1177" s="5">
        <f t="shared" si="1408"/>
        <v>8.6060412506705222E-2</v>
      </c>
      <c r="R1177" s="5">
        <f t="shared" si="1409"/>
        <v>3.7293658239875141E-2</v>
      </c>
      <c r="S1177" s="5">
        <f t="shared" si="1410"/>
        <v>5.411609172803715E-2</v>
      </c>
      <c r="T1177" s="5">
        <f t="shared" si="1411"/>
        <v>9.6511690249063337E-2</v>
      </c>
      <c r="U1177" s="5">
        <f t="shared" si="1412"/>
        <v>6.3532464617440276E-2</v>
      </c>
      <c r="V1177" s="5">
        <f t="shared" si="1413"/>
        <v>1.1487383756777141E-2</v>
      </c>
      <c r="W1177" s="5">
        <f t="shared" si="1414"/>
        <v>4.88700614760149E-2</v>
      </c>
      <c r="X1177" s="5">
        <f t="shared" si="1415"/>
        <v>5.480489923585196E-2</v>
      </c>
      <c r="Y1177" s="5">
        <f t="shared" si="1416"/>
        <v>3.073023533770285E-2</v>
      </c>
      <c r="Z1177" s="5">
        <f t="shared" si="1417"/>
        <v>1.3940881323805832E-2</v>
      </c>
      <c r="AA1177" s="5">
        <f t="shared" si="1418"/>
        <v>2.3749307288219345E-2</v>
      </c>
      <c r="AB1177" s="5">
        <f t="shared" si="1419"/>
        <v>2.0229337857826688E-2</v>
      </c>
      <c r="AC1177" s="5">
        <f t="shared" si="1420"/>
        <v>1.3716343792754661E-3</v>
      </c>
      <c r="AD1177" s="5">
        <f t="shared" si="1421"/>
        <v>2.0813427792512024E-2</v>
      </c>
      <c r="AE1177" s="5">
        <f t="shared" si="1422"/>
        <v>2.3341034950020254E-2</v>
      </c>
      <c r="AF1177" s="5">
        <f t="shared" si="1423"/>
        <v>1.3087798847195879E-2</v>
      </c>
      <c r="AG1177" s="5">
        <f t="shared" si="1424"/>
        <v>4.8923988455365705E-3</v>
      </c>
      <c r="AH1177" s="5">
        <f t="shared" si="1425"/>
        <v>3.9084695882014055E-3</v>
      </c>
      <c r="AI1177" s="5">
        <f t="shared" si="1426"/>
        <v>6.658362776415537E-3</v>
      </c>
      <c r="AJ1177" s="5">
        <f t="shared" si="1427"/>
        <v>5.6715031116255279E-3</v>
      </c>
      <c r="AK1177" s="5">
        <f t="shared" si="1428"/>
        <v>3.2206062886923127E-3</v>
      </c>
      <c r="AL1177" s="5">
        <f t="shared" si="1429"/>
        <v>1.0481792743733176E-4</v>
      </c>
      <c r="AM1177" s="5">
        <f t="shared" si="1430"/>
        <v>7.0914382080198152E-3</v>
      </c>
      <c r="AN1177" s="5">
        <f t="shared" si="1431"/>
        <v>7.9526308068701979E-3</v>
      </c>
      <c r="AO1177" s="5">
        <f t="shared" si="1432"/>
        <v>4.4592038240463669E-3</v>
      </c>
      <c r="AP1177" s="5">
        <f t="shared" si="1433"/>
        <v>1.6669115941868962E-3</v>
      </c>
      <c r="AQ1177" s="5">
        <f t="shared" si="1434"/>
        <v>4.6733582481435292E-4</v>
      </c>
      <c r="AR1177" s="5">
        <f t="shared" si="1435"/>
        <v>8.7662374663841688E-4</v>
      </c>
      <c r="AS1177" s="5">
        <f t="shared" si="1436"/>
        <v>1.4933924370702772E-3</v>
      </c>
      <c r="AT1177" s="5">
        <f t="shared" si="1437"/>
        <v>1.2720514243715823E-3</v>
      </c>
      <c r="AU1177" s="5">
        <f t="shared" si="1438"/>
        <v>7.2234410106793384E-4</v>
      </c>
      <c r="AV1177" s="5">
        <f t="shared" si="1439"/>
        <v>3.0764145439643567E-4</v>
      </c>
      <c r="AW1177" s="5">
        <f t="shared" si="1440"/>
        <v>5.5625033082295911E-6</v>
      </c>
      <c r="AX1177" s="5">
        <f t="shared" si="1441"/>
        <v>2.0134636302858075E-3</v>
      </c>
      <c r="AY1177" s="5">
        <f t="shared" si="1442"/>
        <v>2.2579810223284508E-3</v>
      </c>
      <c r="AZ1177" s="5">
        <f t="shared" si="1443"/>
        <v>1.2660964470641363E-3</v>
      </c>
      <c r="BA1177" s="5">
        <f t="shared" si="1444"/>
        <v>4.732842297069442E-4</v>
      </c>
      <c r="BB1177" s="5">
        <f t="shared" si="1445"/>
        <v>1.3269010584188257E-4</v>
      </c>
      <c r="BC1177" s="5">
        <f t="shared" si="1446"/>
        <v>2.9760829680265425E-5</v>
      </c>
      <c r="BD1177" s="5">
        <f t="shared" si="1447"/>
        <v>1.6384699429203962E-4</v>
      </c>
      <c r="BE1177" s="5">
        <f t="shared" si="1448"/>
        <v>2.7912529526006078E-4</v>
      </c>
      <c r="BF1177" s="5">
        <f t="shared" si="1449"/>
        <v>2.3775514097972497E-4</v>
      </c>
      <c r="BG1177" s="5">
        <f t="shared" si="1450"/>
        <v>1.3501106975303507E-4</v>
      </c>
      <c r="BH1177" s="5">
        <f t="shared" si="1451"/>
        <v>5.7500299091576743E-5</v>
      </c>
      <c r="BI1177" s="5">
        <f t="shared" si="1452"/>
        <v>1.9591189976754948E-5</v>
      </c>
      <c r="BJ1177" s="8">
        <f t="shared" si="1453"/>
        <v>0.50795795505356656</v>
      </c>
      <c r="BK1177" s="8">
        <f t="shared" si="1454"/>
        <v>0.24195076498369866</v>
      </c>
      <c r="BL1177" s="8">
        <f t="shared" si="1455"/>
        <v>0.23633882818337024</v>
      </c>
      <c r="BM1177" s="8">
        <f t="shared" si="1456"/>
        <v>0.53442364955670285</v>
      </c>
      <c r="BN1177" s="8">
        <f t="shared" si="1457"/>
        <v>0.4635123614687181</v>
      </c>
    </row>
    <row r="1178" spans="1:66" x14ac:dyDescent="0.25">
      <c r="A1178" t="s">
        <v>61</v>
      </c>
      <c r="B1178" t="s">
        <v>68</v>
      </c>
      <c r="C1178" t="s">
        <v>69</v>
      </c>
      <c r="D1178" s="7" t="s">
        <v>562</v>
      </c>
      <c r="E1178">
        <f>VLOOKUP(A1178,home!$A$2:$E$405,3,FALSE)</f>
        <v>1.51315789473684</v>
      </c>
      <c r="F1178">
        <f>VLOOKUP(B1178,home!$B$2:$E$405,3,FALSE)</f>
        <v>1.72</v>
      </c>
      <c r="G1178">
        <f>VLOOKUP(C1178,away!$B$2:$E$405,4,FALSE)</f>
        <v>0.38</v>
      </c>
      <c r="H1178">
        <f>VLOOKUP(A1178,away!$A$2:$E$405,3,FALSE)</f>
        <v>1.30526315789474</v>
      </c>
      <c r="I1178">
        <f>VLOOKUP(C1178,away!$B$2:$E$405,3,FALSE)</f>
        <v>1.36</v>
      </c>
      <c r="J1178">
        <f>VLOOKUP(B1178,home!$B$2:$E$405,4,FALSE)</f>
        <v>0.79</v>
      </c>
      <c r="K1178" s="3">
        <f t="shared" si="1402"/>
        <v>0.98899999999999866</v>
      </c>
      <c r="L1178" s="3">
        <f t="shared" si="1403"/>
        <v>1.4023747368421089</v>
      </c>
      <c r="M1178" s="5">
        <f t="shared" si="1404"/>
        <v>9.1503803721117216E-2</v>
      </c>
      <c r="N1178" s="5">
        <f t="shared" si="1405"/>
        <v>9.0497261880184782E-2</v>
      </c>
      <c r="O1178" s="5">
        <f t="shared" si="1406"/>
        <v>0.12832262266345373</v>
      </c>
      <c r="P1178" s="5">
        <f t="shared" si="1407"/>
        <v>0.12691107381415553</v>
      </c>
      <c r="Q1178" s="5">
        <f t="shared" si="1408"/>
        <v>4.4750895999751315E-2</v>
      </c>
      <c r="R1178" s="5">
        <f t="shared" si="1409"/>
        <v>8.9978202094275109E-2</v>
      </c>
      <c r="S1178" s="5">
        <f t="shared" si="1410"/>
        <v>4.4004784505327105E-2</v>
      </c>
      <c r="T1178" s="5">
        <f t="shared" si="1411"/>
        <v>6.2757526001099836E-2</v>
      </c>
      <c r="U1178" s="5">
        <f t="shared" si="1412"/>
        <v>8.8988441871237944E-2</v>
      </c>
      <c r="V1178" s="5">
        <f t="shared" si="1413"/>
        <v>6.7813749901618611E-3</v>
      </c>
      <c r="W1178" s="5">
        <f t="shared" si="1414"/>
        <v>1.4752878714584665E-2</v>
      </c>
      <c r="X1178" s="5">
        <f t="shared" si="1415"/>
        <v>2.0689064405029219E-2</v>
      </c>
      <c r="Y1178" s="5">
        <f t="shared" si="1416"/>
        <v>1.450691062525615E-2</v>
      </c>
      <c r="Z1178" s="5">
        <f t="shared" si="1417"/>
        <v>4.2061052494495037E-2</v>
      </c>
      <c r="AA1178" s="5">
        <f t="shared" si="1418"/>
        <v>4.1598380917055526E-2</v>
      </c>
      <c r="AB1178" s="5">
        <f t="shared" si="1419"/>
        <v>2.057039936348393E-2</v>
      </c>
      <c r="AC1178" s="5">
        <f t="shared" si="1420"/>
        <v>5.8783866553850466E-4</v>
      </c>
      <c r="AD1178" s="5">
        <f t="shared" si="1421"/>
        <v>3.6476492621810531E-3</v>
      </c>
      <c r="AE1178" s="5">
        <f t="shared" si="1422"/>
        <v>5.1153711741434675E-3</v>
      </c>
      <c r="AF1178" s="5">
        <f t="shared" si="1423"/>
        <v>3.5868336520945778E-3</v>
      </c>
      <c r="AG1178" s="5">
        <f t="shared" si="1424"/>
        <v>1.6766949663175178E-3</v>
      </c>
      <c r="AH1178" s="5">
        <f t="shared" si="1425"/>
        <v>1.4746339355817409E-2</v>
      </c>
      <c r="AI1178" s="5">
        <f t="shared" si="1426"/>
        <v>1.4584129622903395E-2</v>
      </c>
      <c r="AJ1178" s="5">
        <f t="shared" si="1427"/>
        <v>7.2118520985257192E-3</v>
      </c>
      <c r="AK1178" s="5">
        <f t="shared" si="1428"/>
        <v>2.377507241813976E-3</v>
      </c>
      <c r="AL1178" s="5">
        <f t="shared" si="1429"/>
        <v>3.2612080914295323E-5</v>
      </c>
      <c r="AM1178" s="5">
        <f t="shared" si="1430"/>
        <v>7.2150502405941169E-4</v>
      </c>
      <c r="AN1178" s="5">
        <f t="shared" si="1431"/>
        <v>1.0118204182455769E-3</v>
      </c>
      <c r="AO1178" s="5">
        <f t="shared" si="1432"/>
        <v>7.0947569638430687E-4</v>
      </c>
      <c r="AP1178" s="5">
        <f t="shared" si="1433"/>
        <v>3.3165026433760471E-4</v>
      </c>
      <c r="AQ1178" s="5">
        <f t="shared" si="1434"/>
        <v>1.1627448804351611E-4</v>
      </c>
      <c r="AR1178" s="5">
        <f t="shared" si="1435"/>
        <v>4.1359787546997682E-3</v>
      </c>
      <c r="AS1178" s="5">
        <f t="shared" si="1436"/>
        <v>4.0904829883980642E-3</v>
      </c>
      <c r="AT1178" s="5">
        <f t="shared" si="1437"/>
        <v>2.02274383776284E-3</v>
      </c>
      <c r="AU1178" s="5">
        <f t="shared" si="1438"/>
        <v>6.6683121851581547E-4</v>
      </c>
      <c r="AV1178" s="5">
        <f t="shared" si="1439"/>
        <v>1.6487401877803514E-4</v>
      </c>
      <c r="AW1178" s="5">
        <f t="shared" si="1440"/>
        <v>1.2564244568824376E-6</v>
      </c>
      <c r="AX1178" s="5">
        <f t="shared" si="1441"/>
        <v>1.1892807813245946E-4</v>
      </c>
      <c r="AY1178" s="5">
        <f t="shared" si="1442"/>
        <v>1.6678173227414561E-4</v>
      </c>
      <c r="AZ1178" s="5">
        <f t="shared" si="1443"/>
        <v>1.1694524395401302E-4</v>
      </c>
      <c r="BA1178" s="5">
        <f t="shared" si="1444"/>
        <v>5.46670185716484E-5</v>
      </c>
      <c r="BB1178" s="5">
        <f t="shared" si="1445"/>
        <v>1.9165911445839538E-5</v>
      </c>
      <c r="BC1178" s="5">
        <f t="shared" si="1446"/>
        <v>5.3755580040396686E-6</v>
      </c>
      <c r="BD1178" s="5">
        <f t="shared" si="1447"/>
        <v>9.6669868628444062E-4</v>
      </c>
      <c r="BE1178" s="5">
        <f t="shared" si="1448"/>
        <v>9.5606500073531022E-4</v>
      </c>
      <c r="BF1178" s="5">
        <f t="shared" si="1449"/>
        <v>4.7277414286361029E-4</v>
      </c>
      <c r="BG1178" s="5">
        <f t="shared" si="1450"/>
        <v>1.5585787576403667E-4</v>
      </c>
      <c r="BH1178" s="5">
        <f t="shared" si="1451"/>
        <v>3.8535859782658009E-5</v>
      </c>
      <c r="BI1178" s="5">
        <f t="shared" si="1452"/>
        <v>7.6223930650097474E-6</v>
      </c>
      <c r="BJ1178" s="8">
        <f t="shared" si="1453"/>
        <v>0.26535367611409516</v>
      </c>
      <c r="BK1178" s="8">
        <f t="shared" si="1454"/>
        <v>0.26998826950948868</v>
      </c>
      <c r="BL1178" s="8">
        <f t="shared" si="1455"/>
        <v>0.4220563400052163</v>
      </c>
      <c r="BM1178" s="8">
        <f t="shared" si="1456"/>
        <v>0.42732995264254026</v>
      </c>
      <c r="BN1178" s="8">
        <f t="shared" si="1457"/>
        <v>0.57196386017293777</v>
      </c>
    </row>
    <row r="1179" spans="1:66" x14ac:dyDescent="0.25">
      <c r="A1179" t="s">
        <v>61</v>
      </c>
      <c r="B1179" t="s">
        <v>77</v>
      </c>
      <c r="C1179" t="s">
        <v>65</v>
      </c>
      <c r="D1179" s="7" t="s">
        <v>562</v>
      </c>
      <c r="E1179">
        <f>VLOOKUP(A1179,home!$A$2:$E$405,3,FALSE)</f>
        <v>1.51315789473684</v>
      </c>
      <c r="F1179">
        <f>VLOOKUP(B1179,home!$B$2:$E$405,3,FALSE)</f>
        <v>1.26</v>
      </c>
      <c r="G1179">
        <f>VLOOKUP(C1179,away!$B$2:$E$405,4,FALSE)</f>
        <v>0.73</v>
      </c>
      <c r="H1179">
        <f>VLOOKUP(A1179,away!$A$2:$E$405,3,FALSE)</f>
        <v>1.30526315789474</v>
      </c>
      <c r="I1179">
        <f>VLOOKUP(C1179,away!$B$2:$E$405,3,FALSE)</f>
        <v>0.8</v>
      </c>
      <c r="J1179">
        <f>VLOOKUP(B1179,home!$B$2:$E$405,4,FALSE)</f>
        <v>0.83</v>
      </c>
      <c r="K1179" s="3">
        <f t="shared" si="1402"/>
        <v>1.3918026315789456</v>
      </c>
      <c r="L1179" s="3">
        <f t="shared" si="1403"/>
        <v>0.8666947368421074</v>
      </c>
      <c r="M1179" s="5">
        <f t="shared" si="1404"/>
        <v>0.10450740295403124</v>
      </c>
      <c r="N1179" s="5">
        <f t="shared" si="1405"/>
        <v>0.14545367845090196</v>
      </c>
      <c r="O1179" s="5">
        <f t="shared" si="1406"/>
        <v>9.0576016101296175E-2</v>
      </c>
      <c r="P1179" s="5">
        <f t="shared" si="1407"/>
        <v>0.12606393756772097</v>
      </c>
      <c r="Q1179" s="5">
        <f t="shared" si="1408"/>
        <v>0.10122140622040157</v>
      </c>
      <c r="R1179" s="5">
        <f t="shared" si="1409"/>
        <v>3.9250878219559679E-2</v>
      </c>
      <c r="S1179" s="5">
        <f t="shared" si="1410"/>
        <v>3.8016723949375567E-2</v>
      </c>
      <c r="T1179" s="5">
        <f t="shared" si="1411"/>
        <v>8.7728060026978985E-2</v>
      </c>
      <c r="U1179" s="5">
        <f t="shared" si="1412"/>
        <v>5.4629475597767881E-2</v>
      </c>
      <c r="V1179" s="5">
        <f t="shared" si="1413"/>
        <v>5.0953731282998389E-3</v>
      </c>
      <c r="W1179" s="5">
        <f t="shared" si="1414"/>
        <v>4.6960073183225454E-2</v>
      </c>
      <c r="X1179" s="5">
        <f t="shared" si="1415"/>
        <v>4.0700048269621682E-2</v>
      </c>
      <c r="Y1179" s="5">
        <f t="shared" si="1416"/>
        <v>1.7637258812250416E-2</v>
      </c>
      <c r="Z1179" s="5">
        <f t="shared" si="1417"/>
        <v>1.1339509856440963E-2</v>
      </c>
      <c r="AA1179" s="5">
        <f t="shared" si="1418"/>
        <v>1.5782359659009926E-2</v>
      </c>
      <c r="AB1179" s="5">
        <f t="shared" si="1419"/>
        <v>1.0982964852967703E-2</v>
      </c>
      <c r="AC1179" s="5">
        <f t="shared" si="1420"/>
        <v>3.8414910198561198E-4</v>
      </c>
      <c r="AD1179" s="5">
        <f t="shared" si="1421"/>
        <v>1.6339788358888257E-2</v>
      </c>
      <c r="AE1179" s="5">
        <f t="shared" si="1422"/>
        <v>1.4161608571762385E-2</v>
      </c>
      <c r="AF1179" s="5">
        <f t="shared" si="1423"/>
        <v>6.1368958071822653E-3</v>
      </c>
      <c r="AG1179" s="5">
        <f t="shared" si="1424"/>
        <v>1.7729384322110891E-3</v>
      </c>
      <c r="AH1179" s="5">
        <f t="shared" si="1425"/>
        <v>2.4569733777366452E-3</v>
      </c>
      <c r="AI1179" s="5">
        <f t="shared" si="1426"/>
        <v>3.4196220128532738E-3</v>
      </c>
      <c r="AJ1179" s="5">
        <f t="shared" si="1427"/>
        <v>2.379719458247239E-3</v>
      </c>
      <c r="AK1179" s="5">
        <f t="shared" si="1428"/>
        <v>1.1040332681360435E-3</v>
      </c>
      <c r="AL1179" s="5">
        <f t="shared" si="1429"/>
        <v>1.8535470996523224E-5</v>
      </c>
      <c r="AM1179" s="5">
        <f t="shared" si="1430"/>
        <v>4.54835208746874E-3</v>
      </c>
      <c r="AN1179" s="5">
        <f t="shared" si="1431"/>
        <v>3.9420328155139687E-3</v>
      </c>
      <c r="AO1179" s="5">
        <f t="shared" si="1432"/>
        <v>1.7082695468324154E-3</v>
      </c>
      <c r="AP1179" s="5">
        <f t="shared" si="1433"/>
        <v>4.9351607511576891E-4</v>
      </c>
      <c r="AQ1179" s="5">
        <f t="shared" si="1434"/>
        <v>1.0693194621245273E-4</v>
      </c>
      <c r="AR1179" s="5">
        <f t="shared" si="1435"/>
        <v>4.2588917900910522E-4</v>
      </c>
      <c r="AS1179" s="5">
        <f t="shared" si="1436"/>
        <v>5.9275368010586931E-4</v>
      </c>
      <c r="AT1179" s="5">
        <f t="shared" si="1437"/>
        <v>4.1249806592472674E-4</v>
      </c>
      <c r="AU1179" s="5">
        <f t="shared" si="1438"/>
        <v>1.9137196455842003E-4</v>
      </c>
      <c r="AV1179" s="5">
        <f t="shared" si="1439"/>
        <v>6.658800097071039E-5</v>
      </c>
      <c r="AW1179" s="5">
        <f t="shared" si="1440"/>
        <v>6.2107627265458153E-7</v>
      </c>
      <c r="AX1179" s="5">
        <f t="shared" si="1441"/>
        <v>1.055068067447763E-3</v>
      </c>
      <c r="AY1179" s="5">
        <f t="shared" si="1442"/>
        <v>9.1442194106714967E-4</v>
      </c>
      <c r="AZ1179" s="5">
        <f t="shared" si="1443"/>
        <v>3.9626234178792113E-4</v>
      </c>
      <c r="BA1179" s="5">
        <f t="shared" si="1444"/>
        <v>1.1447949534543986E-4</v>
      </c>
      <c r="BB1179" s="5">
        <f t="shared" si="1445"/>
        <v>2.480469402305831E-5</v>
      </c>
      <c r="BC1179" s="5">
        <f t="shared" si="1446"/>
        <v>4.2996195517527046E-6</v>
      </c>
      <c r="BD1179" s="5">
        <f t="shared" si="1447"/>
        <v>6.1519318320866253E-5</v>
      </c>
      <c r="BE1179" s="5">
        <f t="shared" si="1448"/>
        <v>8.562274913192449E-5</v>
      </c>
      <c r="BF1179" s="5">
        <f t="shared" si="1449"/>
        <v>5.9584983782418204E-5</v>
      </c>
      <c r="BG1179" s="5">
        <f t="shared" si="1450"/>
        <v>2.7643512410319487E-5</v>
      </c>
      <c r="BH1179" s="5">
        <f t="shared" si="1451"/>
        <v>9.6185783296919702E-6</v>
      </c>
      <c r="BI1179" s="5">
        <f t="shared" si="1452"/>
        <v>2.6774325262627009E-6</v>
      </c>
      <c r="BJ1179" s="8">
        <f t="shared" si="1453"/>
        <v>0.49142019476379051</v>
      </c>
      <c r="BK1179" s="8">
        <f t="shared" si="1454"/>
        <v>0.27500054411347685</v>
      </c>
      <c r="BL1179" s="8">
        <f t="shared" si="1455"/>
        <v>0.22251781001264492</v>
      </c>
      <c r="BM1179" s="8">
        <f t="shared" si="1456"/>
        <v>0.39229093836764706</v>
      </c>
      <c r="BN1179" s="8">
        <f t="shared" si="1457"/>
        <v>0.60707331951391152</v>
      </c>
    </row>
    <row r="1180" spans="1:66" x14ac:dyDescent="0.25">
      <c r="A1180" t="s">
        <v>61</v>
      </c>
      <c r="B1180" t="s">
        <v>70</v>
      </c>
      <c r="C1180" t="s">
        <v>311</v>
      </c>
      <c r="D1180" s="7" t="s">
        <v>562</v>
      </c>
      <c r="E1180">
        <f>VLOOKUP(A1180,home!$A$2:$E$405,3,FALSE)</f>
        <v>1.51315789473684</v>
      </c>
      <c r="F1180">
        <f>VLOOKUP(B1180,home!$B$2:$E$405,3,FALSE)</f>
        <v>1.18</v>
      </c>
      <c r="G1180">
        <f>VLOOKUP(C1180,away!$B$2:$E$405,4,FALSE)</f>
        <v>0.87</v>
      </c>
      <c r="H1180">
        <f>VLOOKUP(A1180,away!$A$2:$E$405,3,FALSE)</f>
        <v>1.30526315789474</v>
      </c>
      <c r="I1180">
        <f>VLOOKUP(C1180,away!$B$2:$E$405,3,FALSE)</f>
        <v>0.8</v>
      </c>
      <c r="J1180">
        <f>VLOOKUP(B1180,home!$B$2:$E$405,4,FALSE)</f>
        <v>0.93</v>
      </c>
      <c r="K1180" s="3">
        <f t="shared" si="1402"/>
        <v>1.5534078947368399</v>
      </c>
      <c r="L1180" s="3">
        <f t="shared" si="1403"/>
        <v>0.97111578947368671</v>
      </c>
      <c r="M1180" s="5">
        <f t="shared" si="1404"/>
        <v>8.0096454908305706E-2</v>
      </c>
      <c r="N1180" s="5">
        <f t="shared" si="1405"/>
        <v>0.12442246539499537</v>
      </c>
      <c r="O1180" s="5">
        <f t="shared" si="1406"/>
        <v>7.7782932042322839E-2</v>
      </c>
      <c r="P1180" s="5">
        <f t="shared" si="1407"/>
        <v>0.1208286207103234</v>
      </c>
      <c r="Q1180" s="5">
        <f t="shared" si="1408"/>
        <v>9.6639420013603552E-2</v>
      </c>
      <c r="R1180" s="5">
        <f t="shared" si="1409"/>
        <v>3.7768116728929227E-2</v>
      </c>
      <c r="S1180" s="5">
        <f t="shared" si="1410"/>
        <v>4.5568669672936032E-2</v>
      </c>
      <c r="T1180" s="5">
        <f t="shared" si="1411"/>
        <v>9.384806666078982E-2</v>
      </c>
      <c r="U1180" s="5">
        <f t="shared" si="1412"/>
        <v>5.8669290696061173E-2</v>
      </c>
      <c r="V1180" s="5">
        <f t="shared" si="1413"/>
        <v>7.6380124861656785E-3</v>
      </c>
      <c r="W1180" s="5">
        <f t="shared" si="1414"/>
        <v>5.0040145997307051E-2</v>
      </c>
      <c r="X1180" s="5">
        <f t="shared" si="1415"/>
        <v>4.859477588555338E-2</v>
      </c>
      <c r="Y1180" s="5">
        <f t="shared" si="1416"/>
        <v>2.3595577074198019E-2</v>
      </c>
      <c r="Z1180" s="5">
        <f t="shared" si="1417"/>
        <v>1.2225738164716156E-2</v>
      </c>
      <c r="AA1180" s="5">
        <f t="shared" si="1418"/>
        <v>1.8991558184055558E-2</v>
      </c>
      <c r="AB1180" s="5">
        <f t="shared" si="1419"/>
        <v>1.4750818208232977E-2</v>
      </c>
      <c r="AC1180" s="5">
        <f t="shared" si="1420"/>
        <v>7.2013995089432342E-4</v>
      </c>
      <c r="AD1180" s="5">
        <f t="shared" si="1421"/>
        <v>1.9433189461500206E-2</v>
      </c>
      <c r="AE1180" s="5">
        <f t="shared" si="1422"/>
        <v>1.88718771258965E-2</v>
      </c>
      <c r="AF1180" s="5">
        <f t="shared" si="1423"/>
        <v>9.1633889269826935E-3</v>
      </c>
      <c r="AG1180" s="5">
        <f t="shared" si="1424"/>
        <v>2.9662372240270795E-3</v>
      </c>
      <c r="AH1180" s="5">
        <f t="shared" si="1425"/>
        <v>2.9681518424317273E-3</v>
      </c>
      <c r="AI1180" s="5">
        <f t="shared" si="1426"/>
        <v>4.6107505048111411E-3</v>
      </c>
      <c r="AJ1180" s="5">
        <f t="shared" si="1427"/>
        <v>3.581188117417749E-3</v>
      </c>
      <c r="AK1180" s="5">
        <f t="shared" si="1428"/>
        <v>1.8543486313781646E-3</v>
      </c>
      <c r="AL1180" s="5">
        <f t="shared" si="1429"/>
        <v>4.3454366156192098E-5</v>
      </c>
      <c r="AM1180" s="5">
        <f t="shared" si="1430"/>
        <v>6.0375339858822338E-3</v>
      </c>
      <c r="AN1180" s="5">
        <f t="shared" si="1431"/>
        <v>5.8631445831742396E-3</v>
      </c>
      <c r="AO1180" s="5">
        <f t="shared" si="1432"/>
        <v>2.8468961403438106E-3</v>
      </c>
      <c r="AP1180" s="5">
        <f t="shared" si="1433"/>
        <v>9.2155526429319053E-4</v>
      </c>
      <c r="AQ1180" s="5">
        <f t="shared" si="1434"/>
        <v>2.2373421700692839E-4</v>
      </c>
      <c r="AR1180" s="5">
        <f t="shared" si="1435"/>
        <v>5.7648382394817307E-4</v>
      </c>
      <c r="AS1180" s="5">
        <f t="shared" si="1436"/>
        <v>8.9551452330917445E-4</v>
      </c>
      <c r="AT1180" s="5">
        <f t="shared" si="1437"/>
        <v>6.9554966517998494E-4</v>
      </c>
      <c r="AU1180" s="5">
        <f t="shared" si="1438"/>
        <v>3.6015744702405146E-4</v>
      </c>
      <c r="AV1180" s="5">
        <f t="shared" si="1439"/>
        <v>1.3986785538885662E-4</v>
      </c>
      <c r="AW1180" s="5">
        <f t="shared" si="1440"/>
        <v>1.8209056445010434E-6</v>
      </c>
      <c r="AX1180" s="5">
        <f t="shared" si="1441"/>
        <v>1.5631254930685771E-3</v>
      </c>
      <c r="AY1180" s="5">
        <f t="shared" si="1442"/>
        <v>1.517975847247737E-3</v>
      </c>
      <c r="AZ1180" s="5">
        <f t="shared" si="1443"/>
        <v>7.3706515665098728E-4</v>
      </c>
      <c r="BA1180" s="5">
        <f t="shared" si="1444"/>
        <v>2.3859187049822338E-4</v>
      </c>
      <c r="BB1180" s="5">
        <f t="shared" si="1445"/>
        <v>5.7925083170221448E-5</v>
      </c>
      <c r="BC1180" s="5">
        <f t="shared" si="1446"/>
        <v>1.1250392574635716E-5</v>
      </c>
      <c r="BD1180" s="5">
        <f t="shared" si="1447"/>
        <v>9.3305423968706607E-5</v>
      </c>
      <c r="BE1180" s="5">
        <f t="shared" si="1448"/>
        <v>1.449413822147568E-4</v>
      </c>
      <c r="BF1180" s="5">
        <f t="shared" si="1449"/>
        <v>1.1257654370323653E-4</v>
      </c>
      <c r="BG1180" s="5">
        <f t="shared" si="1450"/>
        <v>5.8292430583598179E-5</v>
      </c>
      <c r="BH1180" s="5">
        <f t="shared" si="1451"/>
        <v>2.2637980467990146E-5</v>
      </c>
      <c r="BI1180" s="5">
        <f t="shared" si="1452"/>
        <v>7.0332035159748536E-6</v>
      </c>
      <c r="BJ1180" s="8">
        <f t="shared" si="1453"/>
        <v>0.50759394179876449</v>
      </c>
      <c r="BK1180" s="8">
        <f t="shared" si="1454"/>
        <v>0.25641332794202909</v>
      </c>
      <c r="BL1180" s="8">
        <f t="shared" si="1455"/>
        <v>0.22408351523494513</v>
      </c>
      <c r="BM1180" s="8">
        <f t="shared" si="1456"/>
        <v>0.46126235840037139</v>
      </c>
      <c r="BN1180" s="8">
        <f t="shared" si="1457"/>
        <v>0.5375380097984801</v>
      </c>
    </row>
    <row r="1181" spans="1:66" x14ac:dyDescent="0.25">
      <c r="A1181" t="s">
        <v>61</v>
      </c>
      <c r="B1181" t="s">
        <v>239</v>
      </c>
      <c r="C1181" t="s">
        <v>62</v>
      </c>
      <c r="D1181" s="7" t="s">
        <v>562</v>
      </c>
      <c r="E1181">
        <f>VLOOKUP(A1181,home!$A$2:$E$405,3,FALSE)</f>
        <v>1.51315789473684</v>
      </c>
      <c r="F1181">
        <f>VLOOKUP(B1181,home!$B$2:$E$405,3,FALSE)</f>
        <v>1.7</v>
      </c>
      <c r="G1181">
        <f>VLOOKUP(C1181,away!$B$2:$E$405,4,FALSE)</f>
        <v>0.63</v>
      </c>
      <c r="H1181">
        <f>VLOOKUP(A1181,away!$A$2:$E$405,3,FALSE)</f>
        <v>1.30526315789474</v>
      </c>
      <c r="I1181">
        <f>VLOOKUP(C1181,away!$B$2:$E$405,3,FALSE)</f>
        <v>0.63</v>
      </c>
      <c r="J1181">
        <f>VLOOKUP(B1181,home!$B$2:$E$405,4,FALSE)</f>
        <v>0.36</v>
      </c>
      <c r="K1181" s="3">
        <f t="shared" si="1402"/>
        <v>1.6205921052631556</v>
      </c>
      <c r="L1181" s="3">
        <f t="shared" si="1403"/>
        <v>0.296033684210527</v>
      </c>
      <c r="M1181" s="5">
        <f t="shared" si="1404"/>
        <v>0.14710248040655843</v>
      </c>
      <c r="N1181" s="5">
        <f t="shared" si="1405"/>
        <v>0.23839311841149666</v>
      </c>
      <c r="O1181" s="5">
        <f t="shared" si="1406"/>
        <v>4.3547289231260354E-2</v>
      </c>
      <c r="P1181" s="5">
        <f t="shared" si="1407"/>
        <v>7.0572393133791766E-2</v>
      </c>
      <c r="Q1181" s="5">
        <f t="shared" si="1408"/>
        <v>0.19316900282336807</v>
      </c>
      <c r="R1181" s="5">
        <f t="shared" si="1409"/>
        <v>6.4457322342557043E-3</v>
      </c>
      <c r="S1181" s="5">
        <f t="shared" si="1410"/>
        <v>8.4642737818994805E-3</v>
      </c>
      <c r="T1181" s="5">
        <f t="shared" si="1411"/>
        <v>5.7184531581075337E-2</v>
      </c>
      <c r="U1181" s="5">
        <f t="shared" si="1412"/>
        <v>1.0445902771475035E-2</v>
      </c>
      <c r="V1181" s="5">
        <f t="shared" si="1413"/>
        <v>4.511926766801023E-4</v>
      </c>
      <c r="W1181" s="5">
        <f t="shared" si="1414"/>
        <v>0.10434938698570216</v>
      </c>
      <c r="X1181" s="5">
        <f t="shared" si="1415"/>
        <v>3.0890933474487427E-2</v>
      </c>
      <c r="Y1181" s="5">
        <f t="shared" si="1416"/>
        <v>4.572378422577403E-3</v>
      </c>
      <c r="Z1181" s="5">
        <f t="shared" si="1417"/>
        <v>6.360512869137561E-4</v>
      </c>
      <c r="AA1181" s="5">
        <f t="shared" si="1418"/>
        <v>1.0307796941149035E-3</v>
      </c>
      <c r="AB1181" s="5">
        <f t="shared" si="1419"/>
        <v>8.3523671727409152E-4</v>
      </c>
      <c r="AC1181" s="5">
        <f t="shared" si="1420"/>
        <v>1.3528726227861903E-5</v>
      </c>
      <c r="AD1181" s="5">
        <f t="shared" si="1421"/>
        <v>4.22769481845197E-2</v>
      </c>
      <c r="AE1181" s="5">
        <f t="shared" si="1422"/>
        <v>1.2515400728240917E-2</v>
      </c>
      <c r="AF1181" s="5">
        <f t="shared" si="1423"/>
        <v>1.8524900934761353E-3</v>
      </c>
      <c r="AG1181" s="5">
        <f t="shared" si="1424"/>
        <v>1.8279982244508134E-4</v>
      </c>
      <c r="AH1181" s="5">
        <f t="shared" si="1425"/>
        <v>4.7073151452981539E-5</v>
      </c>
      <c r="AI1181" s="5">
        <f t="shared" si="1426"/>
        <v>7.6286377614558716E-5</v>
      </c>
      <c r="AJ1181" s="5">
        <f t="shared" si="1427"/>
        <v>6.1814550650638898E-5</v>
      </c>
      <c r="AK1181" s="5">
        <f t="shared" si="1428"/>
        <v>3.3392057591604948E-5</v>
      </c>
      <c r="AL1181" s="5">
        <f t="shared" si="1429"/>
        <v>2.5961617596477798E-7</v>
      </c>
      <c r="AM1181" s="5">
        <f t="shared" si="1430"/>
        <v>1.370273769249041E-2</v>
      </c>
      <c r="AN1181" s="5">
        <f t="shared" si="1431"/>
        <v>4.0564719228783908E-3</v>
      </c>
      <c r="AO1181" s="5">
        <f t="shared" si="1432"/>
        <v>6.0042616411312537E-4</v>
      </c>
      <c r="AP1181" s="5">
        <f t="shared" si="1433"/>
        <v>5.9248789819601017E-5</v>
      </c>
      <c r="AQ1181" s="5">
        <f t="shared" si="1434"/>
        <v>4.3849093838279129E-6</v>
      </c>
      <c r="AR1181" s="5">
        <f t="shared" si="1435"/>
        <v>2.7870476904052512E-6</v>
      </c>
      <c r="AS1181" s="5">
        <f t="shared" si="1436"/>
        <v>4.5166674840626615E-6</v>
      </c>
      <c r="AT1181" s="5">
        <f t="shared" si="1437"/>
        <v>3.659837833385375E-6</v>
      </c>
      <c r="AU1181" s="5">
        <f t="shared" si="1438"/>
        <v>1.9770347664425836E-6</v>
      </c>
      <c r="AV1181" s="5">
        <f t="shared" si="1439"/>
        <v>8.0099173358190943E-7</v>
      </c>
      <c r="AW1181" s="5">
        <f t="shared" si="1440"/>
        <v>3.4597450520059182E-9</v>
      </c>
      <c r="AX1181" s="5">
        <f t="shared" si="1441"/>
        <v>3.7010914208236417E-3</v>
      </c>
      <c r="AY1181" s="5">
        <f t="shared" si="1442"/>
        <v>1.0956477289063966E-3</v>
      </c>
      <c r="AZ1181" s="5">
        <f t="shared" si="1443"/>
        <v>1.6217431689252861E-4</v>
      </c>
      <c r="BA1181" s="5">
        <f t="shared" si="1444"/>
        <v>1.6003020171340254E-5</v>
      </c>
      <c r="BB1181" s="5">
        <f t="shared" si="1445"/>
        <v>1.1843582549543084E-6</v>
      </c>
      <c r="BC1181" s="5">
        <f t="shared" si="1446"/>
        <v>7.0121987527854962E-8</v>
      </c>
      <c r="BD1181" s="5">
        <f t="shared" si="1447"/>
        <v>1.3750999931018433E-7</v>
      </c>
      <c r="BE1181" s="5">
        <f t="shared" si="1448"/>
        <v>2.228476192768267E-7</v>
      </c>
      <c r="BF1181" s="5">
        <f t="shared" si="1449"/>
        <v>1.8057254623835741E-7</v>
      </c>
      <c r="BG1181" s="5">
        <f t="shared" si="1450"/>
        <v>9.7544814287049372E-8</v>
      </c>
      <c r="BH1181" s="5">
        <f t="shared" si="1451"/>
        <v>3.9520088985738226E-8</v>
      </c>
      <c r="BI1181" s="5">
        <f t="shared" si="1452"/>
        <v>1.2809188841916937E-8</v>
      </c>
      <c r="BJ1181" s="8">
        <f t="shared" si="1453"/>
        <v>0.70878643097311045</v>
      </c>
      <c r="BK1181" s="8">
        <f t="shared" si="1454"/>
        <v>0.22769977607024</v>
      </c>
      <c r="BL1181" s="8">
        <f t="shared" si="1455"/>
        <v>6.2537939169454673E-2</v>
      </c>
      <c r="BM1181" s="8">
        <f t="shared" si="1456"/>
        <v>0.29933453698982687</v>
      </c>
      <c r="BN1181" s="8">
        <f t="shared" si="1457"/>
        <v>0.699230016240731</v>
      </c>
    </row>
    <row r="1182" spans="1:66" x14ac:dyDescent="0.25">
      <c r="A1182" t="s">
        <v>61</v>
      </c>
      <c r="B1182" t="s">
        <v>71</v>
      </c>
      <c r="C1182" t="s">
        <v>318</v>
      </c>
      <c r="D1182" s="7" t="s">
        <v>562</v>
      </c>
      <c r="E1182">
        <f>VLOOKUP(A1182,home!$A$2:$E$405,3,FALSE)</f>
        <v>1.51315789473684</v>
      </c>
      <c r="F1182">
        <f>VLOOKUP(B1182,home!$B$2:$E$405,3,FALSE)</f>
        <v>0.8</v>
      </c>
      <c r="G1182">
        <f>VLOOKUP(C1182,away!$B$2:$E$405,4,FALSE)</f>
        <v>1.22</v>
      </c>
      <c r="H1182">
        <f>VLOOKUP(A1182,away!$A$2:$E$405,3,FALSE)</f>
        <v>1.30526315789474</v>
      </c>
      <c r="I1182">
        <f>VLOOKUP(C1182,away!$B$2:$E$405,3,FALSE)</f>
        <v>0.9</v>
      </c>
      <c r="J1182">
        <f>VLOOKUP(B1182,home!$B$2:$E$405,4,FALSE)</f>
        <v>0.97</v>
      </c>
      <c r="K1182" s="3">
        <f t="shared" si="1402"/>
        <v>1.476842105263156</v>
      </c>
      <c r="L1182" s="3">
        <f t="shared" si="1403"/>
        <v>1.139494736842108</v>
      </c>
      <c r="M1182" s="5">
        <f t="shared" si="1404"/>
        <v>7.3070040266969769E-2</v>
      </c>
      <c r="N1182" s="5">
        <f t="shared" si="1405"/>
        <v>0.1079129120995352</v>
      </c>
      <c r="O1182" s="5">
        <f t="shared" si="1406"/>
        <v>8.3262926305052956E-2</v>
      </c>
      <c r="P1182" s="5">
        <f t="shared" si="1407"/>
        <v>0.12296619537472539</v>
      </c>
      <c r="Q1182" s="5">
        <f t="shared" si="1408"/>
        <v>7.9685166145077743E-2</v>
      </c>
      <c r="R1182" s="5">
        <f t="shared" si="1409"/>
        <v>4.7438833149340082E-2</v>
      </c>
      <c r="S1182" s="5">
        <f t="shared" si="1410"/>
        <v>5.1733532476819451E-2</v>
      </c>
      <c r="T1182" s="5">
        <f t="shared" si="1411"/>
        <v>9.0800827426705019E-2</v>
      </c>
      <c r="U1182" s="5">
        <f t="shared" si="1412"/>
        <v>7.0059666219498981E-2</v>
      </c>
      <c r="V1182" s="5">
        <f t="shared" si="1413"/>
        <v>9.6733302257014098E-3</v>
      </c>
      <c r="W1182" s="5">
        <f t="shared" si="1414"/>
        <v>3.9227469509313655E-2</v>
      </c>
      <c r="X1182" s="5">
        <f t="shared" si="1415"/>
        <v>4.4699495045497174E-2</v>
      </c>
      <c r="Y1182" s="5">
        <f t="shared" si="1416"/>
        <v>2.5467419671921961E-2</v>
      </c>
      <c r="Z1182" s="5">
        <f t="shared" si="1417"/>
        <v>1.8018766898534641E-2</v>
      </c>
      <c r="AA1182" s="5">
        <f t="shared" si="1418"/>
        <v>2.6610873640677962E-2</v>
      </c>
      <c r="AB1182" s="5">
        <f t="shared" si="1419"/>
        <v>1.9650029325195339E-2</v>
      </c>
      <c r="AC1182" s="5">
        <f t="shared" si="1420"/>
        <v>1.0174250367454708E-3</v>
      </c>
      <c r="AD1182" s="5">
        <f t="shared" si="1421"/>
        <v>1.4483194663570261E-2</v>
      </c>
      <c r="AE1182" s="5">
        <f t="shared" si="1422"/>
        <v>1.6503524091798016E-2</v>
      </c>
      <c r="AF1182" s="5">
        <f t="shared" si="1423"/>
        <v>9.4028394209753861E-3</v>
      </c>
      <c r="AG1182" s="5">
        <f t="shared" si="1424"/>
        <v>3.5714953438576477E-3</v>
      </c>
      <c r="AH1182" s="5">
        <f t="shared" si="1425"/>
        <v>5.133072511316253E-3</v>
      </c>
      <c r="AI1182" s="5">
        <f t="shared" si="1426"/>
        <v>7.5807376140807287E-3</v>
      </c>
      <c r="AJ1182" s="5">
        <f t="shared" si="1427"/>
        <v>5.59777624871329E-3</v>
      </c>
      <c r="AK1182" s="5">
        <f t="shared" si="1428"/>
        <v>2.7556772199806086E-3</v>
      </c>
      <c r="AL1182" s="5">
        <f t="shared" si="1429"/>
        <v>6.8487103820105328E-5</v>
      </c>
      <c r="AM1182" s="5">
        <f t="shared" si="1430"/>
        <v>4.2778783395766417E-3</v>
      </c>
      <c r="AN1182" s="5">
        <f t="shared" si="1431"/>
        <v>4.8746198527984397E-3</v>
      </c>
      <c r="AO1182" s="5">
        <f t="shared" si="1432"/>
        <v>2.7773018331849371E-3</v>
      </c>
      <c r="AP1182" s="5">
        <f t="shared" si="1433"/>
        <v>1.0549069405120575E-3</v>
      </c>
      <c r="AQ1182" s="5">
        <f t="shared" si="1434"/>
        <v>3.0051522664292503E-4</v>
      </c>
      <c r="AR1182" s="5">
        <f t="shared" si="1435"/>
        <v>1.1698218220947557E-3</v>
      </c>
      <c r="AS1182" s="5">
        <f t="shared" si="1436"/>
        <v>1.7276421225252E-3</v>
      </c>
      <c r="AT1182" s="5">
        <f t="shared" si="1437"/>
        <v>1.2757273146857119E-3</v>
      </c>
      <c r="AU1182" s="5">
        <f t="shared" si="1438"/>
        <v>6.2801593772071976E-4</v>
      </c>
      <c r="AV1182" s="5">
        <f t="shared" si="1439"/>
        <v>2.3187009490057073E-4</v>
      </c>
      <c r="AW1182" s="5">
        <f t="shared" si="1440"/>
        <v>3.2014939814453202E-6</v>
      </c>
      <c r="AX1182" s="5">
        <f t="shared" si="1441"/>
        <v>1.0529584755133369E-3</v>
      </c>
      <c r="AY1182" s="5">
        <f t="shared" si="1442"/>
        <v>1.1998406409607369E-3</v>
      </c>
      <c r="AZ1182" s="5">
        <f t="shared" si="1443"/>
        <v>6.8360604771201068E-4</v>
      </c>
      <c r="BA1182" s="5">
        <f t="shared" si="1444"/>
        <v>2.596551644804236E-4</v>
      </c>
      <c r="BB1182" s="5">
        <f t="shared" si="1445"/>
        <v>7.3968923329828631E-5</v>
      </c>
      <c r="BC1182" s="5">
        <f t="shared" si="1446"/>
        <v>1.6857439764843445E-5</v>
      </c>
      <c r="BD1182" s="5">
        <f t="shared" si="1447"/>
        <v>2.2216763488666928E-4</v>
      </c>
      <c r="BE1182" s="5">
        <f t="shared" si="1448"/>
        <v>3.2810651762736479E-4</v>
      </c>
      <c r="BF1182" s="5">
        <f t="shared" si="1449"/>
        <v>2.4228076012168016E-4</v>
      </c>
      <c r="BG1182" s="5">
        <f t="shared" si="1450"/>
        <v>1.1927014261428658E-4</v>
      </c>
      <c r="BH1182" s="5">
        <f t="shared" si="1451"/>
        <v>4.4035792128379967E-5</v>
      </c>
      <c r="BI1182" s="5">
        <f t="shared" si="1452"/>
        <v>1.3006782390761477E-5</v>
      </c>
      <c r="BJ1182" s="8">
        <f t="shared" si="1453"/>
        <v>0.44832645230272827</v>
      </c>
      <c r="BK1182" s="8">
        <f t="shared" si="1454"/>
        <v>0.25972885112574229</v>
      </c>
      <c r="BL1182" s="8">
        <f t="shared" si="1455"/>
        <v>0.27409153715555229</v>
      </c>
      <c r="BM1182" s="8">
        <f t="shared" si="1456"/>
        <v>0.48463289499487705</v>
      </c>
      <c r="BN1182" s="8">
        <f t="shared" si="1457"/>
        <v>0.51433607334070119</v>
      </c>
    </row>
    <row r="1183" spans="1:66" x14ac:dyDescent="0.25">
      <c r="A1183" t="s">
        <v>61</v>
      </c>
      <c r="B1183" t="s">
        <v>241</v>
      </c>
      <c r="C1183" t="s">
        <v>238</v>
      </c>
      <c r="D1183" s="7" t="s">
        <v>562</v>
      </c>
      <c r="E1183">
        <f>VLOOKUP(A1183,home!$A$2:$E$405,3,FALSE)</f>
        <v>1.51315789473684</v>
      </c>
      <c r="F1183">
        <f>VLOOKUP(B1183,home!$B$2:$E$405,3,FALSE)</f>
        <v>2.02</v>
      </c>
      <c r="G1183">
        <f>VLOOKUP(C1183,away!$B$2:$E$405,4,FALSE)</f>
        <v>0.73</v>
      </c>
      <c r="H1183">
        <f>VLOOKUP(A1183,away!$A$2:$E$405,3,FALSE)</f>
        <v>1.30526315789474</v>
      </c>
      <c r="I1183">
        <f>VLOOKUP(C1183,away!$B$2:$E$405,3,FALSE)</f>
        <v>1.08</v>
      </c>
      <c r="J1183">
        <f>VLOOKUP(B1183,home!$B$2:$E$405,4,FALSE)</f>
        <v>0.6</v>
      </c>
      <c r="K1183" s="3">
        <f t="shared" si="1402"/>
        <v>2.2313026315789446</v>
      </c>
      <c r="L1183" s="3">
        <f t="shared" si="1403"/>
        <v>0.84581052631579146</v>
      </c>
      <c r="M1183" s="5">
        <f t="shared" si="1404"/>
        <v>4.6092125459627944E-2</v>
      </c>
      <c r="N1183" s="5">
        <f t="shared" si="1405"/>
        <v>0.10284548083313469</v>
      </c>
      <c r="O1183" s="5">
        <f t="shared" si="1406"/>
        <v>3.8985204894021401E-2</v>
      </c>
      <c r="P1183" s="5">
        <f t="shared" si="1407"/>
        <v>8.6987790272674295E-2</v>
      </c>
      <c r="Q1183" s="5">
        <f t="shared" si="1408"/>
        <v>0.1147396960144877</v>
      </c>
      <c r="R1183" s="5">
        <f t="shared" si="1409"/>
        <v>1.6487048334970604E-2</v>
      </c>
      <c r="S1183" s="5">
        <f t="shared" si="1410"/>
        <v>4.1042128026568175E-2</v>
      </c>
      <c r="T1183" s="5">
        <f t="shared" si="1411"/>
        <v>9.7048042675327753E-2</v>
      </c>
      <c r="U1183" s="5">
        <f t="shared" si="1412"/>
        <v>3.6787594336789159E-2</v>
      </c>
      <c r="V1183" s="5">
        <f t="shared" si="1413"/>
        <v>8.606348432063194E-3</v>
      </c>
      <c r="W1183" s="5">
        <f t="shared" si="1414"/>
        <v>8.5339661887898183E-2</v>
      </c>
      <c r="X1183" s="5">
        <f t="shared" si="1415"/>
        <v>7.2181184337014842E-2</v>
      </c>
      <c r="Y1183" s="5">
        <f t="shared" si="1416"/>
        <v>3.0525802757093844E-2</v>
      </c>
      <c r="Z1183" s="5">
        <f t="shared" si="1417"/>
        <v>4.6483063431984597E-3</v>
      </c>
      <c r="AA1183" s="5">
        <f t="shared" si="1418"/>
        <v>1.0371778175963823E-2</v>
      </c>
      <c r="AB1183" s="5">
        <f t="shared" si="1419"/>
        <v>1.1571287969090576E-2</v>
      </c>
      <c r="AC1183" s="5">
        <f t="shared" si="1420"/>
        <v>1.0151506696594139E-3</v>
      </c>
      <c r="AD1183" s="5">
        <f t="shared" si="1421"/>
        <v>4.7604653037131156E-2</v>
      </c>
      <c r="AE1183" s="5">
        <f t="shared" si="1422"/>
        <v>4.0264516640416539E-2</v>
      </c>
      <c r="AF1183" s="5">
        <f t="shared" si="1423"/>
        <v>1.7028076005740828E-2</v>
      </c>
      <c r="AG1183" s="5">
        <f t="shared" si="1424"/>
        <v>4.8008419761869829E-3</v>
      </c>
      <c r="AH1183" s="5">
        <f t="shared" si="1425"/>
        <v>9.8289660865443006E-4</v>
      </c>
      <c r="AI1183" s="5">
        <f t="shared" si="1426"/>
        <v>2.1931397894606498E-3</v>
      </c>
      <c r="AJ1183" s="5">
        <f t="shared" si="1427"/>
        <v>2.4467792918220206E-3</v>
      </c>
      <c r="AK1183" s="5">
        <f t="shared" si="1428"/>
        <v>1.8198350242451136E-3</v>
      </c>
      <c r="AL1183" s="5">
        <f t="shared" si="1429"/>
        <v>7.6634099787691401E-5</v>
      </c>
      <c r="AM1183" s="5">
        <f t="shared" si="1430"/>
        <v>2.1244077519430658E-2</v>
      </c>
      <c r="AN1183" s="5">
        <f t="shared" si="1431"/>
        <v>1.7968464387803116E-2</v>
      </c>
      <c r="AO1183" s="5">
        <f t="shared" si="1432"/>
        <v>7.5989581604671546E-3</v>
      </c>
      <c r="AP1183" s="5">
        <f t="shared" si="1433"/>
        <v>2.1424262670521345E-3</v>
      </c>
      <c r="AQ1183" s="5">
        <f t="shared" si="1434"/>
        <v>4.5302167213203542E-4</v>
      </c>
      <c r="AR1183" s="5">
        <f t="shared" si="1435"/>
        <v>1.6626885957600211E-4</v>
      </c>
      <c r="AS1183" s="5">
        <f t="shared" si="1436"/>
        <v>3.7099614392156348E-4</v>
      </c>
      <c r="AT1183" s="5">
        <f t="shared" si="1437"/>
        <v>4.1390233611891282E-4</v>
      </c>
      <c r="AU1183" s="5">
        <f t="shared" si="1438"/>
        <v>3.0784712393293432E-4</v>
      </c>
      <c r="AV1183" s="5">
        <f t="shared" si="1439"/>
        <v>1.7172502443889149E-4</v>
      </c>
      <c r="AW1183" s="5">
        <f t="shared" si="1440"/>
        <v>4.0174559426074706E-6</v>
      </c>
      <c r="AX1183" s="5">
        <f t="shared" si="1441"/>
        <v>7.9003276790954521E-3</v>
      </c>
      <c r="AY1183" s="5">
        <f t="shared" si="1442"/>
        <v>6.6821803123229394E-3</v>
      </c>
      <c r="AZ1183" s="5">
        <f t="shared" si="1443"/>
        <v>2.8259292234514427E-3</v>
      </c>
      <c r="BA1183" s="5">
        <f t="shared" si="1444"/>
        <v>7.9673356127288016E-4</v>
      </c>
      <c r="BB1183" s="5">
        <f t="shared" si="1445"/>
        <v>1.6847140819841738E-4</v>
      </c>
      <c r="BC1183" s="5">
        <f t="shared" si="1446"/>
        <v>2.8498978087493204E-5</v>
      </c>
      <c r="BD1183" s="5">
        <f t="shared" si="1447"/>
        <v>2.3438658604650781E-5</v>
      </c>
      <c r="BE1183" s="5">
        <f t="shared" si="1448"/>
        <v>5.229874062523776E-5</v>
      </c>
      <c r="BF1183" s="5">
        <f t="shared" si="1449"/>
        <v>5.8347158792678851E-5</v>
      </c>
      <c r="BG1183" s="5">
        <f t="shared" si="1450"/>
        <v>4.3396722986419623E-5</v>
      </c>
      <c r="BH1183" s="5">
        <f t="shared" si="1451"/>
        <v>2.4207805550375151E-5</v>
      </c>
      <c r="BI1183" s="5">
        <f t="shared" si="1452"/>
        <v>1.0802988045860687E-5</v>
      </c>
      <c r="BJ1183" s="8">
        <f t="shared" si="1453"/>
        <v>0.6801870453337463</v>
      </c>
      <c r="BK1183" s="8">
        <f t="shared" si="1454"/>
        <v>0.19050235727270365</v>
      </c>
      <c r="BL1183" s="8">
        <f t="shared" si="1455"/>
        <v>0.1232887959876113</v>
      </c>
      <c r="BM1183" s="8">
        <f t="shared" si="1456"/>
        <v>0.58581099627196287</v>
      </c>
      <c r="BN1183" s="8">
        <f t="shared" si="1457"/>
        <v>0.40613734580891664</v>
      </c>
    </row>
    <row r="1184" spans="1:66" x14ac:dyDescent="0.25">
      <c r="A1184" t="s">
        <v>72</v>
      </c>
      <c r="B1184" t="s">
        <v>74</v>
      </c>
      <c r="C1184" t="s">
        <v>90</v>
      </c>
      <c r="D1184" s="7" t="s">
        <v>562</v>
      </c>
      <c r="E1184">
        <f>VLOOKUP(A1184,home!$A$2:$E$405,3,FALSE)</f>
        <v>1.4148550724637701</v>
      </c>
      <c r="F1184">
        <f>VLOOKUP(B1184,home!$B$2:$E$405,3,FALSE)</f>
        <v>0.83</v>
      </c>
      <c r="G1184">
        <f>VLOOKUP(C1184,away!$B$2:$E$405,4,FALSE)</f>
        <v>1.26</v>
      </c>
      <c r="H1184">
        <f>VLOOKUP(A1184,away!$A$2:$E$405,3,FALSE)</f>
        <v>1.0942028985507199</v>
      </c>
      <c r="I1184">
        <f>VLOOKUP(C1184,away!$B$2:$E$405,3,FALSE)</f>
        <v>0.86</v>
      </c>
      <c r="J1184">
        <f>VLOOKUP(B1184,home!$B$2:$E$405,4,FALSE)</f>
        <v>1.31</v>
      </c>
      <c r="K1184" s="3">
        <f t="shared" si="1402"/>
        <v>1.4796554347826105</v>
      </c>
      <c r="L1184" s="3">
        <f t="shared" si="1403"/>
        <v>1.2327289855072412</v>
      </c>
      <c r="M1184" s="5">
        <f t="shared" si="1404"/>
        <v>6.6378343998999043E-2</v>
      </c>
      <c r="N1184" s="5">
        <f t="shared" si="1405"/>
        <v>9.8217077449988602E-2</v>
      </c>
      <c r="O1184" s="5">
        <f t="shared" si="1406"/>
        <v>8.1826508657536753E-2</v>
      </c>
      <c r="P1184" s="5">
        <f t="shared" si="1407"/>
        <v>0.12107503824441057</v>
      </c>
      <c r="Q1184" s="5">
        <f t="shared" si="1408"/>
        <v>7.2663716218670127E-2</v>
      </c>
      <c r="R1184" s="5">
        <f t="shared" si="1409"/>
        <v>5.0434954502502391E-2</v>
      </c>
      <c r="S1184" s="5">
        <f t="shared" si="1410"/>
        <v>5.5210645531118353E-2</v>
      </c>
      <c r="T1184" s="5">
        <f t="shared" si="1411"/>
        <v>8.9574669177427291E-2</v>
      </c>
      <c r="U1184" s="5">
        <f t="shared" si="1412"/>
        <v>7.4626354532641354E-2</v>
      </c>
      <c r="V1184" s="5">
        <f t="shared" si="1413"/>
        <v>1.1189444254890586E-2</v>
      </c>
      <c r="W1184" s="5">
        <f t="shared" si="1414"/>
        <v>3.5839087538152209E-2</v>
      </c>
      <c r="X1184" s="5">
        <f t="shared" si="1415"/>
        <v>4.4179882022411583E-2</v>
      </c>
      <c r="Y1184" s="5">
        <f t="shared" si="1416"/>
        <v>2.7230910572658518E-2</v>
      </c>
      <c r="Z1184" s="5">
        <f t="shared" si="1417"/>
        <v>2.0724210099324552E-2</v>
      </c>
      <c r="AA1184" s="5">
        <f t="shared" si="1418"/>
        <v>3.0664690105042237E-2</v>
      </c>
      <c r="AB1184" s="5">
        <f t="shared" si="1419"/>
        <v>2.2686587684925149E-2</v>
      </c>
      <c r="AC1184" s="5">
        <f t="shared" si="1420"/>
        <v>1.2756065358407839E-3</v>
      </c>
      <c r="AD1184" s="5">
        <f t="shared" si="1421"/>
        <v>1.3257375163369152E-2</v>
      </c>
      <c r="AE1184" s="5">
        <f t="shared" si="1422"/>
        <v>1.6342750635628952E-2</v>
      </c>
      <c r="AF1184" s="5">
        <f t="shared" si="1423"/>
        <v>1.007309120572835E-2</v>
      </c>
      <c r="AG1184" s="5">
        <f t="shared" si="1424"/>
        <v>4.1391305009864749E-3</v>
      </c>
      <c r="AH1184" s="5">
        <f t="shared" si="1425"/>
        <v>6.3868336227948181E-3</v>
      </c>
      <c r="AI1184" s="5">
        <f t="shared" si="1426"/>
        <v>9.4503130810206625E-3</v>
      </c>
      <c r="AJ1184" s="5">
        <f t="shared" si="1427"/>
        <v>6.9916035553647116E-3</v>
      </c>
      <c r="AK1184" s="5">
        <f t="shared" si="1428"/>
        <v>3.4483880661802741E-3</v>
      </c>
      <c r="AL1184" s="5">
        <f t="shared" si="1429"/>
        <v>9.3068974492085629E-5</v>
      </c>
      <c r="AM1184" s="5">
        <f t="shared" si="1430"/>
        <v>3.9232694422862355E-3</v>
      </c>
      <c r="AN1184" s="5">
        <f t="shared" si="1431"/>
        <v>4.836327959461071E-3</v>
      </c>
      <c r="AO1184" s="5">
        <f t="shared" si="1432"/>
        <v>2.9809408295233763E-3</v>
      </c>
      <c r="AP1184" s="5">
        <f t="shared" si="1433"/>
        <v>1.2248973882118225E-3</v>
      </c>
      <c r="AQ1184" s="5">
        <f t="shared" si="1434"/>
        <v>3.7749162868020721E-4</v>
      </c>
      <c r="AR1184" s="5">
        <f t="shared" si="1435"/>
        <v>1.5746469864862792E-3</v>
      </c>
      <c r="AS1184" s="5">
        <f t="shared" si="1436"/>
        <v>2.3299349714184826E-3</v>
      </c>
      <c r="AT1184" s="5">
        <f t="shared" si="1437"/>
        <v>1.7237504715747125E-3</v>
      </c>
      <c r="AU1184" s="5">
        <f t="shared" si="1438"/>
        <v>8.5018558449153746E-4</v>
      </c>
      <c r="AV1184" s="5">
        <f t="shared" si="1439"/>
        <v>3.1449543016668323E-4</v>
      </c>
      <c r="AW1184" s="5">
        <f t="shared" si="1440"/>
        <v>4.7155312708310267E-6</v>
      </c>
      <c r="AX1184" s="5">
        <f t="shared" si="1441"/>
        <v>9.6751449206589437E-4</v>
      </c>
      <c r="AY1184" s="5">
        <f t="shared" si="1442"/>
        <v>1.1926831582679436E-3</v>
      </c>
      <c r="AZ1184" s="5">
        <f t="shared" si="1443"/>
        <v>7.3512754986160733E-4</v>
      </c>
      <c r="BA1184" s="5">
        <f t="shared" si="1444"/>
        <v>3.0207101291977446E-4</v>
      </c>
      <c r="BB1184" s="5">
        <f t="shared" si="1445"/>
        <v>9.3092923326934572E-5</v>
      </c>
      <c r="BC1184" s="5">
        <f t="shared" si="1446"/>
        <v>2.2951668986143091E-5</v>
      </c>
      <c r="BD1184" s="5">
        <f t="shared" si="1447"/>
        <v>3.2351883036387734E-4</v>
      </c>
      <c r="BE1184" s="5">
        <f t="shared" si="1448"/>
        <v>4.7869639560242449E-4</v>
      </c>
      <c r="BF1184" s="5">
        <f t="shared" si="1449"/>
        <v>3.5415286168198704E-4</v>
      </c>
      <c r="BG1184" s="5">
        <f t="shared" si="1450"/>
        <v>1.7467473551052219E-4</v>
      </c>
      <c r="BH1184" s="5">
        <f t="shared" si="1451"/>
        <v>6.4614605429339761E-5</v>
      </c>
      <c r="BI1184" s="5">
        <f t="shared" si="1452"/>
        <v>1.9121470417971323E-5</v>
      </c>
      <c r="BJ1184" s="8">
        <f t="shared" si="1453"/>
        <v>0.42817405853861229</v>
      </c>
      <c r="BK1184" s="8">
        <f t="shared" si="1454"/>
        <v>0.25641483069801935</v>
      </c>
      <c r="BL1184" s="8">
        <f t="shared" si="1455"/>
        <v>0.29472402615115217</v>
      </c>
      <c r="BM1184" s="8">
        <f t="shared" si="1456"/>
        <v>0.50825351878800362</v>
      </c>
      <c r="BN1184" s="8">
        <f t="shared" si="1457"/>
        <v>0.49059563907210751</v>
      </c>
    </row>
    <row r="1185" spans="1:66" x14ac:dyDescent="0.25">
      <c r="A1185" t="s">
        <v>72</v>
      </c>
      <c r="B1185" t="s">
        <v>103</v>
      </c>
      <c r="C1185" t="s">
        <v>73</v>
      </c>
      <c r="D1185" s="7" t="s">
        <v>562</v>
      </c>
      <c r="E1185">
        <f>VLOOKUP(A1185,home!$A$2:$E$405,3,FALSE)</f>
        <v>1.4148550724637701</v>
      </c>
      <c r="F1185">
        <f>VLOOKUP(B1185,home!$B$2:$E$405,3,FALSE)</f>
        <v>0.89</v>
      </c>
      <c r="G1185">
        <f>VLOOKUP(C1185,away!$B$2:$E$405,4,FALSE)</f>
        <v>0.89</v>
      </c>
      <c r="H1185">
        <f>VLOOKUP(A1185,away!$A$2:$E$405,3,FALSE)</f>
        <v>1.0942028985507199</v>
      </c>
      <c r="I1185">
        <f>VLOOKUP(C1185,away!$B$2:$E$405,3,FALSE)</f>
        <v>0.77</v>
      </c>
      <c r="J1185">
        <f>VLOOKUP(B1185,home!$B$2:$E$405,4,FALSE)</f>
        <v>1.03</v>
      </c>
      <c r="K1185" s="3">
        <f t="shared" si="1402"/>
        <v>1.1207067028985522</v>
      </c>
      <c r="L1185" s="3">
        <f t="shared" si="1403"/>
        <v>0.86781231884057597</v>
      </c>
      <c r="M1185" s="5">
        <f t="shared" si="1404"/>
        <v>0.13689801837980617</v>
      </c>
      <c r="N1185" s="5">
        <f t="shared" si="1405"/>
        <v>0.15342252681177798</v>
      </c>
      <c r="O1185" s="5">
        <f t="shared" si="1406"/>
        <v>0.11880178677485939</v>
      </c>
      <c r="P1185" s="5">
        <f t="shared" si="1407"/>
        <v>0.13314195875490947</v>
      </c>
      <c r="Q1185" s="5">
        <f t="shared" si="1408"/>
        <v>8.5970827086796223E-2</v>
      </c>
      <c r="R1185" s="5">
        <f t="shared" si="1409"/>
        <v>5.1548827031747187E-2</v>
      </c>
      <c r="S1185" s="5">
        <f t="shared" si="1410"/>
        <v>3.2372238456939005E-2</v>
      </c>
      <c r="T1185" s="5">
        <f t="shared" si="1411"/>
        <v>7.4606542806834833E-2</v>
      </c>
      <c r="U1185" s="5">
        <f t="shared" si="1412"/>
        <v>5.7771115981037152E-2</v>
      </c>
      <c r="V1185" s="5">
        <f t="shared" si="1413"/>
        <v>3.4982271137531779E-3</v>
      </c>
      <c r="W1185" s="5">
        <f t="shared" si="1414"/>
        <v>3.211602738996832E-2</v>
      </c>
      <c r="X1185" s="5">
        <f t="shared" si="1415"/>
        <v>2.7870684201235861E-2</v>
      </c>
      <c r="Y1185" s="5">
        <f t="shared" si="1416"/>
        <v>1.2093261542173946E-2</v>
      </c>
      <c r="Z1185" s="5">
        <f t="shared" si="1417"/>
        <v>1.4911569039977432E-2</v>
      </c>
      <c r="AA1185" s="5">
        <f t="shared" si="1418"/>
        <v>1.6711495373837239E-2</v>
      </c>
      <c r="AB1185" s="5">
        <f t="shared" si="1419"/>
        <v>9.3643424404587713E-3</v>
      </c>
      <c r="AC1185" s="5">
        <f t="shared" si="1420"/>
        <v>2.1264040908285705E-4</v>
      </c>
      <c r="AD1185" s="5">
        <f t="shared" si="1421"/>
        <v>8.9981617916027462E-3</v>
      </c>
      <c r="AE1185" s="5">
        <f t="shared" si="1422"/>
        <v>7.8087156496734504E-3</v>
      </c>
      <c r="AF1185" s="5">
        <f t="shared" si="1423"/>
        <v>3.3882498175549051E-3</v>
      </c>
      <c r="AG1185" s="5">
        <f t="shared" si="1424"/>
        <v>9.8012164366116043E-4</v>
      </c>
      <c r="AH1185" s="5">
        <f t="shared" si="1425"/>
        <v>3.2351108265335389E-3</v>
      </c>
      <c r="AI1185" s="5">
        <f t="shared" si="1426"/>
        <v>3.6256103879158123E-3</v>
      </c>
      <c r="AJ1185" s="5">
        <f t="shared" si="1427"/>
        <v>2.0316229319179359E-3</v>
      </c>
      <c r="AK1185" s="5">
        <f t="shared" si="1428"/>
        <v>7.5895114585428016E-4</v>
      </c>
      <c r="AL1185" s="5">
        <f t="shared" si="1429"/>
        <v>8.2722484695696768E-6</v>
      </c>
      <c r="AM1185" s="5">
        <f t="shared" si="1430"/>
        <v>2.0168600467229676E-3</v>
      </c>
      <c r="AN1185" s="5">
        <f t="shared" si="1431"/>
        <v>1.7502559939235709E-3</v>
      </c>
      <c r="AO1185" s="5">
        <f t="shared" si="1432"/>
        <v>7.594468563257153E-4</v>
      </c>
      <c r="AP1185" s="5">
        <f t="shared" si="1433"/>
        <v>2.1968577914140163E-4</v>
      </c>
      <c r="AQ1185" s="5">
        <f t="shared" si="1434"/>
        <v>4.7661506353249589E-5</v>
      </c>
      <c r="AR1185" s="5">
        <f t="shared" si="1435"/>
        <v>5.6149380561606478E-4</v>
      </c>
      <c r="AS1185" s="5">
        <f t="shared" si="1436"/>
        <v>6.2926987158994053E-4</v>
      </c>
      <c r="AT1185" s="5">
        <f t="shared" si="1437"/>
        <v>3.5261348151147879E-4</v>
      </c>
      <c r="AU1185" s="5">
        <f t="shared" si="1438"/>
        <v>1.3172543075410303E-4</v>
      </c>
      <c r="AV1185" s="5">
        <f t="shared" si="1439"/>
        <v>3.6906393297080581E-5</v>
      </c>
      <c r="AW1185" s="5">
        <f t="shared" si="1440"/>
        <v>2.234800964292675E-7</v>
      </c>
      <c r="AX1185" s="5">
        <f t="shared" si="1441"/>
        <v>3.7671809552845326E-4</v>
      </c>
      <c r="AY1185" s="5">
        <f t="shared" si="1442"/>
        <v>3.2692060402975267E-4</v>
      </c>
      <c r="AZ1185" s="5">
        <f t="shared" si="1443"/>
        <v>1.4185286372991066E-4</v>
      </c>
      <c r="BA1185" s="5">
        <f t="shared" si="1444"/>
        <v>4.1033887535876673E-5</v>
      </c>
      <c r="BB1185" s="5">
        <f t="shared" si="1445"/>
        <v>8.9024282733881351E-6</v>
      </c>
      <c r="BC1185" s="5">
        <f t="shared" si="1446"/>
        <v>1.5451273846481732E-6</v>
      </c>
      <c r="BD1185" s="5">
        <f t="shared" si="1447"/>
        <v>8.1211873577716084E-5</v>
      </c>
      <c r="BE1185" s="5">
        <f t="shared" si="1448"/>
        <v>9.1014691073496246E-5</v>
      </c>
      <c r="BF1185" s="5">
        <f t="shared" si="1449"/>
        <v>5.100038717415414E-5</v>
      </c>
      <c r="BG1185" s="5">
        <f t="shared" si="1450"/>
        <v>1.9052158585498635E-5</v>
      </c>
      <c r="BH1185" s="5">
        <f t="shared" si="1451"/>
        <v>5.3379704578636291E-6</v>
      </c>
      <c r="BI1185" s="5">
        <f t="shared" si="1452"/>
        <v>1.1964598544004439E-6</v>
      </c>
      <c r="BJ1185" s="8">
        <f t="shared" si="1453"/>
        <v>0.41294600193022846</v>
      </c>
      <c r="BK1185" s="8">
        <f t="shared" si="1454"/>
        <v>0.30645827596698999</v>
      </c>
      <c r="BL1185" s="8">
        <f t="shared" si="1455"/>
        <v>0.26580968541765315</v>
      </c>
      <c r="BM1185" s="8">
        <f t="shared" si="1456"/>
        <v>0.32001489039101932</v>
      </c>
      <c r="BN1185" s="8">
        <f t="shared" si="1457"/>
        <v>0.67978394483989657</v>
      </c>
    </row>
    <row r="1186" spans="1:66" x14ac:dyDescent="0.25">
      <c r="A1186" t="s">
        <v>72</v>
      </c>
      <c r="B1186" t="s">
        <v>79</v>
      </c>
      <c r="C1186" t="s">
        <v>80</v>
      </c>
      <c r="D1186" s="7" t="s">
        <v>562</v>
      </c>
      <c r="E1186">
        <f>VLOOKUP(A1186,home!$A$2:$E$405,3,FALSE)</f>
        <v>1.4148550724637701</v>
      </c>
      <c r="F1186">
        <f>VLOOKUP(B1186,home!$B$2:$E$405,3,FALSE)</f>
        <v>1.01</v>
      </c>
      <c r="G1186">
        <f>VLOOKUP(C1186,away!$B$2:$E$405,4,FALSE)</f>
        <v>0.86</v>
      </c>
      <c r="H1186">
        <f>VLOOKUP(A1186,away!$A$2:$E$405,3,FALSE)</f>
        <v>1.0942028985507199</v>
      </c>
      <c r="I1186">
        <f>VLOOKUP(C1186,away!$B$2:$E$405,3,FALSE)</f>
        <v>0.57999999999999996</v>
      </c>
      <c r="J1186">
        <f>VLOOKUP(B1186,home!$B$2:$E$405,4,FALSE)</f>
        <v>1.1499999999999999</v>
      </c>
      <c r="K1186" s="3">
        <f t="shared" si="1402"/>
        <v>1.2289431159420308</v>
      </c>
      <c r="L1186" s="3">
        <f t="shared" si="1403"/>
        <v>0.72983333333333011</v>
      </c>
      <c r="M1186" s="5">
        <f t="shared" si="1404"/>
        <v>0.14103087382495763</v>
      </c>
      <c r="N1186" s="5">
        <f t="shared" si="1405"/>
        <v>0.17331892152247083</v>
      </c>
      <c r="O1186" s="5">
        <f t="shared" si="1406"/>
        <v>0.10292903274658112</v>
      </c>
      <c r="P1186" s="5">
        <f t="shared" si="1407"/>
        <v>0.12649392622448274</v>
      </c>
      <c r="Q1186" s="5">
        <f t="shared" si="1408"/>
        <v>0.10649954773376881</v>
      </c>
      <c r="R1186" s="5">
        <f t="shared" si="1409"/>
        <v>3.7560519533106386E-2</v>
      </c>
      <c r="S1186" s="5">
        <f t="shared" si="1410"/>
        <v>2.8363848527848554E-2</v>
      </c>
      <c r="T1186" s="5">
        <f t="shared" si="1411"/>
        <v>7.7726919921028592E-2</v>
      </c>
      <c r="U1186" s="5">
        <f t="shared" si="1412"/>
        <v>4.6159741911417272E-2</v>
      </c>
      <c r="V1186" s="5">
        <f t="shared" si="1413"/>
        <v>2.8266896191012549E-3</v>
      </c>
      <c r="W1186" s="5">
        <f t="shared" si="1414"/>
        <v>4.3627295346118304E-2</v>
      </c>
      <c r="X1186" s="5">
        <f t="shared" si="1415"/>
        <v>3.1840654386775205E-2</v>
      </c>
      <c r="Y1186" s="5">
        <f t="shared" si="1416"/>
        <v>1.1619185463307331E-2</v>
      </c>
      <c r="Z1186" s="5">
        <f t="shared" si="1417"/>
        <v>9.1376397241928978E-3</v>
      </c>
      <c r="AA1186" s="5">
        <f t="shared" si="1418"/>
        <v>1.12296394350053E-2</v>
      </c>
      <c r="AB1186" s="5">
        <f t="shared" si="1419"/>
        <v>6.9002940390804606E-3</v>
      </c>
      <c r="AC1186" s="5">
        <f t="shared" si="1420"/>
        <v>1.5845779830002619E-4</v>
      </c>
      <c r="AD1186" s="5">
        <f t="shared" si="1421"/>
        <v>1.3403866070695474E-2</v>
      </c>
      <c r="AE1186" s="5">
        <f t="shared" si="1422"/>
        <v>9.7825882539292041E-3</v>
      </c>
      <c r="AF1186" s="5">
        <f t="shared" si="1423"/>
        <v>3.5698294969963153E-3</v>
      </c>
      <c r="AG1186" s="5">
        <f t="shared" si="1424"/>
        <v>8.6846018707482215E-4</v>
      </c>
      <c r="AH1186" s="5">
        <f t="shared" si="1425"/>
        <v>1.6672385146766883E-3</v>
      </c>
      <c r="AI1186" s="5">
        <f t="shared" si="1426"/>
        <v>2.0489412952453328E-3</v>
      </c>
      <c r="AJ1186" s="5">
        <f t="shared" si="1427"/>
        <v>1.25901614988055E-3</v>
      </c>
      <c r="AK1186" s="5">
        <f t="shared" si="1428"/>
        <v>5.1575307675184748E-4</v>
      </c>
      <c r="AL1186" s="5">
        <f t="shared" si="1429"/>
        <v>5.6849818778646351E-6</v>
      </c>
      <c r="AM1186" s="5">
        <f t="shared" si="1430"/>
        <v>3.2945177869180267E-3</v>
      </c>
      <c r="AN1186" s="5">
        <f t="shared" si="1431"/>
        <v>2.4044488981523294E-3</v>
      </c>
      <c r="AO1186" s="5">
        <f t="shared" si="1432"/>
        <v>8.774234770840834E-4</v>
      </c>
      <c r="AP1186" s="5">
        <f t="shared" si="1433"/>
        <v>2.1345763367506583E-4</v>
      </c>
      <c r="AQ1186" s="5">
        <f t="shared" si="1434"/>
        <v>3.8947124077629544E-5</v>
      </c>
      <c r="AR1186" s="5">
        <f t="shared" si="1435"/>
        <v>2.4336124852563956E-4</v>
      </c>
      <c r="AS1186" s="5">
        <f t="shared" si="1436"/>
        <v>2.9907713106264242E-4</v>
      </c>
      <c r="AT1186" s="5">
        <f t="shared" si="1437"/>
        <v>1.8377439067756348E-4</v>
      </c>
      <c r="AU1186" s="5">
        <f t="shared" si="1438"/>
        <v>7.5282757436544341E-5</v>
      </c>
      <c r="AV1186" s="5">
        <f t="shared" si="1439"/>
        <v>2.3129556625193727E-5</v>
      </c>
      <c r="AW1186" s="5">
        <f t="shared" si="1440"/>
        <v>1.4163874168169553E-7</v>
      </c>
      <c r="AX1186" s="5">
        <f t="shared" si="1441"/>
        <v>6.7479582576358116E-4</v>
      </c>
      <c r="AY1186" s="5">
        <f t="shared" si="1442"/>
        <v>4.9248848683645149E-4</v>
      </c>
      <c r="AZ1186" s="5">
        <f t="shared" si="1443"/>
        <v>1.797172569880676E-4</v>
      </c>
      <c r="BA1186" s="5">
        <f t="shared" si="1444"/>
        <v>4.3721214908374703E-5</v>
      </c>
      <c r="BB1186" s="5">
        <f t="shared" si="1445"/>
        <v>7.9773000034904981E-6</v>
      </c>
      <c r="BC1186" s="5">
        <f t="shared" si="1446"/>
        <v>1.1644198905094913E-6</v>
      </c>
      <c r="BD1186" s="5">
        <f t="shared" si="1447"/>
        <v>2.9602191869271409E-5</v>
      </c>
      <c r="BE1186" s="5">
        <f t="shared" si="1448"/>
        <v>3.6379409914536253E-5</v>
      </c>
      <c r="BF1186" s="5">
        <f t="shared" si="1449"/>
        <v>2.2354112688251298E-5</v>
      </c>
      <c r="BG1186" s="5">
        <f t="shared" si="1450"/>
        <v>9.1573109670729491E-6</v>
      </c>
      <c r="BH1186" s="5">
        <f t="shared" si="1451"/>
        <v>2.8134535683811902E-6</v>
      </c>
      <c r="BI1186" s="5">
        <f t="shared" si="1452"/>
        <v>6.9151487897691999E-7</v>
      </c>
      <c r="BJ1186" s="8">
        <f t="shared" si="1453"/>
        <v>0.48048592780646254</v>
      </c>
      <c r="BK1186" s="8">
        <f t="shared" si="1454"/>
        <v>0.29937196946340455</v>
      </c>
      <c r="BL1186" s="8">
        <f t="shared" si="1455"/>
        <v>0.211195799779959</v>
      </c>
      <c r="BM1186" s="8">
        <f t="shared" si="1456"/>
        <v>0.31186616834055675</v>
      </c>
      <c r="BN1186" s="8">
        <f t="shared" si="1457"/>
        <v>0.6878328215853674</v>
      </c>
    </row>
    <row r="1187" spans="1:66" x14ac:dyDescent="0.25">
      <c r="A1187" t="s">
        <v>72</v>
      </c>
      <c r="B1187" t="s">
        <v>81</v>
      </c>
      <c r="C1187" t="s">
        <v>102</v>
      </c>
      <c r="D1187" s="7" t="s">
        <v>562</v>
      </c>
      <c r="E1187">
        <f>VLOOKUP(A1187,home!$A$2:$E$405,3,FALSE)</f>
        <v>1.4148550724637701</v>
      </c>
      <c r="F1187">
        <f>VLOOKUP(B1187,home!$B$2:$E$405,3,FALSE)</f>
        <v>0.68</v>
      </c>
      <c r="G1187">
        <f>VLOOKUP(C1187,away!$B$2:$E$405,4,FALSE)</f>
        <v>0.8</v>
      </c>
      <c r="H1187">
        <f>VLOOKUP(A1187,away!$A$2:$E$405,3,FALSE)</f>
        <v>1.0942028985507199</v>
      </c>
      <c r="I1187">
        <f>VLOOKUP(C1187,away!$B$2:$E$405,3,FALSE)</f>
        <v>0.57999999999999996</v>
      </c>
      <c r="J1187">
        <f>VLOOKUP(B1187,home!$B$2:$E$405,4,FALSE)</f>
        <v>1.1499999999999999</v>
      </c>
      <c r="K1187" s="3">
        <f t="shared" si="1402"/>
        <v>0.76968115942029103</v>
      </c>
      <c r="L1187" s="3">
        <f t="shared" si="1403"/>
        <v>0.72983333333333011</v>
      </c>
      <c r="M1187" s="5">
        <f t="shared" si="1404"/>
        <v>0.22323851776014195</v>
      </c>
      <c r="N1187" s="5">
        <f t="shared" si="1405"/>
        <v>0.17182248117689328</v>
      </c>
      <c r="O1187" s="5">
        <f t="shared" si="1406"/>
        <v>0.16292691154527622</v>
      </c>
      <c r="P1187" s="5">
        <f t="shared" si="1407"/>
        <v>0.12540177417893539</v>
      </c>
      <c r="Q1187" s="5">
        <f t="shared" si="1408"/>
        <v>6.6124263263351163E-2</v>
      </c>
      <c r="R1187" s="5">
        <f t="shared" si="1409"/>
        <v>5.9454745471396765E-2</v>
      </c>
      <c r="S1187" s="5">
        <f t="shared" si="1410"/>
        <v>1.761076574621526E-2</v>
      </c>
      <c r="T1187" s="5">
        <f t="shared" si="1411"/>
        <v>4.8259691471702247E-2</v>
      </c>
      <c r="U1187" s="5">
        <f t="shared" si="1412"/>
        <v>4.5761197427462957E-2</v>
      </c>
      <c r="V1187" s="5">
        <f t="shared" si="1413"/>
        <v>1.0991837048866721E-3</v>
      </c>
      <c r="W1187" s="5">
        <f t="shared" si="1414"/>
        <v>1.6964866538116231E-2</v>
      </c>
      <c r="X1187" s="5">
        <f t="shared" si="1415"/>
        <v>1.2381525095068442E-2</v>
      </c>
      <c r="Y1187" s="5">
        <f t="shared" si="1416"/>
        <v>4.5182248659420372E-3</v>
      </c>
      <c r="Z1187" s="5">
        <f t="shared" si="1417"/>
        <v>1.4464018356624741E-2</v>
      </c>
      <c r="AA1187" s="5">
        <f t="shared" si="1418"/>
        <v>1.1132682418603303E-2</v>
      </c>
      <c r="AB1187" s="5">
        <f t="shared" si="1419"/>
        <v>4.2843079557042391E-3</v>
      </c>
      <c r="AC1187" s="5">
        <f t="shared" si="1420"/>
        <v>3.8590894876804306E-5</v>
      </c>
      <c r="AD1187" s="5">
        <f t="shared" si="1421"/>
        <v>3.2643845366169492E-3</v>
      </c>
      <c r="AE1187" s="5">
        <f t="shared" si="1422"/>
        <v>2.3824566476409264E-3</v>
      </c>
      <c r="AF1187" s="5">
        <f t="shared" si="1423"/>
        <v>8.6939813833496389E-4</v>
      </c>
      <c r="AG1187" s="5">
        <f t="shared" si="1424"/>
        <v>2.1150524709826618E-4</v>
      </c>
      <c r="AH1187" s="5">
        <f t="shared" si="1425"/>
        <v>2.6390806826524769E-3</v>
      </c>
      <c r="AI1187" s="5">
        <f t="shared" si="1426"/>
        <v>2.0312506796276515E-3</v>
      </c>
      <c r="AJ1187" s="5">
        <f t="shared" si="1427"/>
        <v>7.8170768908453236E-4</v>
      </c>
      <c r="AK1187" s="5">
        <f t="shared" si="1428"/>
        <v>2.0055522682077982E-4</v>
      </c>
      <c r="AL1187" s="5">
        <f t="shared" si="1429"/>
        <v>8.6712037568780042E-7</v>
      </c>
      <c r="AM1187" s="5">
        <f t="shared" si="1430"/>
        <v>5.0250705498740072E-4</v>
      </c>
      <c r="AN1187" s="5">
        <f t="shared" si="1431"/>
        <v>3.6674639896496966E-4</v>
      </c>
      <c r="AO1187" s="5">
        <f t="shared" si="1432"/>
        <v>1.3383187342229955E-4</v>
      </c>
      <c r="AP1187" s="5">
        <f t="shared" si="1433"/>
        <v>3.2558320762013734E-5</v>
      </c>
      <c r="AQ1187" s="5">
        <f t="shared" si="1434"/>
        <v>5.9405369423690621E-6</v>
      </c>
      <c r="AR1187" s="5">
        <f t="shared" si="1435"/>
        <v>3.852178103111716E-4</v>
      </c>
      <c r="AS1187" s="5">
        <f t="shared" si="1436"/>
        <v>2.964948908696483E-4</v>
      </c>
      <c r="AT1187" s="5">
        <f t="shared" si="1437"/>
        <v>1.1410326568337176E-4</v>
      </c>
      <c r="AU1187" s="5">
        <f t="shared" si="1438"/>
        <v>2.9274377941606367E-5</v>
      </c>
      <c r="AV1187" s="5">
        <f t="shared" si="1439"/>
        <v>5.6329842888508445E-6</v>
      </c>
      <c r="AW1187" s="5">
        <f t="shared" si="1440"/>
        <v>1.353042509432157E-8</v>
      </c>
      <c r="AX1187" s="5">
        <f t="shared" si="1441"/>
        <v>6.4461702116596408E-5</v>
      </c>
      <c r="AY1187" s="5">
        <f t="shared" si="1442"/>
        <v>4.704629892809574E-5</v>
      </c>
      <c r="AZ1187" s="5">
        <f t="shared" si="1443"/>
        <v>1.716797858384419E-5</v>
      </c>
      <c r="BA1187" s="5">
        <f t="shared" si="1444"/>
        <v>4.176587678814077E-6</v>
      </c>
      <c r="BB1187" s="5">
        <f t="shared" si="1445"/>
        <v>7.6205322689694831E-7</v>
      </c>
      <c r="BC1187" s="5">
        <f t="shared" si="1446"/>
        <v>1.1123436935272408E-7</v>
      </c>
      <c r="BD1187" s="5">
        <f t="shared" si="1447"/>
        <v>4.6857466426461462E-5</v>
      </c>
      <c r="BE1187" s="5">
        <f t="shared" si="1448"/>
        <v>3.6065309086616213E-5</v>
      </c>
      <c r="BF1187" s="5">
        <f t="shared" si="1449"/>
        <v>1.3879394456318961E-5</v>
      </c>
      <c r="BG1187" s="5">
        <f t="shared" si="1450"/>
        <v>3.5609028057303804E-6</v>
      </c>
      <c r="BH1187" s="5">
        <f t="shared" si="1451"/>
        <v>6.8518995002438141E-7</v>
      </c>
      <c r="BI1187" s="5">
        <f t="shared" si="1452"/>
        <v>1.0547555903157945E-7</v>
      </c>
      <c r="BJ1187" s="8">
        <f t="shared" si="1453"/>
        <v>0.32797410702074714</v>
      </c>
      <c r="BK1187" s="8">
        <f t="shared" si="1454"/>
        <v>0.3674367457043598</v>
      </c>
      <c r="BL1187" s="8">
        <f t="shared" si="1455"/>
        <v>0.29014431616400765</v>
      </c>
      <c r="BM1187" s="8">
        <f t="shared" si="1456"/>
        <v>0.19100346108124175</v>
      </c>
      <c r="BN1187" s="8">
        <f t="shared" si="1457"/>
        <v>0.80896869339599475</v>
      </c>
    </row>
    <row r="1188" spans="1:66" x14ac:dyDescent="0.25">
      <c r="A1188" t="s">
        <v>72</v>
      </c>
      <c r="B1188" t="s">
        <v>326</v>
      </c>
      <c r="C1188" t="s">
        <v>63</v>
      </c>
      <c r="D1188" s="7" t="s">
        <v>562</v>
      </c>
      <c r="E1188">
        <f>VLOOKUP(A1188,home!$A$2:$E$405,3,FALSE)</f>
        <v>1.4148550724637701</v>
      </c>
      <c r="F1188">
        <f>VLOOKUP(B1188,home!$B$2:$E$405,3,FALSE)</f>
        <v>0.98</v>
      </c>
      <c r="G1188">
        <f>VLOOKUP(C1188,away!$B$2:$E$405,4,FALSE)</f>
        <v>0.89</v>
      </c>
      <c r="H1188">
        <f>VLOOKUP(A1188,away!$A$2:$E$405,3,FALSE)</f>
        <v>1.0942028985507199</v>
      </c>
      <c r="I1188">
        <f>VLOOKUP(C1188,away!$B$2:$E$405,3,FALSE)</f>
        <v>0.57999999999999996</v>
      </c>
      <c r="J1188">
        <f>VLOOKUP(B1188,home!$B$2:$E$405,4,FALSE)</f>
        <v>1.03</v>
      </c>
      <c r="K1188" s="3">
        <f t="shared" si="1402"/>
        <v>1.2340365942029001</v>
      </c>
      <c r="L1188" s="3">
        <f t="shared" si="1403"/>
        <v>0.6536768115942001</v>
      </c>
      <c r="M1188" s="5">
        <f t="shared" si="1404"/>
        <v>0.15141764400033458</v>
      </c>
      <c r="N1188" s="5">
        <f t="shared" si="1405"/>
        <v>0.18685491370440008</v>
      </c>
      <c r="O1188" s="5">
        <f t="shared" si="1406"/>
        <v>9.8978202749244376E-2</v>
      </c>
      <c r="P1188" s="5">
        <f t="shared" si="1407"/>
        <v>0.12214272422100166</v>
      </c>
      <c r="Q1188" s="5">
        <f t="shared" si="1408"/>
        <v>0.11529290065892737</v>
      </c>
      <c r="R1188" s="5">
        <f t="shared" si="1409"/>
        <v>3.2349877995225172E-2</v>
      </c>
      <c r="S1188" s="5">
        <f t="shared" si="1410"/>
        <v>2.463194626131995E-2</v>
      </c>
      <c r="T1188" s="5">
        <f t="shared" si="1411"/>
        <v>7.5364295702174497E-2</v>
      </c>
      <c r="U1188" s="5">
        <f t="shared" si="1412"/>
        <v>3.9920933264107013E-2</v>
      </c>
      <c r="V1188" s="5">
        <f t="shared" si="1413"/>
        <v>2.2077370023567151E-3</v>
      </c>
      <c r="W1188" s="5">
        <f t="shared" si="1414"/>
        <v>4.7425219488305324E-2</v>
      </c>
      <c r="X1188" s="5">
        <f t="shared" si="1415"/>
        <v>3.1000766264270545E-2</v>
      </c>
      <c r="Y1188" s="5">
        <f t="shared" si="1416"/>
        <v>1.0132241024302706E-2</v>
      </c>
      <c r="Z1188" s="5">
        <f t="shared" si="1417"/>
        <v>7.0487883677933898E-3</v>
      </c>
      <c r="AA1188" s="5">
        <f t="shared" si="1418"/>
        <v>8.6984627906487727E-3</v>
      </c>
      <c r="AB1188" s="5">
        <f t="shared" si="1419"/>
        <v>5.3671106984864349E-3</v>
      </c>
      <c r="AC1188" s="5">
        <f t="shared" si="1420"/>
        <v>1.1130597329478058E-4</v>
      </c>
      <c r="AD1188" s="5">
        <f t="shared" si="1421"/>
        <v>1.4631114084168343E-2</v>
      </c>
      <c r="AE1188" s="5">
        <f t="shared" si="1422"/>
        <v>9.5640200046101572E-3</v>
      </c>
      <c r="AF1188" s="5">
        <f t="shared" si="1423"/>
        <v>3.1258890513183573E-3</v>
      </c>
      <c r="AG1188" s="5">
        <f t="shared" si="1424"/>
        <v>6.8110706282100092E-4</v>
      </c>
      <c r="AH1188" s="5">
        <f t="shared" si="1425"/>
        <v>1.1519073764653667E-3</v>
      </c>
      <c r="AI1188" s="5">
        <f t="shared" si="1426"/>
        <v>1.4214958556905191E-3</v>
      </c>
      <c r="AJ1188" s="5">
        <f t="shared" si="1427"/>
        <v>8.7708895221493292E-4</v>
      </c>
      <c r="AK1188" s="5">
        <f t="shared" si="1428"/>
        <v>3.607866211347685E-4</v>
      </c>
      <c r="AL1188" s="5">
        <f t="shared" si="1429"/>
        <v>3.5914479821821847E-6</v>
      </c>
      <c r="AM1188" s="5">
        <f t="shared" si="1430"/>
        <v>3.6110660387642345E-3</v>
      </c>
      <c r="AN1188" s="5">
        <f t="shared" si="1431"/>
        <v>2.3604701346755029E-3</v>
      </c>
      <c r="AO1188" s="5">
        <f t="shared" si="1432"/>
        <v>7.7149229574900735E-4</v>
      </c>
      <c r="AP1188" s="5">
        <f t="shared" si="1433"/>
        <v>1.6810220801823363E-4</v>
      </c>
      <c r="AQ1188" s="5">
        <f t="shared" si="1434"/>
        <v>2.7471128839825973E-5</v>
      </c>
      <c r="AR1188" s="5">
        <f t="shared" si="1435"/>
        <v>1.5059502821994421E-4</v>
      </c>
      <c r="AS1188" s="5">
        <f t="shared" si="1436"/>
        <v>1.8583977572842958E-4</v>
      </c>
      <c r="AT1188" s="5">
        <f t="shared" si="1437"/>
        <v>1.1466654195367104E-4</v>
      </c>
      <c r="AU1188" s="5">
        <f t="shared" si="1438"/>
        <v>4.7167569633844039E-5</v>
      </c>
      <c r="AV1188" s="5">
        <f t="shared" si="1439"/>
        <v>1.4551626746944274E-5</v>
      </c>
      <c r="AW1188" s="5">
        <f t="shared" si="1440"/>
        <v>8.0474483402413814E-8</v>
      </c>
      <c r="AX1188" s="5">
        <f t="shared" si="1441"/>
        <v>7.426979393197284E-4</v>
      </c>
      <c r="AY1188" s="5">
        <f t="shared" si="1442"/>
        <v>4.8548442095210282E-4</v>
      </c>
      <c r="AZ1188" s="5">
        <f t="shared" si="1443"/>
        <v>1.586749541833135E-4</v>
      </c>
      <c r="BA1188" s="5">
        <f t="shared" si="1444"/>
        <v>3.4574046043468054E-5</v>
      </c>
      <c r="BB1188" s="5">
        <f t="shared" si="1445"/>
        <v>5.6500630454013149E-6</v>
      </c>
      <c r="BC1188" s="5">
        <f t="shared" si="1446"/>
        <v>7.3866303936482967E-7</v>
      </c>
      <c r="BD1188" s="5">
        <f t="shared" si="1447"/>
        <v>1.640674631479195E-5</v>
      </c>
      <c r="BE1188" s="5">
        <f t="shared" si="1448"/>
        <v>2.0246525344256841E-5</v>
      </c>
      <c r="BF1188" s="5">
        <f t="shared" si="1449"/>
        <v>1.2492476590134709E-5</v>
      </c>
      <c r="BG1188" s="5">
        <f t="shared" si="1450"/>
        <v>5.1387244214830959E-6</v>
      </c>
      <c r="BH1188" s="5">
        <f t="shared" si="1451"/>
        <v>1.5853434959085688E-6</v>
      </c>
      <c r="BI1188" s="5">
        <f t="shared" si="1452"/>
        <v>3.9127437766654561E-7</v>
      </c>
      <c r="BJ1188" s="8">
        <f t="shared" si="1453"/>
        <v>0.50243888893792854</v>
      </c>
      <c r="BK1188" s="8">
        <f t="shared" si="1454"/>
        <v>0.30100043332724191</v>
      </c>
      <c r="BL1188" s="8">
        <f t="shared" si="1455"/>
        <v>0.18969494793604444</v>
      </c>
      <c r="BM1188" s="8">
        <f t="shared" si="1456"/>
        <v>0.29266139129340646</v>
      </c>
      <c r="BN1188" s="8">
        <f t="shared" si="1457"/>
        <v>0.70703626332913327</v>
      </c>
    </row>
    <row r="1189" spans="1:66" x14ac:dyDescent="0.25">
      <c r="A1189" t="s">
        <v>72</v>
      </c>
      <c r="B1189" t="s">
        <v>365</v>
      </c>
      <c r="C1189" t="s">
        <v>88</v>
      </c>
      <c r="D1189" s="7" t="s">
        <v>562</v>
      </c>
      <c r="E1189">
        <f>VLOOKUP(A1189,home!$A$2:$E$405,3,FALSE)</f>
        <v>1.4148550724637701</v>
      </c>
      <c r="F1189">
        <f>VLOOKUP(B1189,home!$B$2:$E$405,3,FALSE)</f>
        <v>0.92</v>
      </c>
      <c r="G1189">
        <f>VLOOKUP(C1189,away!$B$2:$E$405,4,FALSE)</f>
        <v>0.74</v>
      </c>
      <c r="H1189">
        <f>VLOOKUP(A1189,away!$A$2:$E$405,3,FALSE)</f>
        <v>1.0942028985507199</v>
      </c>
      <c r="I1189">
        <f>VLOOKUP(C1189,away!$B$2:$E$405,3,FALSE)</f>
        <v>0.89</v>
      </c>
      <c r="J1189">
        <f>VLOOKUP(B1189,home!$B$2:$E$405,4,FALSE)</f>
        <v>0.99</v>
      </c>
      <c r="K1189" s="3">
        <f t="shared" si="1402"/>
        <v>0.96323333333333472</v>
      </c>
      <c r="L1189" s="3">
        <f t="shared" si="1403"/>
        <v>0.96410217391303943</v>
      </c>
      <c r="M1189" s="5">
        <f t="shared" si="1404"/>
        <v>0.14553546050599681</v>
      </c>
      <c r="N1189" s="5">
        <f t="shared" si="1405"/>
        <v>0.14018460674139316</v>
      </c>
      <c r="O1189" s="5">
        <f t="shared" si="1406"/>
        <v>0.14031105385526685</v>
      </c>
      <c r="P1189" s="5">
        <f t="shared" si="1407"/>
        <v>0.1351522841085217</v>
      </c>
      <c r="Q1189" s="5">
        <f t="shared" si="1408"/>
        <v>6.7515243016767409E-2</v>
      </c>
      <c r="R1189" s="5">
        <f t="shared" si="1409"/>
        <v>6.7637096022946139E-2</v>
      </c>
      <c r="S1189" s="5">
        <f t="shared" si="1410"/>
        <v>3.137747294756027E-2</v>
      </c>
      <c r="T1189" s="5">
        <f t="shared" si="1411"/>
        <v>6.5091592564732625E-2</v>
      </c>
      <c r="U1189" s="5">
        <f t="shared" si="1412"/>
        <v>6.5150305459169236E-2</v>
      </c>
      <c r="V1189" s="5">
        <f t="shared" si="1413"/>
        <v>3.2376509047439567E-3</v>
      </c>
      <c r="W1189" s="5">
        <f t="shared" si="1414"/>
        <v>2.1677644193950341E-2</v>
      </c>
      <c r="X1189" s="5">
        <f t="shared" si="1415"/>
        <v>2.0899463892700906E-2</v>
      </c>
      <c r="Y1189" s="5">
        <f t="shared" si="1416"/>
        <v>1.0074609286285006E-2</v>
      </c>
      <c r="Z1189" s="5">
        <f t="shared" si="1417"/>
        <v>2.1736357104295792E-2</v>
      </c>
      <c r="AA1189" s="5">
        <f t="shared" si="1418"/>
        <v>2.0937183708094543E-2</v>
      </c>
      <c r="AB1189" s="5">
        <f t="shared" si="1419"/>
        <v>1.008369662688015E-2</v>
      </c>
      <c r="AC1189" s="5">
        <f t="shared" si="1420"/>
        <v>1.8791636476464486E-4</v>
      </c>
      <c r="AD1189" s="5">
        <f t="shared" si="1421"/>
        <v>5.220157368938199E-3</v>
      </c>
      <c r="AE1189" s="5">
        <f t="shared" si="1422"/>
        <v>5.0327650675614901E-3</v>
      </c>
      <c r="AF1189" s="5">
        <f t="shared" si="1423"/>
        <v>2.4260498712148182E-3</v>
      </c>
      <c r="AG1189" s="5">
        <f t="shared" si="1424"/>
        <v>7.7965331828655201E-4</v>
      </c>
      <c r="AH1189" s="5">
        <f t="shared" si="1425"/>
        <v>5.2390172843004264E-3</v>
      </c>
      <c r="AI1189" s="5">
        <f t="shared" si="1426"/>
        <v>5.046396082147654E-3</v>
      </c>
      <c r="AJ1189" s="5">
        <f t="shared" si="1427"/>
        <v>2.430428459763683E-3</v>
      </c>
      <c r="AK1189" s="5">
        <f t="shared" si="1428"/>
        <v>7.8035656890879167E-4</v>
      </c>
      <c r="AL1189" s="5">
        <f t="shared" si="1429"/>
        <v>6.9803815045517072E-6</v>
      </c>
      <c r="AM1189" s="5">
        <f t="shared" si="1430"/>
        <v>1.0056459166013826E-3</v>
      </c>
      <c r="AN1189" s="5">
        <f t="shared" si="1431"/>
        <v>9.6954541438216426E-4</v>
      </c>
      <c r="AO1189" s="5">
        <f t="shared" si="1432"/>
        <v>4.6737042085663149E-4</v>
      </c>
      <c r="AP1189" s="5">
        <f t="shared" si="1433"/>
        <v>1.501976129235102E-4</v>
      </c>
      <c r="AQ1189" s="5">
        <f t="shared" si="1434"/>
        <v>3.6201461284026345E-5</v>
      </c>
      <c r="AR1189" s="5">
        <f t="shared" si="1435"/>
        <v>1.010189590592406E-3</v>
      </c>
      <c r="AS1189" s="5">
        <f t="shared" si="1436"/>
        <v>9.7304828664495984E-4</v>
      </c>
      <c r="AT1189" s="5">
        <f t="shared" si="1437"/>
        <v>4.6863627231965747E-4</v>
      </c>
      <c r="AU1189" s="5">
        <f t="shared" si="1438"/>
        <v>1.5046869290245737E-4</v>
      </c>
      <c r="AV1189" s="5">
        <f t="shared" si="1439"/>
        <v>3.6234115156685964E-5</v>
      </c>
      <c r="AW1189" s="5">
        <f t="shared" si="1440"/>
        <v>1.8006579538320537E-7</v>
      </c>
      <c r="AX1189" s="5">
        <f t="shared" si="1441"/>
        <v>1.6144527806683434E-4</v>
      </c>
      <c r="AY1189" s="5">
        <f t="shared" si="1442"/>
        <v>1.5564974355223015E-4</v>
      </c>
      <c r="AZ1189" s="5">
        <f t="shared" si="1443"/>
        <v>7.5031128063856076E-5</v>
      </c>
      <c r="BA1189" s="5">
        <f t="shared" si="1444"/>
        <v>2.4112557892503772E-5</v>
      </c>
      <c r="BB1189" s="5">
        <f t="shared" si="1445"/>
        <v>5.8117423706917243E-6</v>
      </c>
      <c r="BC1189" s="5">
        <f t="shared" si="1446"/>
        <v>1.1206226907612828E-6</v>
      </c>
      <c r="BD1189" s="5">
        <f t="shared" si="1447"/>
        <v>1.6232099672574364E-4</v>
      </c>
      <c r="BE1189" s="5">
        <f t="shared" si="1448"/>
        <v>1.5635299474612733E-4</v>
      </c>
      <c r="BF1189" s="5">
        <f t="shared" si="1449"/>
        <v>7.5302208152980805E-5</v>
      </c>
      <c r="BG1189" s="5">
        <f t="shared" si="1450"/>
        <v>2.4177865655518776E-5</v>
      </c>
      <c r="BH1189" s="5">
        <f t="shared" si="1451"/>
        <v>5.8222315320627249E-6</v>
      </c>
      <c r="BI1189" s="5">
        <f t="shared" si="1452"/>
        <v>1.1216334972134456E-6</v>
      </c>
      <c r="BJ1189" s="8">
        <f t="shared" si="1453"/>
        <v>0.34195391722051521</v>
      </c>
      <c r="BK1189" s="8">
        <f t="shared" si="1454"/>
        <v>0.31565341495664417</v>
      </c>
      <c r="BL1189" s="8">
        <f t="shared" si="1455"/>
        <v>0.32067920895540319</v>
      </c>
      <c r="BM1189" s="8">
        <f t="shared" si="1456"/>
        <v>0.30353168430820937</v>
      </c>
      <c r="BN1189" s="8">
        <f t="shared" si="1457"/>
        <v>0.69633574425089206</v>
      </c>
    </row>
    <row r="1190" spans="1:66" x14ac:dyDescent="0.25">
      <c r="A1190" t="s">
        <v>72</v>
      </c>
      <c r="B1190" t="s">
        <v>237</v>
      </c>
      <c r="C1190" t="s">
        <v>84</v>
      </c>
      <c r="D1190" s="7" t="s">
        <v>562</v>
      </c>
      <c r="E1190">
        <f>VLOOKUP(A1190,home!$A$2:$E$405,3,FALSE)</f>
        <v>1.4148550724637701</v>
      </c>
      <c r="F1190">
        <f>VLOOKUP(B1190,home!$B$2:$E$405,3,FALSE)</f>
        <v>1.17</v>
      </c>
      <c r="G1190">
        <f>VLOOKUP(C1190,away!$B$2:$E$405,4,FALSE)</f>
        <v>0.32</v>
      </c>
      <c r="H1190">
        <f>VLOOKUP(A1190,away!$A$2:$E$405,3,FALSE)</f>
        <v>1.0942028985507199</v>
      </c>
      <c r="I1190">
        <f>VLOOKUP(C1190,away!$B$2:$E$405,3,FALSE)</f>
        <v>0.78</v>
      </c>
      <c r="J1190">
        <f>VLOOKUP(B1190,home!$B$2:$E$405,4,FALSE)</f>
        <v>0.6</v>
      </c>
      <c r="K1190" s="3">
        <f t="shared" si="1402"/>
        <v>0.52972173913043552</v>
      </c>
      <c r="L1190" s="3">
        <f t="shared" si="1403"/>
        <v>0.51208695652173697</v>
      </c>
      <c r="M1190" s="5">
        <f t="shared" si="1404"/>
        <v>0.35281596780615976</v>
      </c>
      <c r="N1190" s="5">
        <f t="shared" si="1405"/>
        <v>0.18689428805926669</v>
      </c>
      <c r="O1190" s="5">
        <f t="shared" si="1406"/>
        <v>0.18067245516612745</v>
      </c>
      <c r="P1190" s="5">
        <f t="shared" si="1407"/>
        <v>9.5706127163566676E-2</v>
      </c>
      <c r="Q1190" s="5">
        <f t="shared" si="1408"/>
        <v>4.9500983652149666E-2</v>
      </c>
      <c r="R1190" s="5">
        <f t="shared" si="1409"/>
        <v>4.6260003846666085E-2</v>
      </c>
      <c r="S1190" s="5">
        <f t="shared" si="1410"/>
        <v>6.4903969862846423E-3</v>
      </c>
      <c r="T1190" s="5">
        <f t="shared" si="1411"/>
        <v>2.5348808063261577E-2</v>
      </c>
      <c r="U1190" s="5">
        <f t="shared" si="1412"/>
        <v>2.4504929689836596E-2</v>
      </c>
      <c r="V1190" s="5">
        <f t="shared" si="1413"/>
        <v>1.9562315641774052E-4</v>
      </c>
      <c r="W1190" s="5">
        <f t="shared" si="1414"/>
        <v>8.7405823829613261E-3</v>
      </c>
      <c r="X1190" s="5">
        <f t="shared" si="1415"/>
        <v>4.475938230718176E-3</v>
      </c>
      <c r="Y1190" s="5">
        <f t="shared" si="1416"/>
        <v>1.1460347930738793E-3</v>
      </c>
      <c r="Z1190" s="5">
        <f t="shared" si="1417"/>
        <v>7.896381526174362E-3</v>
      </c>
      <c r="AA1190" s="5">
        <f t="shared" si="1418"/>
        <v>4.182884954882525E-3</v>
      </c>
      <c r="AB1190" s="5">
        <f t="shared" si="1419"/>
        <v>1.1078825464414521E-3</v>
      </c>
      <c r="AC1190" s="5">
        <f t="shared" si="1420"/>
        <v>3.3165900201228955E-6</v>
      </c>
      <c r="AD1190" s="5">
        <f t="shared" si="1421"/>
        <v>1.1575191252287799E-3</v>
      </c>
      <c r="AE1190" s="5">
        <f t="shared" si="1422"/>
        <v>5.9275044595410911E-4</v>
      </c>
      <c r="AF1190" s="5">
        <f t="shared" si="1423"/>
        <v>1.5176988592277102E-4</v>
      </c>
      <c r="AG1190" s="5">
        <f t="shared" si="1424"/>
        <v>2.590645965794768E-5</v>
      </c>
      <c r="AH1190" s="5">
        <f t="shared" si="1425"/>
        <v>1.0109084958182741E-3</v>
      </c>
      <c r="AI1190" s="5">
        <f t="shared" si="1426"/>
        <v>5.3550020650658869E-4</v>
      </c>
      <c r="AJ1190" s="5">
        <f t="shared" si="1427"/>
        <v>1.4183305034768875E-4</v>
      </c>
      <c r="AK1190" s="5">
        <f t="shared" si="1428"/>
        <v>2.5044016698784102E-5</v>
      </c>
      <c r="AL1190" s="5">
        <f t="shared" si="1429"/>
        <v>3.5986805040489595E-8</v>
      </c>
      <c r="AM1190" s="5">
        <f t="shared" si="1430"/>
        <v>1.2263260881858595E-4</v>
      </c>
      <c r="AN1190" s="5">
        <f t="shared" si="1431"/>
        <v>6.2798559420230386E-5</v>
      </c>
      <c r="AO1190" s="5">
        <f t="shared" si="1432"/>
        <v>1.6079161583727616E-5</v>
      </c>
      <c r="AP1190" s="5">
        <f t="shared" si="1433"/>
        <v>2.7446429729441025E-6</v>
      </c>
      <c r="AQ1190" s="5">
        <f t="shared" si="1434"/>
        <v>3.513739666884293E-7</v>
      </c>
      <c r="AR1190" s="5">
        <f t="shared" si="1435"/>
        <v>1.0353461098910942E-4</v>
      </c>
      <c r="AS1190" s="5">
        <f t="shared" si="1436"/>
        <v>5.4844534193344147E-5</v>
      </c>
      <c r="AT1190" s="5">
        <f t="shared" si="1437"/>
        <v>1.4526171017348448E-5</v>
      </c>
      <c r="AU1190" s="5">
        <f t="shared" si="1438"/>
        <v>2.5649428580719826E-6</v>
      </c>
      <c r="AV1190" s="5">
        <f t="shared" si="1439"/>
        <v>3.3967649788702008E-7</v>
      </c>
      <c r="AW1190" s="5">
        <f t="shared" si="1440"/>
        <v>2.7116416785779359E-10</v>
      </c>
      <c r="AX1190" s="5">
        <f t="shared" si="1441"/>
        <v>1.0826859802913953E-5</v>
      </c>
      <c r="AY1190" s="5">
        <f t="shared" si="1442"/>
        <v>5.5442936851617387E-6</v>
      </c>
      <c r="AZ1190" s="5">
        <f t="shared" si="1443"/>
        <v>1.4195802396485798E-6</v>
      </c>
      <c r="BA1190" s="5">
        <f t="shared" si="1444"/>
        <v>2.4231617482001313E-7</v>
      </c>
      <c r="BB1190" s="5">
        <f t="shared" si="1445"/>
        <v>3.1021738119892412E-8</v>
      </c>
      <c r="BC1190" s="5">
        <f t="shared" si="1446"/>
        <v>3.1771654919660115E-9</v>
      </c>
      <c r="BD1190" s="5">
        <f t="shared" si="1447"/>
        <v>8.8364539726791674E-6</v>
      </c>
      <c r="BE1190" s="5">
        <f t="shared" si="1448"/>
        <v>4.6808617661536543E-6</v>
      </c>
      <c r="BF1190" s="5">
        <f t="shared" si="1449"/>
        <v>1.2397771176980378E-6</v>
      </c>
      <c r="BG1190" s="5">
        <f t="shared" si="1450"/>
        <v>2.1891229697370774E-7</v>
      </c>
      <c r="BH1190" s="5">
        <f t="shared" si="1451"/>
        <v>2.899065066748771E-8</v>
      </c>
      <c r="BI1190" s="5">
        <f t="shared" si="1452"/>
        <v>3.0713955780209023E-9</v>
      </c>
      <c r="BJ1190" s="8">
        <f t="shared" si="1453"/>
        <v>0.27825725469376322</v>
      </c>
      <c r="BK1190" s="8">
        <f t="shared" si="1454"/>
        <v>0.45521701198293912</v>
      </c>
      <c r="BL1190" s="8">
        <f t="shared" si="1455"/>
        <v>0.25863225997608091</v>
      </c>
      <c r="BM1190" s="8">
        <f t="shared" si="1456"/>
        <v>8.8147538462500383E-2</v>
      </c>
      <c r="BN1190" s="8">
        <f t="shared" si="1457"/>
        <v>0.91184982569393624</v>
      </c>
    </row>
    <row r="1191" spans="1:66" x14ac:dyDescent="0.25">
      <c r="A1191" t="s">
        <v>72</v>
      </c>
      <c r="B1191" t="s">
        <v>76</v>
      </c>
      <c r="C1191" t="s">
        <v>78</v>
      </c>
      <c r="D1191" s="7" t="s">
        <v>562</v>
      </c>
      <c r="E1191">
        <f>VLOOKUP(A1191,home!$A$2:$E$405,3,FALSE)</f>
        <v>1.4148550724637701</v>
      </c>
      <c r="F1191">
        <f>VLOOKUP(B1191,home!$B$2:$E$405,3,FALSE)</f>
        <v>0.92</v>
      </c>
      <c r="G1191">
        <f>VLOOKUP(C1191,away!$B$2:$E$405,4,FALSE)</f>
        <v>1.01</v>
      </c>
      <c r="H1191">
        <f>VLOOKUP(A1191,away!$A$2:$E$405,3,FALSE)</f>
        <v>1.0942028985507199</v>
      </c>
      <c r="I1191">
        <f>VLOOKUP(C1191,away!$B$2:$E$405,3,FALSE)</f>
        <v>0.8</v>
      </c>
      <c r="J1191">
        <f>VLOOKUP(B1191,home!$B$2:$E$405,4,FALSE)</f>
        <v>0.91</v>
      </c>
      <c r="K1191" s="3">
        <f t="shared" si="1402"/>
        <v>1.3146833333333352</v>
      </c>
      <c r="L1191" s="3">
        <f t="shared" si="1403"/>
        <v>0.79657971014492424</v>
      </c>
      <c r="M1191" s="5">
        <f t="shared" si="1404"/>
        <v>0.12108493427404003</v>
      </c>
      <c r="N1191" s="5">
        <f t="shared" si="1405"/>
        <v>0.15918834500784274</v>
      </c>
      <c r="O1191" s="5">
        <f t="shared" si="1406"/>
        <v>9.645380184693203E-2</v>
      </c>
      <c r="P1191" s="5">
        <f t="shared" si="1407"/>
        <v>0.12680620572479759</v>
      </c>
      <c r="Q1191" s="5">
        <f t="shared" si="1408"/>
        <v>0.10464113202136389</v>
      </c>
      <c r="R1191" s="5">
        <f t="shared" si="1409"/>
        <v>3.8416570758802525E-2</v>
      </c>
      <c r="S1191" s="5">
        <f t="shared" si="1410"/>
        <v>3.3199451911019279E-2</v>
      </c>
      <c r="T1191" s="5">
        <f t="shared" si="1411"/>
        <v>8.3355002614814808E-2</v>
      </c>
      <c r="U1191" s="5">
        <f t="shared" si="1412"/>
        <v>5.0505625300418432E-2</v>
      </c>
      <c r="V1191" s="5">
        <f t="shared" si="1413"/>
        <v>3.863125365696129E-3</v>
      </c>
      <c r="W1191" s="5">
        <f t="shared" si="1414"/>
        <v>4.5856650749873405E-2</v>
      </c>
      <c r="X1191" s="5">
        <f t="shared" si="1415"/>
        <v>3.6528477562551183E-2</v>
      </c>
      <c r="Y1191" s="5">
        <f t="shared" si="1416"/>
        <v>1.4548922034406192E-2</v>
      </c>
      <c r="Z1191" s="5">
        <f t="shared" si="1417"/>
        <v>1.0200620266602962E-2</v>
      </c>
      <c r="AA1191" s="5">
        <f t="shared" si="1418"/>
        <v>1.3410585454165156E-2</v>
      </c>
      <c r="AB1191" s="5">
        <f t="shared" si="1419"/>
        <v>8.8153365934166977E-3</v>
      </c>
      <c r="AC1191" s="5">
        <f t="shared" si="1420"/>
        <v>2.5285364401449547E-4</v>
      </c>
      <c r="AD1191" s="5">
        <f t="shared" si="1421"/>
        <v>1.507174361583654E-2</v>
      </c>
      <c r="AE1191" s="5">
        <f t="shared" si="1422"/>
        <v>1.2005845160881684E-2</v>
      </c>
      <c r="AF1191" s="5">
        <f t="shared" si="1423"/>
        <v>4.7818063291499855E-3</v>
      </c>
      <c r="AG1191" s="5">
        <f t="shared" si="1424"/>
        <v>1.2696966332144865E-3</v>
      </c>
      <c r="AH1191" s="5">
        <f t="shared" si="1425"/>
        <v>2.0314017838172571E-3</v>
      </c>
      <c r="AI1191" s="5">
        <f t="shared" si="1426"/>
        <v>2.6706500684881545E-3</v>
      </c>
      <c r="AJ1191" s="5">
        <f t="shared" si="1427"/>
        <v>1.7555295671034543E-3</v>
      </c>
      <c r="AK1191" s="5">
        <f t="shared" si="1428"/>
        <v>7.6932182101493172E-4</v>
      </c>
      <c r="AL1191" s="5">
        <f t="shared" si="1429"/>
        <v>1.0592039841587821E-5</v>
      </c>
      <c r="AM1191" s="5">
        <f t="shared" si="1430"/>
        <v>3.9629140272026808E-3</v>
      </c>
      <c r="AN1191" s="5">
        <f t="shared" si="1431"/>
        <v>3.1567769071183661E-3</v>
      </c>
      <c r="AO1191" s="5">
        <f t="shared" si="1432"/>
        <v>1.2573122168322689E-3</v>
      </c>
      <c r="AP1191" s="5">
        <f t="shared" si="1433"/>
        <v>3.33849800415307E-4</v>
      </c>
      <c r="AQ1191" s="5">
        <f t="shared" si="1434"/>
        <v>6.648449431169151E-5</v>
      </c>
      <c r="AR1191" s="5">
        <f t="shared" si="1435"/>
        <v>3.236346888282066E-4</v>
      </c>
      <c r="AS1191" s="5">
        <f t="shared" si="1436"/>
        <v>4.2547713149096331E-4</v>
      </c>
      <c r="AT1191" s="5">
        <f t="shared" si="1437"/>
        <v>2.7968384674282286E-4</v>
      </c>
      <c r="AU1191" s="5">
        <f t="shared" si="1438"/>
        <v>1.2256523063844795E-4</v>
      </c>
      <c r="AV1191" s="5">
        <f t="shared" si="1439"/>
        <v>4.0283616491630945E-5</v>
      </c>
      <c r="AW1191" s="5">
        <f t="shared" si="1440"/>
        <v>3.0812540140851397E-7</v>
      </c>
      <c r="AX1191" s="5">
        <f t="shared" si="1441"/>
        <v>8.6832950383270813E-4</v>
      </c>
      <c r="AY1191" s="5">
        <f t="shared" si="1442"/>
        <v>6.9169366447334457E-4</v>
      </c>
      <c r="AZ1191" s="5">
        <f t="shared" si="1443"/>
        <v>2.7549456937762858E-4</v>
      </c>
      <c r="BA1191" s="5">
        <f t="shared" si="1444"/>
        <v>7.3151128073777378E-5</v>
      </c>
      <c r="BB1191" s="5">
        <f t="shared" si="1445"/>
        <v>1.4567676099445953E-5</v>
      </c>
      <c r="BC1191" s="5">
        <f t="shared" si="1446"/>
        <v>2.3208630409563602E-6</v>
      </c>
      <c r="BD1191" s="5">
        <f t="shared" si="1447"/>
        <v>4.2966804436602578E-5</v>
      </c>
      <c r="BE1191" s="5">
        <f t="shared" si="1448"/>
        <v>5.64877416793942E-5</v>
      </c>
      <c r="BF1191" s="5">
        <f t="shared" si="1449"/>
        <v>3.7131746261769184E-5</v>
      </c>
      <c r="BG1191" s="5">
        <f t="shared" si="1450"/>
        <v>1.6272162649303435E-5</v>
      </c>
      <c r="BH1191" s="5">
        <f t="shared" si="1451"/>
        <v>5.3481852580821084E-6</v>
      </c>
      <c r="BI1191" s="5">
        <f t="shared" si="1452"/>
        <v>1.4062340044759185E-6</v>
      </c>
      <c r="BJ1191" s="8">
        <f t="shared" si="1453"/>
        <v>0.48795051658071298</v>
      </c>
      <c r="BK1191" s="8">
        <f t="shared" si="1454"/>
        <v>0.28590885662388243</v>
      </c>
      <c r="BL1191" s="8">
        <f t="shared" si="1455"/>
        <v>0.21618008058264032</v>
      </c>
      <c r="BM1191" s="8">
        <f t="shared" si="1456"/>
        <v>0.3529576988809881</v>
      </c>
      <c r="BN1191" s="8">
        <f t="shared" si="1457"/>
        <v>0.64659098963377892</v>
      </c>
    </row>
    <row r="1192" spans="1:66" x14ac:dyDescent="0.25">
      <c r="A1192" t="s">
        <v>72</v>
      </c>
      <c r="B1192" t="s">
        <v>93</v>
      </c>
      <c r="C1192" t="s">
        <v>86</v>
      </c>
      <c r="D1192" s="7" t="s">
        <v>562</v>
      </c>
      <c r="E1192">
        <f>VLOOKUP(A1192,home!$A$2:$E$405,3,FALSE)</f>
        <v>1.4148550724637701</v>
      </c>
      <c r="F1192">
        <f>VLOOKUP(B1192,home!$B$2:$E$405,3,FALSE)</f>
        <v>1.42</v>
      </c>
      <c r="G1192">
        <f>VLOOKUP(C1192,away!$B$2:$E$405,4,FALSE)</f>
        <v>0.89</v>
      </c>
      <c r="H1192">
        <f>VLOOKUP(A1192,away!$A$2:$E$405,3,FALSE)</f>
        <v>1.0942028985507199</v>
      </c>
      <c r="I1192">
        <f>VLOOKUP(C1192,away!$B$2:$E$405,3,FALSE)</f>
        <v>0.65</v>
      </c>
      <c r="J1192">
        <f>VLOOKUP(B1192,home!$B$2:$E$405,4,FALSE)</f>
        <v>0.69</v>
      </c>
      <c r="K1192" s="3">
        <f t="shared" si="1402"/>
        <v>1.7880938405797124</v>
      </c>
      <c r="L1192" s="3">
        <f t="shared" si="1403"/>
        <v>0.49074999999999785</v>
      </c>
      <c r="M1192" s="5">
        <f t="shared" si="1404"/>
        <v>0.10240253195291692</v>
      </c>
      <c r="N1192" s="5">
        <f t="shared" si="1405"/>
        <v>0.18310533664477796</v>
      </c>
      <c r="O1192" s="5">
        <f t="shared" si="1406"/>
        <v>5.025404255589376E-2</v>
      </c>
      <c r="P1192" s="5">
        <f t="shared" si="1407"/>
        <v>8.9858943958424392E-2</v>
      </c>
      <c r="Q1192" s="5">
        <f t="shared" si="1408"/>
        <v>0.16370476231590109</v>
      </c>
      <c r="R1192" s="5">
        <f t="shared" si="1409"/>
        <v>1.2331085692152376E-2</v>
      </c>
      <c r="S1192" s="5">
        <f t="shared" si="1410"/>
        <v>1.9712964258139249E-2</v>
      </c>
      <c r="T1192" s="5">
        <f t="shared" si="1411"/>
        <v>8.0338112106528109E-2</v>
      </c>
      <c r="U1192" s="5">
        <f t="shared" si="1412"/>
        <v>2.2049138373798287E-2</v>
      </c>
      <c r="V1192" s="5">
        <f t="shared" si="1413"/>
        <v>1.9220294619505583E-3</v>
      </c>
      <c r="W1192" s="5">
        <f t="shared" si="1414"/>
        <v>9.7573159056876191E-2</v>
      </c>
      <c r="X1192" s="5">
        <f t="shared" si="1415"/>
        <v>4.7884027807161784E-2</v>
      </c>
      <c r="Y1192" s="5">
        <f t="shared" si="1416"/>
        <v>1.174954332318227E-2</v>
      </c>
      <c r="Z1192" s="5">
        <f t="shared" si="1417"/>
        <v>2.0171601011412508E-3</v>
      </c>
      <c r="AA1192" s="5">
        <f t="shared" si="1418"/>
        <v>3.6068715523138212E-3</v>
      </c>
      <c r="AB1192" s="5">
        <f t="shared" si="1419"/>
        <v>3.2247124032272652E-3</v>
      </c>
      <c r="AC1192" s="5">
        <f t="shared" si="1420"/>
        <v>1.0541215047010861E-4</v>
      </c>
      <c r="AD1192" s="5">
        <f t="shared" si="1421"/>
        <v>4.3617491178876221E-2</v>
      </c>
      <c r="AE1192" s="5">
        <f t="shared" si="1422"/>
        <v>2.1405283796033413E-2</v>
      </c>
      <c r="AF1192" s="5">
        <f t="shared" si="1423"/>
        <v>5.2523215114516752E-3</v>
      </c>
      <c r="AG1192" s="5">
        <f t="shared" si="1424"/>
        <v>8.5919226058163293E-4</v>
      </c>
      <c r="AH1192" s="5">
        <f t="shared" si="1425"/>
        <v>2.4748032990876611E-4</v>
      </c>
      <c r="AI1192" s="5">
        <f t="shared" si="1426"/>
        <v>4.4251805357449991E-4</v>
      </c>
      <c r="AJ1192" s="5">
        <f t="shared" si="1427"/>
        <v>3.9563190297094326E-4</v>
      </c>
      <c r="AK1192" s="5">
        <f t="shared" si="1428"/>
        <v>2.3580898961305803E-4</v>
      </c>
      <c r="AL1192" s="5">
        <f t="shared" si="1429"/>
        <v>3.6999962172754342E-6</v>
      </c>
      <c r="AM1192" s="5">
        <f t="shared" si="1430"/>
        <v>1.5598433463697697E-2</v>
      </c>
      <c r="AN1192" s="5">
        <f t="shared" si="1431"/>
        <v>7.6549312223096111E-3</v>
      </c>
      <c r="AO1192" s="5">
        <f t="shared" si="1432"/>
        <v>1.8783287486742123E-3</v>
      </c>
      <c r="AP1192" s="5">
        <f t="shared" si="1433"/>
        <v>3.072632778039553E-4</v>
      </c>
      <c r="AQ1192" s="5">
        <f t="shared" si="1434"/>
        <v>3.7697363395572594E-5</v>
      </c>
      <c r="AR1192" s="5">
        <f t="shared" si="1435"/>
        <v>2.4290194380545293E-5</v>
      </c>
      <c r="AS1192" s="5">
        <f t="shared" si="1436"/>
        <v>4.3433146958336988E-5</v>
      </c>
      <c r="AT1192" s="5">
        <f t="shared" si="1437"/>
        <v>3.8831271276597921E-5</v>
      </c>
      <c r="AU1192" s="5">
        <f t="shared" si="1438"/>
        <v>2.3144652330521551E-5</v>
      </c>
      <c r="AV1192" s="5">
        <f t="shared" si="1439"/>
        <v>1.0346202568641117E-5</v>
      </c>
      <c r="AW1192" s="5">
        <f t="shared" si="1440"/>
        <v>9.0188132611420319E-8</v>
      </c>
      <c r="AX1192" s="5">
        <f t="shared" si="1441"/>
        <v>4.648577133188391E-3</v>
      </c>
      <c r="AY1192" s="5">
        <f t="shared" si="1442"/>
        <v>2.2812892281121929E-3</v>
      </c>
      <c r="AZ1192" s="5">
        <f t="shared" si="1443"/>
        <v>5.597713443480268E-4</v>
      </c>
      <c r="BA1192" s="5">
        <f t="shared" si="1444"/>
        <v>9.1569262412931002E-5</v>
      </c>
      <c r="BB1192" s="5">
        <f t="shared" si="1445"/>
        <v>1.1234403882286422E-5</v>
      </c>
      <c r="BC1192" s="5">
        <f t="shared" si="1446"/>
        <v>1.1026567410464076E-6</v>
      </c>
      <c r="BD1192" s="5">
        <f t="shared" si="1447"/>
        <v>1.9867354820420905E-6</v>
      </c>
      <c r="BE1192" s="5">
        <f t="shared" si="1448"/>
        <v>3.5524694783006284E-6</v>
      </c>
      <c r="BF1192" s="5">
        <f t="shared" si="1449"/>
        <v>3.1760743964983894E-6</v>
      </c>
      <c r="BG1192" s="5">
        <f t="shared" si="1450"/>
        <v>1.8930396885338992E-6</v>
      </c>
      <c r="BH1192" s="5">
        <f t="shared" si="1451"/>
        <v>8.462331517601005E-7</v>
      </c>
      <c r="BI1192" s="5">
        <f t="shared" si="1452"/>
        <v>3.026288572713184E-7</v>
      </c>
      <c r="BJ1192" s="8">
        <f t="shared" si="1453"/>
        <v>0.6885594281059364</v>
      </c>
      <c r="BK1192" s="8">
        <f t="shared" si="1454"/>
        <v>0.21628687100623067</v>
      </c>
      <c r="BL1192" s="8">
        <f t="shared" si="1455"/>
        <v>9.2939092502021828E-2</v>
      </c>
      <c r="BM1192" s="8">
        <f t="shared" si="1456"/>
        <v>0.39586464955528383</v>
      </c>
      <c r="BN1192" s="8">
        <f t="shared" si="1457"/>
        <v>0.60165670312006658</v>
      </c>
    </row>
    <row r="1193" spans="1:66" x14ac:dyDescent="0.25">
      <c r="A1193" t="s">
        <v>72</v>
      </c>
      <c r="B1193" t="s">
        <v>87</v>
      </c>
      <c r="C1193" t="s">
        <v>367</v>
      </c>
      <c r="D1193" s="7" t="s">
        <v>562</v>
      </c>
      <c r="E1193">
        <f>VLOOKUP(A1193,home!$A$2:$E$405,3,FALSE)</f>
        <v>1.4148550724637701</v>
      </c>
      <c r="F1193">
        <f>VLOOKUP(B1193,home!$B$2:$E$405,3,FALSE)</f>
        <v>0.59</v>
      </c>
      <c r="G1193">
        <f>VLOOKUP(C1193,away!$B$2:$E$405,4,FALSE)</f>
        <v>1.32</v>
      </c>
      <c r="H1193">
        <f>VLOOKUP(A1193,away!$A$2:$E$405,3,FALSE)</f>
        <v>1.0942028985507199</v>
      </c>
      <c r="I1193">
        <f>VLOOKUP(C1193,away!$B$2:$E$405,3,FALSE)</f>
        <v>0.65</v>
      </c>
      <c r="J1193">
        <f>VLOOKUP(B1193,home!$B$2:$E$405,4,FALSE)</f>
        <v>1.85</v>
      </c>
      <c r="K1193" s="3">
        <f t="shared" si="1402"/>
        <v>1.1018891304347842</v>
      </c>
      <c r="L1193" s="3">
        <f t="shared" si="1403"/>
        <v>1.3157789855072408</v>
      </c>
      <c r="M1193" s="5">
        <f t="shared" si="1404"/>
        <v>8.9129214313375893E-2</v>
      </c>
      <c r="N1193" s="5">
        <f t="shared" si="1405"/>
        <v>9.8210512456101282E-2</v>
      </c>
      <c r="O1193" s="5">
        <f t="shared" si="1406"/>
        <v>0.11727434718831116</v>
      </c>
      <c r="P1193" s="5">
        <f t="shared" si="1407"/>
        <v>0.12922332844563517</v>
      </c>
      <c r="Q1193" s="5">
        <f t="shared" si="1408"/>
        <v>5.4108548084904007E-2</v>
      </c>
      <c r="R1193" s="5">
        <f t="shared" si="1409"/>
        <v>7.7153560784730013E-2</v>
      </c>
      <c r="S1193" s="5">
        <f t="shared" si="1410"/>
        <v>4.683837040192132E-2</v>
      </c>
      <c r="T1193" s="5">
        <f t="shared" si="1411"/>
        <v>7.1194890506424732E-2</v>
      </c>
      <c r="U1193" s="5">
        <f t="shared" si="1412"/>
        <v>8.5014670003033407E-2</v>
      </c>
      <c r="V1193" s="5">
        <f t="shared" si="1413"/>
        <v>7.5453625502320768E-3</v>
      </c>
      <c r="W1193" s="5">
        <f t="shared" si="1414"/>
        <v>1.9873873666121193E-2</v>
      </c>
      <c r="X1193" s="5">
        <f t="shared" si="1415"/>
        <v>2.6149625330508009E-2</v>
      </c>
      <c r="Y1193" s="5">
        <f t="shared" si="1416"/>
        <v>1.7203563744385138E-2</v>
      </c>
      <c r="Z1193" s="5">
        <f t="shared" si="1417"/>
        <v>3.3839011312534431E-2</v>
      </c>
      <c r="AA1193" s="5">
        <f t="shared" si="1418"/>
        <v>3.7286838749941389E-2</v>
      </c>
      <c r="AB1193" s="5">
        <f t="shared" si="1419"/>
        <v>2.0542981163417472E-2</v>
      </c>
      <c r="AC1193" s="5">
        <f t="shared" si="1420"/>
        <v>6.8372423577767107E-4</v>
      </c>
      <c r="AD1193" s="5">
        <f t="shared" si="1421"/>
        <v>5.4747013430832599E-3</v>
      </c>
      <c r="AE1193" s="5">
        <f t="shared" si="1422"/>
        <v>7.2034969791572191E-3</v>
      </c>
      <c r="AF1193" s="5">
        <f t="shared" si="1423"/>
        <v>4.7391049736699806E-3</v>
      </c>
      <c r="AG1193" s="5">
        <f t="shared" si="1424"/>
        <v>2.0785382448226023E-3</v>
      </c>
      <c r="AH1193" s="5">
        <f t="shared" si="1425"/>
        <v>1.113116499384365E-2</v>
      </c>
      <c r="AI1193" s="5">
        <f t="shared" si="1426"/>
        <v>1.226530971579249E-2</v>
      </c>
      <c r="AJ1193" s="5">
        <f t="shared" si="1427"/>
        <v>6.757505728623949E-3</v>
      </c>
      <c r="AK1193" s="5">
        <f t="shared" si="1428"/>
        <v>2.482007370407172E-3</v>
      </c>
      <c r="AL1193" s="5">
        <f t="shared" si="1429"/>
        <v>3.9651699913113432E-5</v>
      </c>
      <c r="AM1193" s="5">
        <f t="shared" si="1430"/>
        <v>1.2065027804640312E-3</v>
      </c>
      <c r="AN1193" s="5">
        <f t="shared" si="1431"/>
        <v>1.587491004490628E-3</v>
      </c>
      <c r="AO1193" s="5">
        <f t="shared" si="1432"/>
        <v>1.0443936516952746E-3</v>
      </c>
      <c r="AP1193" s="5">
        <f t="shared" si="1433"/>
        <v>4.5806373983260374E-4</v>
      </c>
      <c r="AQ1193" s="5">
        <f t="shared" si="1434"/>
        <v>1.5067766072364902E-4</v>
      </c>
      <c r="AR1193" s="5">
        <f t="shared" si="1435"/>
        <v>2.9292305966226624E-3</v>
      </c>
      <c r="AS1193" s="5">
        <f t="shared" si="1436"/>
        <v>3.2276873549555098E-3</v>
      </c>
      <c r="AT1193" s="5">
        <f t="shared" si="1437"/>
        <v>1.778276806433638E-3</v>
      </c>
      <c r="AU1193" s="5">
        <f t="shared" si="1438"/>
        <v>6.5315462797116875E-4</v>
      </c>
      <c r="AV1193" s="5">
        <f t="shared" si="1439"/>
        <v>1.7992599626365154E-4</v>
      </c>
      <c r="AW1193" s="5">
        <f t="shared" si="1440"/>
        <v>1.5969089499171239E-6</v>
      </c>
      <c r="AX1193" s="5">
        <f t="shared" si="1441"/>
        <v>2.2157204993877643E-4</v>
      </c>
      <c r="AY1193" s="5">
        <f t="shared" si="1442"/>
        <v>2.9153984708520293E-4</v>
      </c>
      <c r="AZ1193" s="5">
        <f t="shared" si="1443"/>
        <v>1.9180100211635222E-4</v>
      </c>
      <c r="BA1193" s="5">
        <f t="shared" si="1444"/>
        <v>8.412257599464203E-5</v>
      </c>
      <c r="BB1193" s="5">
        <f t="shared" si="1445"/>
        <v>2.7671679425121466E-5</v>
      </c>
      <c r="BC1193" s="5">
        <f t="shared" si="1446"/>
        <v>7.2819628562535829E-6</v>
      </c>
      <c r="BD1193" s="5">
        <f t="shared" si="1447"/>
        <v>6.4237001045682233E-4</v>
      </c>
      <c r="BE1193" s="5">
        <f t="shared" si="1448"/>
        <v>7.0782053223965118E-4</v>
      </c>
      <c r="BF1193" s="5">
        <f t="shared" si="1449"/>
        <v>3.899698753867178E-4</v>
      </c>
      <c r="BG1193" s="5">
        <f t="shared" si="1450"/>
        <v>1.4323452229521053E-4</v>
      </c>
      <c r="BH1193" s="5">
        <f t="shared" si="1451"/>
        <v>3.9457140805027812E-5</v>
      </c>
      <c r="BI1193" s="5">
        <f t="shared" si="1452"/>
        <v>8.6954789142189838E-6</v>
      </c>
      <c r="BJ1193" s="8">
        <f t="shared" si="1453"/>
        <v>0.31150797328380003</v>
      </c>
      <c r="BK1193" s="8">
        <f t="shared" si="1454"/>
        <v>0.27375119149394039</v>
      </c>
      <c r="BL1193" s="8">
        <f t="shared" si="1455"/>
        <v>0.38060820864044492</v>
      </c>
      <c r="BM1193" s="8">
        <f t="shared" si="1456"/>
        <v>0.43431693051952697</v>
      </c>
      <c r="BN1193" s="8">
        <f t="shared" si="1457"/>
        <v>0.56509951127305746</v>
      </c>
    </row>
    <row r="1194" spans="1:66" x14ac:dyDescent="0.25">
      <c r="A1194" t="s">
        <v>72</v>
      </c>
      <c r="B1194" t="s">
        <v>111</v>
      </c>
      <c r="C1194" t="s">
        <v>75</v>
      </c>
      <c r="D1194" s="7" t="s">
        <v>562</v>
      </c>
      <c r="E1194">
        <f>VLOOKUP(A1194,home!$A$2:$E$405,3,FALSE)</f>
        <v>1.4148550724637701</v>
      </c>
      <c r="F1194">
        <f>VLOOKUP(B1194,home!$B$2:$E$405,3,FALSE)</f>
        <v>1.04</v>
      </c>
      <c r="G1194">
        <f>VLOOKUP(C1194,away!$B$2:$E$405,4,FALSE)</f>
        <v>0.74</v>
      </c>
      <c r="H1194">
        <f>VLOOKUP(A1194,away!$A$2:$E$405,3,FALSE)</f>
        <v>1.0942028985507199</v>
      </c>
      <c r="I1194">
        <f>VLOOKUP(C1194,away!$B$2:$E$405,3,FALSE)</f>
        <v>0.71</v>
      </c>
      <c r="J1194">
        <f>VLOOKUP(B1194,home!$B$2:$E$405,4,FALSE)</f>
        <v>0.8</v>
      </c>
      <c r="K1194" s="3">
        <f t="shared" si="1402"/>
        <v>1.0888724637681175</v>
      </c>
      <c r="L1194" s="3">
        <f t="shared" si="1403"/>
        <v>0.62150724637680899</v>
      </c>
      <c r="M1194" s="5">
        <f t="shared" si="1404"/>
        <v>0.18079712907774145</v>
      </c>
      <c r="N1194" s="5">
        <f t="shared" si="1405"/>
        <v>0.19686501538108267</v>
      </c>
      <c r="O1194" s="5">
        <f t="shared" si="1406"/>
        <v>0.11236672584593957</v>
      </c>
      <c r="P1194" s="5">
        <f t="shared" si="1407"/>
        <v>0.12235303361742482</v>
      </c>
      <c r="Q1194" s="5">
        <f t="shared" si="1408"/>
        <v>0.10718044716387393</v>
      </c>
      <c r="R1194" s="5">
        <f t="shared" si="1409"/>
        <v>3.4918367182443857E-2</v>
      </c>
      <c r="S1194" s="5">
        <f t="shared" si="1410"/>
        <v>2.0700363041923065E-2</v>
      </c>
      <c r="T1194" s="5">
        <f t="shared" si="1411"/>
        <v>6.6613424582254332E-2</v>
      </c>
      <c r="U1194" s="5">
        <f t="shared" si="1412"/>
        <v>3.802164850470742E-2</v>
      </c>
      <c r="V1194" s="5">
        <f t="shared" si="1413"/>
        <v>1.5565341896258437E-3</v>
      </c>
      <c r="W1194" s="5">
        <f t="shared" si="1414"/>
        <v>3.890194585703198E-2</v>
      </c>
      <c r="X1194" s="5">
        <f t="shared" si="1415"/>
        <v>2.4177841248303654E-2</v>
      </c>
      <c r="Y1194" s="5">
        <f t="shared" si="1416"/>
        <v>7.5133517687844169E-3</v>
      </c>
      <c r="Z1194" s="5">
        <f t="shared" si="1417"/>
        <v>7.2340060785116731E-3</v>
      </c>
      <c r="AA1194" s="5">
        <f t="shared" si="1418"/>
        <v>7.8769100216225432E-3</v>
      </c>
      <c r="AB1194" s="5">
        <f t="shared" si="1419"/>
        <v>4.2884752110619569E-3</v>
      </c>
      <c r="AC1194" s="5">
        <f t="shared" si="1420"/>
        <v>6.5835766101985231E-5</v>
      </c>
      <c r="AD1194" s="5">
        <f t="shared" si="1421"/>
        <v>1.0589814407680078E-2</v>
      </c>
      <c r="AE1194" s="5">
        <f t="shared" si="1422"/>
        <v>6.5816463921587031E-3</v>
      </c>
      <c r="AF1194" s="5">
        <f t="shared" si="1423"/>
        <v>2.0452704629082075E-3</v>
      </c>
      <c r="AG1194" s="5">
        <f t="shared" si="1424"/>
        <v>4.237168044993006E-4</v>
      </c>
      <c r="AH1194" s="5">
        <f t="shared" si="1425"/>
        <v>1.1239967995322218E-3</v>
      </c>
      <c r="AI1194" s="5">
        <f t="shared" si="1426"/>
        <v>1.223889164374129E-3</v>
      </c>
      <c r="AJ1194" s="5">
        <f t="shared" si="1427"/>
        <v>6.6632960489558025E-4</v>
      </c>
      <c r="AK1194" s="5">
        <f t="shared" si="1428"/>
        <v>2.4184931952142894E-4</v>
      </c>
      <c r="AL1194" s="5">
        <f t="shared" si="1429"/>
        <v>1.7821534543596525E-6</v>
      </c>
      <c r="AM1194" s="5">
        <f t="shared" si="1430"/>
        <v>2.3061914609875441E-3</v>
      </c>
      <c r="AN1194" s="5">
        <f t="shared" si="1431"/>
        <v>1.4333147045360783E-3</v>
      </c>
      <c r="AO1194" s="5">
        <f t="shared" si="1432"/>
        <v>4.4540773760380376E-4</v>
      </c>
      <c r="AP1194" s="5">
        <f t="shared" si="1433"/>
        <v>9.2274712171021474E-5</v>
      </c>
      <c r="AQ1194" s="5">
        <f t="shared" si="1434"/>
        <v>1.4337350567906039E-5</v>
      </c>
      <c r="AR1194" s="5">
        <f t="shared" si="1435"/>
        <v>1.3971443116272348E-4</v>
      </c>
      <c r="AS1194" s="5">
        <f t="shared" si="1436"/>
        <v>1.5213119688411577E-4</v>
      </c>
      <c r="AT1194" s="5">
        <f t="shared" si="1437"/>
        <v>8.2825735583599844E-5</v>
      </c>
      <c r="AU1194" s="5">
        <f t="shared" si="1438"/>
        <v>3.0062220922773671E-5</v>
      </c>
      <c r="AV1194" s="5">
        <f t="shared" si="1439"/>
        <v>8.183481140630502E-6</v>
      </c>
      <c r="AW1194" s="5">
        <f t="shared" si="1440"/>
        <v>3.3501619962565831E-8</v>
      </c>
      <c r="AX1194" s="5">
        <f t="shared" si="1441"/>
        <v>4.1852472967441684E-4</v>
      </c>
      <c r="AY1194" s="5">
        <f t="shared" si="1442"/>
        <v>2.6011615228054512E-4</v>
      </c>
      <c r="AZ1194" s="5">
        <f t="shared" si="1443"/>
        <v>8.083203677100615E-5</v>
      </c>
      <c r="BA1194" s="5">
        <f t="shared" si="1444"/>
        <v>1.674589886419234E-5</v>
      </c>
      <c r="BB1194" s="5">
        <f t="shared" si="1445"/>
        <v>2.6019243727971774E-6</v>
      </c>
      <c r="BC1194" s="5">
        <f t="shared" si="1446"/>
        <v>3.2342297044357595E-7</v>
      </c>
      <c r="BD1194" s="5">
        <f t="shared" si="1447"/>
        <v>1.4472255231841084E-5</v>
      </c>
      <c r="BE1194" s="5">
        <f t="shared" si="1448"/>
        <v>1.5758440210575827E-5</v>
      </c>
      <c r="BF1194" s="5">
        <f t="shared" si="1449"/>
        <v>8.5794658086161379E-6</v>
      </c>
      <c r="BG1194" s="5">
        <f t="shared" si="1450"/>
        <v>3.1139813576140597E-6</v>
      </c>
      <c r="BH1194" s="5">
        <f t="shared" si="1451"/>
        <v>8.4768213824830194E-7</v>
      </c>
      <c r="BI1194" s="5">
        <f t="shared" si="1452"/>
        <v>1.8460354767333098E-7</v>
      </c>
      <c r="BJ1194" s="8">
        <f t="shared" si="1453"/>
        <v>0.46596314419937701</v>
      </c>
      <c r="BK1194" s="8">
        <f t="shared" si="1454"/>
        <v>0.3257347939985521</v>
      </c>
      <c r="BL1194" s="8">
        <f t="shared" si="1455"/>
        <v>0.20118406514808715</v>
      </c>
      <c r="BM1194" s="8">
        <f t="shared" si="1456"/>
        <v>0.24537520850536099</v>
      </c>
      <c r="BN1194" s="8">
        <f t="shared" si="1457"/>
        <v>0.75448071826850638</v>
      </c>
    </row>
    <row r="1195" spans="1:66" x14ac:dyDescent="0.25">
      <c r="A1195" t="s">
        <v>91</v>
      </c>
      <c r="B1195" t="s">
        <v>89</v>
      </c>
      <c r="C1195" t="s">
        <v>101</v>
      </c>
      <c r="D1195" s="7" t="s">
        <v>562</v>
      </c>
      <c r="E1195">
        <f>VLOOKUP(A1195,home!$A$2:$E$405,3,FALSE)</f>
        <v>1.5</v>
      </c>
      <c r="F1195">
        <f>VLOOKUP(B1195,home!$B$2:$E$405,3,FALSE)</f>
        <v>0.55000000000000004</v>
      </c>
      <c r="G1195">
        <f>VLOOKUP(C1195,away!$B$2:$E$405,4,FALSE)</f>
        <v>0.75</v>
      </c>
      <c r="H1195">
        <f>VLOOKUP(A1195,away!$A$2:$E$405,3,FALSE)</f>
        <v>1.1974637681159399</v>
      </c>
      <c r="I1195">
        <f>VLOOKUP(C1195,away!$B$2:$E$405,3,FALSE)</f>
        <v>0.64</v>
      </c>
      <c r="J1195">
        <f>VLOOKUP(B1195,home!$B$2:$E$405,4,FALSE)</f>
        <v>1.1499999999999999</v>
      </c>
      <c r="K1195" s="3">
        <f t="shared" si="1402"/>
        <v>0.61875000000000002</v>
      </c>
      <c r="L1195" s="3">
        <f t="shared" si="1403"/>
        <v>0.88133333333333175</v>
      </c>
      <c r="M1195" s="5">
        <f t="shared" si="1404"/>
        <v>0.22311156674315377</v>
      </c>
      <c r="N1195" s="5">
        <f t="shared" si="1405"/>
        <v>0.13805028192232643</v>
      </c>
      <c r="O1195" s="5">
        <f t="shared" si="1406"/>
        <v>0.19663566082296582</v>
      </c>
      <c r="P1195" s="5">
        <f t="shared" si="1407"/>
        <v>0.12166831513421013</v>
      </c>
      <c r="Q1195" s="5">
        <f t="shared" si="1408"/>
        <v>4.2709305969719731E-2</v>
      </c>
      <c r="R1195" s="5">
        <f t="shared" si="1409"/>
        <v>8.665078120265346E-2</v>
      </c>
      <c r="S1195" s="5">
        <f t="shared" si="1410"/>
        <v>1.6587193487640754E-2</v>
      </c>
      <c r="T1195" s="5">
        <f t="shared" si="1411"/>
        <v>3.7641134994646254E-2</v>
      </c>
      <c r="U1195" s="5">
        <f t="shared" si="1412"/>
        <v>5.3615170869141839E-2</v>
      </c>
      <c r="V1195" s="5">
        <f t="shared" si="1413"/>
        <v>1.005045698738631E-3</v>
      </c>
      <c r="W1195" s="5">
        <f t="shared" si="1414"/>
        <v>8.8087943562546959E-3</v>
      </c>
      <c r="X1195" s="5">
        <f t="shared" si="1415"/>
        <v>7.7634840926457914E-3</v>
      </c>
      <c r="Y1195" s="5">
        <f t="shared" si="1416"/>
        <v>3.4211086568259061E-3</v>
      </c>
      <c r="Z1195" s="5">
        <f t="shared" si="1417"/>
        <v>2.5456073944423924E-2</v>
      </c>
      <c r="AA1195" s="5">
        <f t="shared" si="1418"/>
        <v>1.5750945753112307E-2</v>
      </c>
      <c r="AB1195" s="5">
        <f t="shared" si="1419"/>
        <v>4.8729488423691191E-3</v>
      </c>
      <c r="AC1195" s="5">
        <f t="shared" si="1420"/>
        <v>3.4254784104040168E-5</v>
      </c>
      <c r="AD1195" s="5">
        <f t="shared" si="1421"/>
        <v>1.3626103769831478E-3</v>
      </c>
      <c r="AE1195" s="5">
        <f t="shared" si="1422"/>
        <v>1.2009139455811454E-3</v>
      </c>
      <c r="AF1195" s="5">
        <f t="shared" si="1423"/>
        <v>5.2920274535275715E-4</v>
      </c>
      <c r="AG1195" s="5">
        <f t="shared" si="1424"/>
        <v>1.5546800652363192E-4</v>
      </c>
      <c r="AH1195" s="5">
        <f t="shared" si="1425"/>
        <v>5.6088216257547266E-3</v>
      </c>
      <c r="AI1195" s="5">
        <f t="shared" si="1426"/>
        <v>3.4704583809357383E-3</v>
      </c>
      <c r="AJ1195" s="5">
        <f t="shared" si="1427"/>
        <v>1.0736730616019939E-3</v>
      </c>
      <c r="AK1195" s="5">
        <f t="shared" si="1428"/>
        <v>2.2144506895541125E-4</v>
      </c>
      <c r="AL1195" s="5">
        <f t="shared" si="1429"/>
        <v>7.4719960566142735E-7</v>
      </c>
      <c r="AM1195" s="5">
        <f t="shared" si="1430"/>
        <v>1.6862303415166461E-4</v>
      </c>
      <c r="AN1195" s="5">
        <f t="shared" si="1431"/>
        <v>1.486131007656668E-4</v>
      </c>
      <c r="AO1195" s="5">
        <f t="shared" si="1432"/>
        <v>6.5488839737403725E-5</v>
      </c>
      <c r="AP1195" s="5">
        <f t="shared" si="1433"/>
        <v>1.923916580729946E-5</v>
      </c>
      <c r="AQ1195" s="5">
        <f t="shared" si="1434"/>
        <v>4.2390295328749727E-6</v>
      </c>
      <c r="AR1195" s="5">
        <f t="shared" si="1435"/>
        <v>9.8864829189969838E-4</v>
      </c>
      <c r="AS1195" s="5">
        <f t="shared" si="1436"/>
        <v>6.1172613061293859E-4</v>
      </c>
      <c r="AT1195" s="5">
        <f t="shared" si="1437"/>
        <v>1.8925277165837784E-4</v>
      </c>
      <c r="AU1195" s="5">
        <f t="shared" si="1438"/>
        <v>3.9033384154540437E-5</v>
      </c>
      <c r="AV1195" s="5">
        <f t="shared" si="1439"/>
        <v>6.0379766114054717E-6</v>
      </c>
      <c r="AW1195" s="5">
        <f t="shared" si="1440"/>
        <v>1.1318517359925467E-8</v>
      </c>
      <c r="AX1195" s="5">
        <f t="shared" si="1441"/>
        <v>1.7389250396890406E-5</v>
      </c>
      <c r="AY1195" s="5">
        <f t="shared" si="1442"/>
        <v>1.5325726016459384E-5</v>
      </c>
      <c r="AZ1195" s="5">
        <f t="shared" si="1443"/>
        <v>6.753536597919757E-6</v>
      </c>
      <c r="BA1195" s="5">
        <f t="shared" si="1444"/>
        <v>1.9840389738777559E-6</v>
      </c>
      <c r="BB1195" s="5">
        <f t="shared" si="1445"/>
        <v>4.3714992057773136E-7</v>
      </c>
      <c r="BC1195" s="5">
        <f t="shared" si="1446"/>
        <v>7.7054959333834671E-8</v>
      </c>
      <c r="BD1195" s="5">
        <f t="shared" si="1447"/>
        <v>1.4522144909904426E-4</v>
      </c>
      <c r="BE1195" s="5">
        <f t="shared" si="1448"/>
        <v>8.9855771630033659E-5</v>
      </c>
      <c r="BF1195" s="5">
        <f t="shared" si="1449"/>
        <v>2.7799129348041659E-5</v>
      </c>
      <c r="BG1195" s="5">
        <f t="shared" si="1450"/>
        <v>5.7335704280335928E-6</v>
      </c>
      <c r="BH1195" s="5">
        <f t="shared" si="1451"/>
        <v>8.8691167558644615E-7</v>
      </c>
      <c r="BI1195" s="5">
        <f t="shared" si="1452"/>
        <v>1.0975531985382275E-7</v>
      </c>
      <c r="BJ1195" s="8">
        <f t="shared" si="1453"/>
        <v>0.24209047499371944</v>
      </c>
      <c r="BK1195" s="8">
        <f t="shared" si="1454"/>
        <v>0.36242244877346946</v>
      </c>
      <c r="BL1195" s="8">
        <f t="shared" si="1455"/>
        <v>0.37000421076992795</v>
      </c>
      <c r="BM1195" s="8">
        <f t="shared" si="1456"/>
        <v>0.1911319822790124</v>
      </c>
      <c r="BN1195" s="8">
        <f t="shared" si="1457"/>
        <v>0.80882591179502938</v>
      </c>
    </row>
    <row r="1196" spans="1:66" x14ac:dyDescent="0.25">
      <c r="A1196" t="s">
        <v>91</v>
      </c>
      <c r="B1196" t="s">
        <v>98</v>
      </c>
      <c r="C1196" t="s">
        <v>100</v>
      </c>
      <c r="D1196" s="7" t="s">
        <v>562</v>
      </c>
      <c r="E1196">
        <f>VLOOKUP(A1196,home!$A$2:$E$405,3,FALSE)</f>
        <v>1.5</v>
      </c>
      <c r="F1196">
        <f>VLOOKUP(B1196,home!$B$2:$E$405,3,FALSE)</f>
        <v>0.99</v>
      </c>
      <c r="G1196">
        <f>VLOOKUP(C1196,away!$B$2:$E$405,4,FALSE)</f>
        <v>1.3</v>
      </c>
      <c r="H1196">
        <f>VLOOKUP(A1196,away!$A$2:$E$405,3,FALSE)</f>
        <v>1.1974637681159399</v>
      </c>
      <c r="I1196">
        <f>VLOOKUP(C1196,away!$B$2:$E$405,3,FALSE)</f>
        <v>0.84</v>
      </c>
      <c r="J1196">
        <f>VLOOKUP(B1196,home!$B$2:$E$405,4,FALSE)</f>
        <v>0.94</v>
      </c>
      <c r="K1196" s="3">
        <f t="shared" si="1402"/>
        <v>1.9304999999999999</v>
      </c>
      <c r="L1196" s="3">
        <f t="shared" si="1403"/>
        <v>0.94551739130434609</v>
      </c>
      <c r="M1196" s="5">
        <f t="shared" si="1404"/>
        <v>5.6358771401873849E-2</v>
      </c>
      <c r="N1196" s="5">
        <f t="shared" si="1405"/>
        <v>0.10880060819131745</v>
      </c>
      <c r="O1196" s="5">
        <f t="shared" si="1406"/>
        <v>5.3288198513017748E-2</v>
      </c>
      <c r="P1196" s="5">
        <f t="shared" si="1407"/>
        <v>0.10287286722938076</v>
      </c>
      <c r="Q1196" s="5">
        <f t="shared" si="1408"/>
        <v>0.1050197870566692</v>
      </c>
      <c r="R1196" s="5">
        <f t="shared" si="1409"/>
        <v>2.5192459222668336E-2</v>
      </c>
      <c r="S1196" s="5">
        <f t="shared" si="1410"/>
        <v>4.6944009551465923E-2</v>
      </c>
      <c r="T1196" s="5">
        <f t="shared" si="1411"/>
        <v>9.9298035093159792E-2</v>
      </c>
      <c r="U1196" s="5">
        <f t="shared" si="1412"/>
        <v>4.8634042529361217E-2</v>
      </c>
      <c r="V1196" s="5">
        <f t="shared" si="1413"/>
        <v>9.5208779626964647E-3</v>
      </c>
      <c r="W1196" s="5">
        <f t="shared" si="1414"/>
        <v>6.7580232970966617E-2</v>
      </c>
      <c r="X1196" s="5">
        <f t="shared" si="1415"/>
        <v>6.3898285582448311E-2</v>
      </c>
      <c r="Y1196" s="5">
        <f t="shared" si="1416"/>
        <v>3.0208470146368314E-2</v>
      </c>
      <c r="Z1196" s="5">
        <f t="shared" si="1417"/>
        <v>7.9399694415861616E-3</v>
      </c>
      <c r="AA1196" s="5">
        <f t="shared" si="1418"/>
        <v>1.5328111006982083E-2</v>
      </c>
      <c r="AB1196" s="5">
        <f t="shared" si="1419"/>
        <v>1.4795459149489459E-2</v>
      </c>
      <c r="AC1196" s="5">
        <f t="shared" si="1420"/>
        <v>1.0861663479802247E-3</v>
      </c>
      <c r="AD1196" s="5">
        <f t="shared" si="1421"/>
        <v>3.2615909937612764E-2</v>
      </c>
      <c r="AE1196" s="5">
        <f t="shared" si="1422"/>
        <v>3.0838910079229124E-2</v>
      </c>
      <c r="AF1196" s="5">
        <f t="shared" si="1423"/>
        <v>1.457936290439101E-2</v>
      </c>
      <c r="AG1196" s="5">
        <f t="shared" si="1424"/>
        <v>4.595013726746382E-3</v>
      </c>
      <c r="AH1196" s="5">
        <f t="shared" si="1425"/>
        <v>1.8768447983611926E-3</v>
      </c>
      <c r="AI1196" s="5">
        <f t="shared" si="1426"/>
        <v>3.6232488832362818E-3</v>
      </c>
      <c r="AJ1196" s="5">
        <f t="shared" si="1427"/>
        <v>3.4973409845438217E-3</v>
      </c>
      <c r="AK1196" s="5">
        <f t="shared" si="1428"/>
        <v>2.2505389235539489E-3</v>
      </c>
      <c r="AL1196" s="5">
        <f t="shared" si="1429"/>
        <v>7.9304103851402235E-5</v>
      </c>
      <c r="AM1196" s="5">
        <f t="shared" si="1430"/>
        <v>1.2593002826912286E-2</v>
      </c>
      <c r="AN1196" s="5">
        <f t="shared" si="1431"/>
        <v>1.1906903181590361E-2</v>
      </c>
      <c r="AO1196" s="5">
        <f t="shared" si="1432"/>
        <v>5.6290920173853671E-3</v>
      </c>
      <c r="AP1196" s="5">
        <f t="shared" si="1433"/>
        <v>1.7741347998967774E-3</v>
      </c>
      <c r="AQ1196" s="5">
        <f t="shared" si="1434"/>
        <v>4.1936882695516465E-4</v>
      </c>
      <c r="AR1196" s="5">
        <f t="shared" si="1435"/>
        <v>3.5491787952592139E-4</v>
      </c>
      <c r="AS1196" s="5">
        <f t="shared" si="1436"/>
        <v>6.851689664247911E-4</v>
      </c>
      <c r="AT1196" s="5">
        <f t="shared" si="1437"/>
        <v>6.6135934484152982E-4</v>
      </c>
      <c r="AU1196" s="5">
        <f t="shared" si="1438"/>
        <v>4.2558473840552434E-4</v>
      </c>
      <c r="AV1196" s="5">
        <f t="shared" si="1439"/>
        <v>2.0539783437296621E-4</v>
      </c>
      <c r="AW1196" s="5">
        <f t="shared" si="1440"/>
        <v>4.0209853287160718E-6</v>
      </c>
      <c r="AX1196" s="5">
        <f t="shared" si="1441"/>
        <v>4.0517986595590251E-3</v>
      </c>
      <c r="AY1196" s="5">
        <f t="shared" si="1442"/>
        <v>3.8310460986766964E-3</v>
      </c>
      <c r="AZ1196" s="5">
        <f t="shared" si="1443"/>
        <v>1.8111603565937409E-3</v>
      </c>
      <c r="BA1196" s="5">
        <f t="shared" si="1444"/>
        <v>5.7082787186678785E-4</v>
      </c>
      <c r="BB1196" s="5">
        <f t="shared" si="1445"/>
        <v>1.3493192007282413E-4</v>
      </c>
      <c r="BC1196" s="5">
        <f t="shared" si="1446"/>
        <v>2.5516095414188653E-5</v>
      </c>
      <c r="BD1196" s="5">
        <f t="shared" si="1447"/>
        <v>5.5930171262769864E-5</v>
      </c>
      <c r="BE1196" s="5">
        <f t="shared" si="1448"/>
        <v>1.0797319562277722E-4</v>
      </c>
      <c r="BF1196" s="5">
        <f t="shared" si="1449"/>
        <v>1.0422112707488573E-4</v>
      </c>
      <c r="BG1196" s="5">
        <f t="shared" si="1450"/>
        <v>6.7066295272688947E-5</v>
      </c>
      <c r="BH1196" s="5">
        <f t="shared" si="1451"/>
        <v>3.236787075598151E-5</v>
      </c>
      <c r="BI1196" s="5">
        <f t="shared" si="1452"/>
        <v>1.2497234898884458E-5</v>
      </c>
      <c r="BJ1196" s="8">
        <f t="shared" si="1453"/>
        <v>0.60018239834383236</v>
      </c>
      <c r="BK1196" s="8">
        <f t="shared" si="1454"/>
        <v>0.22069304269592532</v>
      </c>
      <c r="BL1196" s="8">
        <f t="shared" si="1455"/>
        <v>0.17119872866967281</v>
      </c>
      <c r="BM1196" s="8">
        <f t="shared" si="1456"/>
        <v>0.5446544224227412</v>
      </c>
      <c r="BN1196" s="8">
        <f t="shared" si="1457"/>
        <v>0.45153269161492732</v>
      </c>
    </row>
    <row r="1197" spans="1:66" x14ac:dyDescent="0.25">
      <c r="A1197" t="s">
        <v>91</v>
      </c>
      <c r="B1197" t="s">
        <v>97</v>
      </c>
      <c r="C1197" t="s">
        <v>127</v>
      </c>
      <c r="D1197" s="7" t="s">
        <v>562</v>
      </c>
      <c r="E1197">
        <f>VLOOKUP(A1197,home!$A$2:$E$405,3,FALSE)</f>
        <v>1.5</v>
      </c>
      <c r="F1197">
        <f>VLOOKUP(B1197,home!$B$2:$E$405,3,FALSE)</f>
        <v>0.93</v>
      </c>
      <c r="G1197">
        <f>VLOOKUP(C1197,away!$B$2:$E$405,4,FALSE)</f>
        <v>0.71</v>
      </c>
      <c r="H1197">
        <f>VLOOKUP(A1197,away!$A$2:$E$405,3,FALSE)</f>
        <v>1.1974637681159399</v>
      </c>
      <c r="I1197">
        <f>VLOOKUP(C1197,away!$B$2:$E$405,3,FALSE)</f>
        <v>0.9</v>
      </c>
      <c r="J1197">
        <f>VLOOKUP(B1197,home!$B$2:$E$405,4,FALSE)</f>
        <v>1.02</v>
      </c>
      <c r="K1197" s="3">
        <f t="shared" si="1402"/>
        <v>0.99044999999999994</v>
      </c>
      <c r="L1197" s="3">
        <f t="shared" si="1403"/>
        <v>1.0992717391304327</v>
      </c>
      <c r="M1197" s="5">
        <f t="shared" si="1404"/>
        <v>0.12372155789635837</v>
      </c>
      <c r="N1197" s="5">
        <f t="shared" si="1405"/>
        <v>0.12254001701844813</v>
      </c>
      <c r="O1197" s="5">
        <f t="shared" si="1406"/>
        <v>0.1360036121166564</v>
      </c>
      <c r="P1197" s="5">
        <f t="shared" si="1407"/>
        <v>0.1347047776209423</v>
      </c>
      <c r="Q1197" s="5">
        <f t="shared" si="1408"/>
        <v>6.0684879927960969E-2</v>
      </c>
      <c r="R1197" s="5">
        <f t="shared" si="1409"/>
        <v>7.4752463609748826E-2</v>
      </c>
      <c r="S1197" s="5">
        <f t="shared" si="1410"/>
        <v>3.666575458318249E-2</v>
      </c>
      <c r="T1197" s="5">
        <f t="shared" si="1411"/>
        <v>6.6709173497331145E-2</v>
      </c>
      <c r="U1197" s="5">
        <f t="shared" si="1412"/>
        <v>7.4038577582275708E-2</v>
      </c>
      <c r="V1197" s="5">
        <f t="shared" si="1413"/>
        <v>4.4356343401806709E-3</v>
      </c>
      <c r="W1197" s="5">
        <f t="shared" si="1414"/>
        <v>2.0035113108216318E-2</v>
      </c>
      <c r="X1197" s="5">
        <f t="shared" si="1415"/>
        <v>2.202403363014388E-2</v>
      </c>
      <c r="Y1197" s="5">
        <f t="shared" si="1416"/>
        <v>1.2105198875637699E-2</v>
      </c>
      <c r="Z1197" s="5">
        <f t="shared" si="1417"/>
        <v>2.7391090225524328E-2</v>
      </c>
      <c r="AA1197" s="5">
        <f t="shared" si="1418"/>
        <v>2.7129505313870567E-2</v>
      </c>
      <c r="AB1197" s="5">
        <f t="shared" si="1419"/>
        <v>1.3435209269061551E-2</v>
      </c>
      <c r="AC1197" s="5">
        <f t="shared" si="1420"/>
        <v>3.0183762411801113E-4</v>
      </c>
      <c r="AD1197" s="5">
        <f t="shared" si="1421"/>
        <v>4.9609444445082116E-3</v>
      </c>
      <c r="AE1197" s="5">
        <f t="shared" si="1422"/>
        <v>5.4534260272440004E-3</v>
      </c>
      <c r="AF1197" s="5">
        <f t="shared" si="1423"/>
        <v>2.9973985565938392E-3</v>
      </c>
      <c r="AG1197" s="5">
        <f t="shared" si="1424"/>
        <v>1.0983185080579861E-3</v>
      </c>
      <c r="AH1197" s="5">
        <f t="shared" si="1425"/>
        <v>7.5275628472226807E-3</v>
      </c>
      <c r="AI1197" s="5">
        <f t="shared" si="1426"/>
        <v>7.4556746220317029E-3</v>
      </c>
      <c r="AJ1197" s="5">
        <f t="shared" si="1427"/>
        <v>3.6922364646956498E-3</v>
      </c>
      <c r="AK1197" s="5">
        <f t="shared" si="1428"/>
        <v>1.2189918688192689E-3</v>
      </c>
      <c r="AL1197" s="5">
        <f t="shared" si="1429"/>
        <v>1.3145314600228469E-5</v>
      </c>
      <c r="AM1197" s="5">
        <f t="shared" si="1430"/>
        <v>9.8271348501263191E-4</v>
      </c>
      <c r="AN1197" s="5">
        <f t="shared" si="1431"/>
        <v>1.0802691617367644E-3</v>
      </c>
      <c r="AO1197" s="5">
        <f t="shared" si="1432"/>
        <v>5.9375468007567378E-4</v>
      </c>
      <c r="AP1197" s="5">
        <f t="shared" si="1433"/>
        <v>2.1756591326120654E-4</v>
      </c>
      <c r="AQ1197" s="5">
        <f t="shared" si="1434"/>
        <v>5.9791014961536842E-5</v>
      </c>
      <c r="AR1197" s="5">
        <f t="shared" si="1435"/>
        <v>1.6549674204960219E-3</v>
      </c>
      <c r="AS1197" s="5">
        <f t="shared" si="1436"/>
        <v>1.6391624816302847E-3</v>
      </c>
      <c r="AT1197" s="5">
        <f t="shared" si="1437"/>
        <v>8.1175423996535773E-4</v>
      </c>
      <c r="AU1197" s="5">
        <f t="shared" si="1438"/>
        <v>2.6800066232456288E-4</v>
      </c>
      <c r="AV1197" s="5">
        <f t="shared" si="1439"/>
        <v>6.6360313999840799E-5</v>
      </c>
      <c r="AW1197" s="5">
        <f t="shared" si="1440"/>
        <v>3.9756313156579482E-7</v>
      </c>
      <c r="AX1197" s="5">
        <f t="shared" si="1441"/>
        <v>1.6222142853846013E-4</v>
      </c>
      <c r="AY1197" s="5">
        <f t="shared" si="1442"/>
        <v>1.7832543187369629E-4</v>
      </c>
      <c r="AZ1197" s="5">
        <f t="shared" si="1443"/>
        <v>9.8014053813491803E-5</v>
      </c>
      <c r="BA1197" s="5">
        <f t="shared" si="1444"/>
        <v>3.5914693131593654E-5</v>
      </c>
      <c r="BB1197" s="5">
        <f t="shared" si="1445"/>
        <v>9.8700017947756898E-6</v>
      </c>
      <c r="BC1197" s="5">
        <f t="shared" si="1446"/>
        <v>2.1699628076327135E-6</v>
      </c>
      <c r="BD1197" s="5">
        <f t="shared" si="1447"/>
        <v>3.0320981908881129E-4</v>
      </c>
      <c r="BE1197" s="5">
        <f t="shared" si="1448"/>
        <v>3.0031416531651312E-4</v>
      </c>
      <c r="BF1197" s="5">
        <f t="shared" si="1449"/>
        <v>1.487230825188702E-4</v>
      </c>
      <c r="BG1197" s="5">
        <f t="shared" si="1450"/>
        <v>4.9100925693604995E-5</v>
      </c>
      <c r="BH1197" s="5">
        <f t="shared" si="1451"/>
        <v>1.2158002963307764E-5</v>
      </c>
      <c r="BI1197" s="5">
        <f t="shared" si="1452"/>
        <v>2.4083788070016356E-6</v>
      </c>
      <c r="BJ1197" s="8">
        <f t="shared" si="1453"/>
        <v>0.32202911342114959</v>
      </c>
      <c r="BK1197" s="8">
        <f t="shared" si="1454"/>
        <v>0.30002103281125575</v>
      </c>
      <c r="BL1197" s="8">
        <f t="shared" si="1455"/>
        <v>0.35050999318718651</v>
      </c>
      <c r="BM1197" s="8">
        <f t="shared" si="1456"/>
        <v>0.34736599358625908</v>
      </c>
      <c r="BN1197" s="8">
        <f t="shared" si="1457"/>
        <v>0.65240730819011505</v>
      </c>
    </row>
    <row r="1198" spans="1:66" x14ac:dyDescent="0.25">
      <c r="A1198" t="s">
        <v>91</v>
      </c>
      <c r="B1198" t="s">
        <v>118</v>
      </c>
      <c r="C1198" t="s">
        <v>117</v>
      </c>
      <c r="D1198" s="7" t="s">
        <v>562</v>
      </c>
      <c r="E1198">
        <f>VLOOKUP(A1198,home!$A$2:$E$405,3,FALSE)</f>
        <v>1.5</v>
      </c>
      <c r="F1198">
        <f>VLOOKUP(B1198,home!$B$2:$E$405,3,FALSE)</f>
        <v>0.96</v>
      </c>
      <c r="G1198">
        <f>VLOOKUP(C1198,away!$B$2:$E$405,4,FALSE)</f>
        <v>0.9</v>
      </c>
      <c r="H1198">
        <f>VLOOKUP(A1198,away!$A$2:$E$405,3,FALSE)</f>
        <v>1.1974637681159399</v>
      </c>
      <c r="I1198">
        <f>VLOOKUP(C1198,away!$B$2:$E$405,3,FALSE)</f>
        <v>0.84</v>
      </c>
      <c r="J1198">
        <f>VLOOKUP(B1198,home!$B$2:$E$405,4,FALSE)</f>
        <v>1.0900000000000001</v>
      </c>
      <c r="K1198" s="3">
        <f t="shared" si="1402"/>
        <v>1.296</v>
      </c>
      <c r="L1198" s="3">
        <f t="shared" si="1403"/>
        <v>1.0963978260869547</v>
      </c>
      <c r="M1198" s="5">
        <f t="shared" si="1404"/>
        <v>9.141023503638665E-2</v>
      </c>
      <c r="N1198" s="5">
        <f t="shared" si="1405"/>
        <v>0.1184676646071571</v>
      </c>
      <c r="O1198" s="5">
        <f t="shared" si="1406"/>
        <v>0.1002219829759919</v>
      </c>
      <c r="P1198" s="5">
        <f t="shared" si="1407"/>
        <v>0.12988768993688551</v>
      </c>
      <c r="Q1198" s="5">
        <f t="shared" si="1408"/>
        <v>7.6767046665437808E-2</v>
      </c>
      <c r="R1198" s="5">
        <f t="shared" si="1409"/>
        <v>5.4941582130500648E-2</v>
      </c>
      <c r="S1198" s="5">
        <f t="shared" si="1410"/>
        <v>4.6140380205851497E-2</v>
      </c>
      <c r="T1198" s="5">
        <f t="shared" si="1411"/>
        <v>8.4167223079101822E-2</v>
      </c>
      <c r="U1198" s="5">
        <f t="shared" si="1412"/>
        <v>7.1204290441128831E-2</v>
      </c>
      <c r="V1198" s="5">
        <f t="shared" si="1413"/>
        <v>7.2847026075630447E-3</v>
      </c>
      <c r="W1198" s="5">
        <f t="shared" si="1414"/>
        <v>3.316336415946914E-2</v>
      </c>
      <c r="X1198" s="5">
        <f t="shared" si="1415"/>
        <v>3.6360240370171992E-2</v>
      </c>
      <c r="Y1198" s="5">
        <f t="shared" si="1416"/>
        <v>1.993264424892785E-2</v>
      </c>
      <c r="Z1198" s="5">
        <f t="shared" si="1417"/>
        <v>2.0079277069886263E-2</v>
      </c>
      <c r="AA1198" s="5">
        <f t="shared" si="1418"/>
        <v>2.6022743082572596E-2</v>
      </c>
      <c r="AB1198" s="5">
        <f t="shared" si="1419"/>
        <v>1.6862737517507043E-2</v>
      </c>
      <c r="AC1198" s="5">
        <f t="shared" si="1420"/>
        <v>6.4694150031238955E-4</v>
      </c>
      <c r="AD1198" s="5">
        <f t="shared" si="1421"/>
        <v>1.0744929987668003E-2</v>
      </c>
      <c r="AE1198" s="5">
        <f t="shared" si="1422"/>
        <v>1.1780717879935728E-2</v>
      </c>
      <c r="AF1198" s="5">
        <f t="shared" si="1423"/>
        <v>6.4581767366526247E-3</v>
      </c>
      <c r="AG1198" s="5">
        <f t="shared" si="1424"/>
        <v>2.3602436448504271E-3</v>
      </c>
      <c r="AH1198" s="5">
        <f t="shared" si="1425"/>
        <v>5.5037189322052326E-3</v>
      </c>
      <c r="AI1198" s="5">
        <f t="shared" si="1426"/>
        <v>7.1328197361379816E-3</v>
      </c>
      <c r="AJ1198" s="5">
        <f t="shared" si="1427"/>
        <v>4.6220671890174134E-3</v>
      </c>
      <c r="AK1198" s="5">
        <f t="shared" si="1428"/>
        <v>1.9967330256555225E-3</v>
      </c>
      <c r="AL1198" s="5">
        <f t="shared" si="1429"/>
        <v>3.6770384395765037E-5</v>
      </c>
      <c r="AM1198" s="5">
        <f t="shared" si="1430"/>
        <v>2.7850858528035457E-3</v>
      </c>
      <c r="AN1198" s="5">
        <f t="shared" si="1431"/>
        <v>3.0535620744793399E-3</v>
      </c>
      <c r="AO1198" s="5">
        <f t="shared" si="1432"/>
        <v>1.6739594101403596E-3</v>
      </c>
      <c r="AP1198" s="5">
        <f t="shared" si="1433"/>
        <v>6.1177515274523048E-4</v>
      </c>
      <c r="AQ1198" s="5">
        <f t="shared" si="1434"/>
        <v>1.676872368809713E-4</v>
      </c>
      <c r="AR1198" s="5">
        <f t="shared" si="1435"/>
        <v>1.2068530945326869E-3</v>
      </c>
      <c r="AS1198" s="5">
        <f t="shared" si="1436"/>
        <v>1.5640816105143621E-3</v>
      </c>
      <c r="AT1198" s="5">
        <f t="shared" si="1437"/>
        <v>1.0135248836133069E-3</v>
      </c>
      <c r="AU1198" s="5">
        <f t="shared" si="1438"/>
        <v>4.378427497209486E-4</v>
      </c>
      <c r="AV1198" s="5">
        <f t="shared" si="1439"/>
        <v>1.4186105090958738E-4</v>
      </c>
      <c r="AW1198" s="5">
        <f t="shared" si="1440"/>
        <v>1.451338902572343E-6</v>
      </c>
      <c r="AX1198" s="5">
        <f t="shared" si="1441"/>
        <v>6.0157854420556523E-4</v>
      </c>
      <c r="AY1198" s="5">
        <f t="shared" si="1442"/>
        <v>6.5956940808753668E-4</v>
      </c>
      <c r="AZ1198" s="5">
        <f t="shared" si="1443"/>
        <v>3.6157523259031733E-4</v>
      </c>
      <c r="BA1198" s="5">
        <f t="shared" si="1444"/>
        <v>1.3214343299296964E-4</v>
      </c>
      <c r="BB1198" s="5">
        <f t="shared" si="1445"/>
        <v>3.6220443166289766E-5</v>
      </c>
      <c r="BC1198" s="5">
        <f t="shared" si="1446"/>
        <v>7.9424030294852392E-6</v>
      </c>
      <c r="BD1198" s="5">
        <f t="shared" si="1447"/>
        <v>2.2053185154199194E-4</v>
      </c>
      <c r="BE1198" s="5">
        <f t="shared" si="1448"/>
        <v>2.8580927959842155E-4</v>
      </c>
      <c r="BF1198" s="5">
        <f t="shared" si="1449"/>
        <v>1.8520441317977719E-4</v>
      </c>
      <c r="BG1198" s="5">
        <f t="shared" si="1450"/>
        <v>8.0008306493663765E-5</v>
      </c>
      <c r="BH1198" s="5">
        <f t="shared" si="1451"/>
        <v>2.5922691303947064E-5</v>
      </c>
      <c r="BI1198" s="5">
        <f t="shared" si="1452"/>
        <v>6.7191615859830773E-6</v>
      </c>
      <c r="BJ1198" s="8">
        <f t="shared" si="1453"/>
        <v>0.4102933505704941</v>
      </c>
      <c r="BK1198" s="8">
        <f t="shared" si="1454"/>
        <v>0.27606628907948239</v>
      </c>
      <c r="BL1198" s="8">
        <f t="shared" si="1455"/>
        <v>0.29367703412371188</v>
      </c>
      <c r="BM1198" s="8">
        <f t="shared" si="1456"/>
        <v>0.42776163142203011</v>
      </c>
      <c r="BN1198" s="8">
        <f t="shared" si="1457"/>
        <v>0.57169620135235955</v>
      </c>
    </row>
    <row r="1199" spans="1:66" x14ac:dyDescent="0.25">
      <c r="A1199" t="s">
        <v>91</v>
      </c>
      <c r="B1199" t="s">
        <v>99</v>
      </c>
      <c r="C1199" t="s">
        <v>122</v>
      </c>
      <c r="D1199" s="7" t="s">
        <v>562</v>
      </c>
      <c r="E1199">
        <f>VLOOKUP(A1199,home!$A$2:$E$405,3,FALSE)</f>
        <v>1.5</v>
      </c>
      <c r="F1199">
        <f>VLOOKUP(B1199,home!$B$2:$E$405,3,FALSE)</f>
        <v>1.1000000000000001</v>
      </c>
      <c r="G1199">
        <f>VLOOKUP(C1199,away!$B$2:$E$405,4,FALSE)</f>
        <v>1.3</v>
      </c>
      <c r="H1199">
        <f>VLOOKUP(A1199,away!$A$2:$E$405,3,FALSE)</f>
        <v>1.1974637681159399</v>
      </c>
      <c r="I1199">
        <f>VLOOKUP(C1199,away!$B$2:$E$405,3,FALSE)</f>
        <v>0.81</v>
      </c>
      <c r="J1199">
        <f>VLOOKUP(B1199,home!$B$2:$E$405,4,FALSE)</f>
        <v>0.8</v>
      </c>
      <c r="K1199" s="3">
        <f t="shared" si="1402"/>
        <v>2.1450000000000005</v>
      </c>
      <c r="L1199" s="3">
        <f t="shared" si="1403"/>
        <v>0.7759565217391291</v>
      </c>
      <c r="M1199" s="5">
        <f t="shared" si="1404"/>
        <v>5.388212322099472E-2</v>
      </c>
      <c r="N1199" s="5">
        <f t="shared" si="1405"/>
        <v>0.11557715430903369</v>
      </c>
      <c r="O1199" s="5">
        <f t="shared" si="1406"/>
        <v>4.1810184918482221E-2</v>
      </c>
      <c r="P1199" s="5">
        <f t="shared" si="1407"/>
        <v>8.9682846650144393E-2</v>
      </c>
      <c r="Q1199" s="5">
        <f t="shared" si="1408"/>
        <v>0.12395649799643868</v>
      </c>
      <c r="R1199" s="5">
        <f t="shared" si="1409"/>
        <v>1.6221442831307626E-2</v>
      </c>
      <c r="S1199" s="5">
        <f t="shared" si="1410"/>
        <v>3.73176320014586E-2</v>
      </c>
      <c r="T1199" s="5">
        <f t="shared" si="1411"/>
        <v>9.6184853032279888E-2</v>
      </c>
      <c r="U1199" s="5">
        <f t="shared" si="1412"/>
        <v>3.4794994873154864E-2</v>
      </c>
      <c r="V1199" s="5">
        <f t="shared" si="1413"/>
        <v>6.9013849493619129E-3</v>
      </c>
      <c r="W1199" s="5">
        <f t="shared" si="1414"/>
        <v>8.8628896067453666E-2</v>
      </c>
      <c r="X1199" s="5">
        <f t="shared" si="1415"/>
        <v>6.877216991808012E-2</v>
      </c>
      <c r="Y1199" s="5">
        <f t="shared" si="1416"/>
        <v>2.6682106881042902E-2</v>
      </c>
      <c r="Z1199" s="5">
        <f t="shared" si="1417"/>
        <v>4.1957114523238663E-3</v>
      </c>
      <c r="AA1199" s="5">
        <f t="shared" si="1418"/>
        <v>8.9998010652346944E-3</v>
      </c>
      <c r="AB1199" s="5">
        <f t="shared" si="1419"/>
        <v>9.6522866424642133E-3</v>
      </c>
      <c r="AC1199" s="5">
        <f t="shared" si="1420"/>
        <v>7.1792810292189329E-4</v>
      </c>
      <c r="AD1199" s="5">
        <f t="shared" si="1421"/>
        <v>4.7527245516172045E-2</v>
      </c>
      <c r="AE1199" s="5">
        <f t="shared" si="1422"/>
        <v>3.6879076118570484E-2</v>
      </c>
      <c r="AF1199" s="5">
        <f t="shared" si="1423"/>
        <v>1.4308279814959262E-2</v>
      </c>
      <c r="AG1199" s="5">
        <f t="shared" si="1424"/>
        <v>3.7008676790953273E-3</v>
      </c>
      <c r="AH1199" s="5">
        <f t="shared" si="1425"/>
        <v>8.1392241619156419E-4</v>
      </c>
      <c r="AI1199" s="5">
        <f t="shared" si="1426"/>
        <v>1.7458635827309055E-3</v>
      </c>
      <c r="AJ1199" s="5">
        <f t="shared" si="1427"/>
        <v>1.8724386924788966E-3</v>
      </c>
      <c r="AK1199" s="5">
        <f t="shared" si="1428"/>
        <v>1.3387936651224112E-3</v>
      </c>
      <c r="AL1199" s="5">
        <f t="shared" si="1429"/>
        <v>4.7797549251055346E-5</v>
      </c>
      <c r="AM1199" s="5">
        <f t="shared" si="1430"/>
        <v>2.0389188326437793E-2</v>
      </c>
      <c r="AN1199" s="5">
        <f t="shared" si="1431"/>
        <v>1.5821123654866726E-2</v>
      </c>
      <c r="AO1199" s="5">
        <f t="shared" si="1432"/>
        <v>6.1382520406175192E-3</v>
      </c>
      <c r="AP1199" s="5">
        <f t="shared" si="1433"/>
        <v>1.5876722343318942E-3</v>
      </c>
      <c r="AQ1199" s="5">
        <f t="shared" si="1434"/>
        <v>3.0799115615349202E-4</v>
      </c>
      <c r="AR1199" s="5">
        <f t="shared" si="1435"/>
        <v>1.2631368140670284E-4</v>
      </c>
      <c r="AS1199" s="5">
        <f t="shared" si="1436"/>
        <v>2.7094284661737764E-4</v>
      </c>
      <c r="AT1199" s="5">
        <f t="shared" si="1437"/>
        <v>2.9058620299713761E-4</v>
      </c>
      <c r="AU1199" s="5">
        <f t="shared" si="1438"/>
        <v>2.077691351429534E-4</v>
      </c>
      <c r="AV1199" s="5">
        <f t="shared" si="1439"/>
        <v>1.114161987204088E-4</v>
      </c>
      <c r="AW1199" s="5">
        <f t="shared" si="1440"/>
        <v>2.2098755288433428E-6</v>
      </c>
      <c r="AX1199" s="5">
        <f t="shared" si="1441"/>
        <v>7.2891348267015207E-3</v>
      </c>
      <c r="AY1199" s="5">
        <f t="shared" si="1442"/>
        <v>5.6560517066148617E-3</v>
      </c>
      <c r="AZ1199" s="5">
        <f t="shared" si="1443"/>
        <v>2.194425104520766E-3</v>
      </c>
      <c r="BA1199" s="5">
        <f t="shared" si="1444"/>
        <v>5.6759282377365303E-4</v>
      </c>
      <c r="BB1199" s="5">
        <f t="shared" si="1445"/>
        <v>1.1010683832487354E-4</v>
      </c>
      <c r="BC1199" s="5">
        <f t="shared" si="1446"/>
        <v>1.708762385725231E-5</v>
      </c>
      <c r="BD1199" s="5">
        <f t="shared" si="1447"/>
        <v>1.6335654145401599E-5</v>
      </c>
      <c r="BE1199" s="5">
        <f t="shared" si="1448"/>
        <v>3.5039978141886431E-5</v>
      </c>
      <c r="BF1199" s="5">
        <f t="shared" si="1449"/>
        <v>3.7580376557173215E-5</v>
      </c>
      <c r="BG1199" s="5">
        <f t="shared" si="1450"/>
        <v>2.686996923837885E-5</v>
      </c>
      <c r="BH1199" s="5">
        <f t="shared" si="1451"/>
        <v>1.4409021004080664E-5</v>
      </c>
      <c r="BI1199" s="5">
        <f t="shared" si="1452"/>
        <v>6.1814700107506002E-6</v>
      </c>
      <c r="BJ1199" s="8">
        <f t="shared" si="1453"/>
        <v>0.68229577366932637</v>
      </c>
      <c r="BK1199" s="8">
        <f t="shared" si="1454"/>
        <v>0.19420576418074745</v>
      </c>
      <c r="BL1199" s="8">
        <f t="shared" si="1455"/>
        <v>0.11839317322114963</v>
      </c>
      <c r="BM1199" s="8">
        <f t="shared" si="1456"/>
        <v>0.55230633076606006</v>
      </c>
      <c r="BN1199" s="8">
        <f t="shared" si="1457"/>
        <v>0.44113024992640132</v>
      </c>
    </row>
    <row r="1200" spans="1:66" x14ac:dyDescent="0.25">
      <c r="A1200" t="s">
        <v>91</v>
      </c>
      <c r="B1200" t="s">
        <v>351</v>
      </c>
      <c r="C1200" t="s">
        <v>94</v>
      </c>
      <c r="D1200" s="7" t="s">
        <v>562</v>
      </c>
      <c r="E1200">
        <f>VLOOKUP(A1200,home!$A$2:$E$405,3,FALSE)</f>
        <v>1.5</v>
      </c>
      <c r="F1200">
        <f>VLOOKUP(B1200,home!$B$2:$E$405,3,FALSE)</f>
        <v>0.72</v>
      </c>
      <c r="G1200">
        <f>VLOOKUP(C1200,away!$B$2:$E$405,4,FALSE)</f>
        <v>1.36</v>
      </c>
      <c r="H1200">
        <f>VLOOKUP(A1200,away!$A$2:$E$405,3,FALSE)</f>
        <v>1.1974637681159399</v>
      </c>
      <c r="I1200">
        <f>VLOOKUP(C1200,away!$B$2:$E$405,3,FALSE)</f>
        <v>0.57999999999999996</v>
      </c>
      <c r="J1200">
        <f>VLOOKUP(B1200,home!$B$2:$E$405,4,FALSE)</f>
        <v>1.05</v>
      </c>
      <c r="K1200" s="3">
        <f t="shared" si="1402"/>
        <v>1.4688000000000001</v>
      </c>
      <c r="L1200" s="3">
        <f t="shared" si="1403"/>
        <v>0.72925543478260735</v>
      </c>
      <c r="M1200" s="5">
        <f t="shared" si="1404"/>
        <v>0.11101883195778738</v>
      </c>
      <c r="N1200" s="5">
        <f t="shared" si="1405"/>
        <v>0.16306446037959813</v>
      </c>
      <c r="O1200" s="5">
        <f t="shared" si="1406"/>
        <v>8.0961086568433455E-2</v>
      </c>
      <c r="P1200" s="5">
        <f t="shared" si="1407"/>
        <v>0.11891564395171508</v>
      </c>
      <c r="Q1200" s="5">
        <f t="shared" si="1408"/>
        <v>0.11975453970277687</v>
      </c>
      <c r="R1200" s="5">
        <f t="shared" si="1409"/>
        <v>2.9520656192967624E-2</v>
      </c>
      <c r="S1200" s="5">
        <f t="shared" si="1410"/>
        <v>3.184353980103994E-2</v>
      </c>
      <c r="T1200" s="5">
        <f t="shared" si="1411"/>
        <v>8.7331648918139562E-2</v>
      </c>
      <c r="U1200" s="5">
        <f t="shared" si="1412"/>
        <v>4.3359939816230847E-2</v>
      </c>
      <c r="V1200" s="5">
        <f t="shared" si="1413"/>
        <v>3.789842552300342E-3</v>
      </c>
      <c r="W1200" s="5">
        <f t="shared" si="1414"/>
        <v>5.8631822638479554E-2</v>
      </c>
      <c r="X1200" s="5">
        <f t="shared" si="1415"/>
        <v>4.2757575310321129E-2</v>
      </c>
      <c r="Y1200" s="5">
        <f t="shared" si="1416"/>
        <v>1.5590597086589154E-2</v>
      </c>
      <c r="Z1200" s="5">
        <f t="shared" si="1417"/>
        <v>7.176032989023493E-3</v>
      </c>
      <c r="AA1200" s="5">
        <f t="shared" si="1418"/>
        <v>1.0540157254277708E-2</v>
      </c>
      <c r="AB1200" s="5">
        <f t="shared" si="1419"/>
        <v>7.7406914875415497E-3</v>
      </c>
      <c r="AC1200" s="5">
        <f t="shared" si="1420"/>
        <v>2.5371346894201085E-4</v>
      </c>
      <c r="AD1200" s="5">
        <f t="shared" si="1421"/>
        <v>2.1529605272849698E-2</v>
      </c>
      <c r="AE1200" s="5">
        <f t="shared" si="1422"/>
        <v>1.570058165394992E-2</v>
      </c>
      <c r="AF1200" s="5">
        <f t="shared" si="1423"/>
        <v>5.7248672501955386E-3</v>
      </c>
      <c r="AG1200" s="5">
        <f t="shared" si="1424"/>
        <v>1.391630185204686E-3</v>
      </c>
      <c r="AH1200" s="5">
        <f t="shared" si="1425"/>
        <v>1.3082902643561647E-3</v>
      </c>
      <c r="AI1200" s="5">
        <f t="shared" si="1426"/>
        <v>1.921616740286335E-3</v>
      </c>
      <c r="AJ1200" s="5">
        <f t="shared" si="1427"/>
        <v>1.4112353340662847E-3</v>
      </c>
      <c r="AK1200" s="5">
        <f t="shared" si="1428"/>
        <v>6.9094081955885288E-4</v>
      </c>
      <c r="AL1200" s="5">
        <f t="shared" si="1429"/>
        <v>1.0870408202433394E-5</v>
      </c>
      <c r="AM1200" s="5">
        <f t="shared" si="1430"/>
        <v>6.3245368449523229E-3</v>
      </c>
      <c r="AN1200" s="5">
        <f t="shared" si="1431"/>
        <v>4.6122028666643255E-3</v>
      </c>
      <c r="AO1200" s="5">
        <f t="shared" si="1432"/>
        <v>1.6817370034174401E-3</v>
      </c>
      <c r="AP1200" s="5">
        <f t="shared" si="1433"/>
        <v>4.0880528320572828E-4</v>
      </c>
      <c r="AQ1200" s="5">
        <f t="shared" si="1434"/>
        <v>7.4530868636405053E-5</v>
      </c>
      <c r="AR1200" s="5">
        <f t="shared" si="1435"/>
        <v>1.908155571109815E-4</v>
      </c>
      <c r="AS1200" s="5">
        <f t="shared" si="1436"/>
        <v>2.8026989028460963E-4</v>
      </c>
      <c r="AT1200" s="5">
        <f t="shared" si="1437"/>
        <v>2.0583020742501735E-4</v>
      </c>
      <c r="AU1200" s="5">
        <f t="shared" si="1438"/>
        <v>1.0077446955528849E-4</v>
      </c>
      <c r="AV1200" s="5">
        <f t="shared" si="1439"/>
        <v>3.7004385220701942E-5</v>
      </c>
      <c r="AW1200" s="5">
        <f t="shared" si="1440"/>
        <v>3.2343401380514339E-7</v>
      </c>
      <c r="AX1200" s="5">
        <f t="shared" si="1441"/>
        <v>1.5482466196443286E-3</v>
      </c>
      <c r="AY1200" s="5">
        <f t="shared" si="1442"/>
        <v>1.1290672617594269E-3</v>
      </c>
      <c r="AZ1200" s="5">
        <f t="shared" si="1443"/>
        <v>4.1168921843658937E-4</v>
      </c>
      <c r="BA1200" s="5">
        <f t="shared" si="1444"/>
        <v>1.0007553332876228E-4</v>
      </c>
      <c r="BB1200" s="5">
        <f t="shared" si="1445"/>
        <v>1.8245156642191957E-5</v>
      </c>
      <c r="BC1200" s="5">
        <f t="shared" si="1446"/>
        <v>2.6610759279556948E-6</v>
      </c>
      <c r="BD1200" s="5">
        <f t="shared" si="1447"/>
        <v>2.3192213677375704E-5</v>
      </c>
      <c r="BE1200" s="5">
        <f t="shared" si="1448"/>
        <v>3.4064723449329439E-5</v>
      </c>
      <c r="BF1200" s="5">
        <f t="shared" si="1449"/>
        <v>2.501713290118754E-5</v>
      </c>
      <c r="BG1200" s="5">
        <f t="shared" si="1450"/>
        <v>1.2248388268421419E-5</v>
      </c>
      <c r="BH1200" s="5">
        <f t="shared" si="1451"/>
        <v>4.4976081721643459E-6</v>
      </c>
      <c r="BI1200" s="5">
        <f t="shared" si="1452"/>
        <v>1.3212173766549973E-6</v>
      </c>
      <c r="BJ1200" s="8">
        <f t="shared" si="1453"/>
        <v>0.54778912613071984</v>
      </c>
      <c r="BK1200" s="8">
        <f t="shared" si="1454"/>
        <v>0.26696150940174657</v>
      </c>
      <c r="BL1200" s="8">
        <f t="shared" si="1455"/>
        <v>0.17836965027116056</v>
      </c>
      <c r="BM1200" s="8">
        <f t="shared" si="1456"/>
        <v>0.37593235621162613</v>
      </c>
      <c r="BN1200" s="8">
        <f t="shared" si="1457"/>
        <v>0.62323521875327847</v>
      </c>
    </row>
    <row r="1201" spans="1:66" x14ac:dyDescent="0.25">
      <c r="A1201" t="s">
        <v>91</v>
      </c>
      <c r="B1201" t="s">
        <v>107</v>
      </c>
      <c r="C1201" t="s">
        <v>96</v>
      </c>
      <c r="D1201" s="7" t="s">
        <v>562</v>
      </c>
      <c r="E1201">
        <f>VLOOKUP(A1201,home!$A$2:$E$405,3,FALSE)</f>
        <v>1.5</v>
      </c>
      <c r="F1201">
        <f>VLOOKUP(B1201,home!$B$2:$E$405,3,FALSE)</f>
        <v>0.99</v>
      </c>
      <c r="G1201">
        <f>VLOOKUP(C1201,away!$B$2:$E$405,4,FALSE)</f>
        <v>0.93</v>
      </c>
      <c r="H1201">
        <f>VLOOKUP(A1201,away!$A$2:$E$405,3,FALSE)</f>
        <v>1.1974637681159399</v>
      </c>
      <c r="I1201">
        <f>VLOOKUP(C1201,away!$B$2:$E$405,3,FALSE)</f>
        <v>1.06</v>
      </c>
      <c r="J1201">
        <f>VLOOKUP(B1201,home!$B$2:$E$405,4,FALSE)</f>
        <v>0.76</v>
      </c>
      <c r="K1201" s="3">
        <f t="shared" si="1402"/>
        <v>1.3810499999999999</v>
      </c>
      <c r="L1201" s="3">
        <f t="shared" si="1403"/>
        <v>0.96467681159420116</v>
      </c>
      <c r="M1201" s="5">
        <f t="shared" si="1404"/>
        <v>9.5777564582472677E-2</v>
      </c>
      <c r="N1201" s="5">
        <f t="shared" si="1405"/>
        <v>0.13227360556662388</v>
      </c>
      <c r="O1201" s="5">
        <f t="shared" si="1406"/>
        <v>9.2394395623677433E-2</v>
      </c>
      <c r="P1201" s="5">
        <f t="shared" si="1407"/>
        <v>0.12760128007607971</v>
      </c>
      <c r="Q1201" s="5">
        <f t="shared" si="1408"/>
        <v>9.1338231483892945E-2</v>
      </c>
      <c r="R1201" s="5">
        <f t="shared" si="1409"/>
        <v>4.456536548971117E-2</v>
      </c>
      <c r="S1201" s="5">
        <f t="shared" si="1410"/>
        <v>4.249974080055529E-2</v>
      </c>
      <c r="T1201" s="5">
        <f t="shared" si="1411"/>
        <v>8.8111873924534928E-2</v>
      </c>
      <c r="U1201" s="5">
        <f t="shared" si="1412"/>
        <v>6.1546998009565611E-2</v>
      </c>
      <c r="V1201" s="5">
        <f t="shared" si="1413"/>
        <v>6.291222042208203E-3</v>
      </c>
      <c r="W1201" s="5">
        <f t="shared" si="1414"/>
        <v>4.2047554863610101E-2</v>
      </c>
      <c r="X1201" s="5">
        <f t="shared" si="1415"/>
        <v>4.0562301161159643E-2</v>
      </c>
      <c r="Y1201" s="5">
        <f t="shared" si="1416"/>
        <v>1.9564755677535618E-2</v>
      </c>
      <c r="Z1201" s="5">
        <f t="shared" si="1417"/>
        <v>1.433039156271494E-2</v>
      </c>
      <c r="AA1201" s="5">
        <f t="shared" si="1418"/>
        <v>1.9790987267687469E-2</v>
      </c>
      <c r="AB1201" s="5">
        <f t="shared" si="1419"/>
        <v>1.3666171483019888E-2</v>
      </c>
      <c r="AC1201" s="5">
        <f t="shared" si="1420"/>
        <v>5.2384918464997278E-4</v>
      </c>
      <c r="AD1201" s="5">
        <f t="shared" si="1421"/>
        <v>1.4517443911097178E-2</v>
      </c>
      <c r="AE1201" s="5">
        <f t="shared" si="1422"/>
        <v>1.4004641504654875E-2</v>
      </c>
      <c r="AF1201" s="5">
        <f t="shared" si="1423"/>
        <v>6.7549764571151394E-3</v>
      </c>
      <c r="AG1201" s="5">
        <f t="shared" si="1424"/>
        <v>2.1721230503479088E-3</v>
      </c>
      <c r="AH1201" s="5">
        <f t="shared" si="1425"/>
        <v>3.4560491104040727E-3</v>
      </c>
      <c r="AI1201" s="5">
        <f t="shared" si="1426"/>
        <v>4.7729766239235447E-3</v>
      </c>
      <c r="AJ1201" s="5">
        <f t="shared" si="1427"/>
        <v>3.2958596832348055E-3</v>
      </c>
      <c r="AK1201" s="5">
        <f t="shared" si="1428"/>
        <v>1.5172490051771419E-3</v>
      </c>
      <c r="AL1201" s="5">
        <f t="shared" si="1429"/>
        <v>2.7916277395251139E-5</v>
      </c>
      <c r="AM1201" s="5">
        <f t="shared" si="1430"/>
        <v>4.0098631826841523E-3</v>
      </c>
      <c r="AN1201" s="5">
        <f t="shared" si="1431"/>
        <v>3.8682220300007243E-3</v>
      </c>
      <c r="AO1201" s="5">
        <f t="shared" si="1432"/>
        <v>1.8657920472197732E-3</v>
      </c>
      <c r="AP1201" s="5">
        <f t="shared" si="1433"/>
        <v>5.9996210773659601E-4</v>
      </c>
      <c r="AQ1201" s="5">
        <f t="shared" si="1434"/>
        <v>1.4469238329216903E-4</v>
      </c>
      <c r="AR1201" s="5">
        <f t="shared" si="1435"/>
        <v>6.6679408730751534E-4</v>
      </c>
      <c r="AS1201" s="5">
        <f t="shared" si="1436"/>
        <v>9.2087597427604399E-4</v>
      </c>
      <c r="AT1201" s="5">
        <f t="shared" si="1437"/>
        <v>6.3588788213696527E-4</v>
      </c>
      <c r="AU1201" s="5">
        <f t="shared" si="1438"/>
        <v>2.9273098654175183E-4</v>
      </c>
      <c r="AV1201" s="5">
        <f t="shared" si="1439"/>
        <v>1.0106903224087156E-4</v>
      </c>
      <c r="AW1201" s="5">
        <f t="shared" si="1440"/>
        <v>1.0331092400633392E-6</v>
      </c>
      <c r="AX1201" s="5">
        <f t="shared" si="1441"/>
        <v>9.2297025807432337E-4</v>
      </c>
      <c r="AY1201" s="5">
        <f t="shared" si="1442"/>
        <v>8.9036800575541535E-4</v>
      </c>
      <c r="AZ1201" s="5">
        <f t="shared" si="1443"/>
        <v>4.2945868446881064E-4</v>
      </c>
      <c r="BA1201" s="5">
        <f t="shared" si="1444"/>
        <v>1.3809627814827079E-4</v>
      </c>
      <c r="BB1201" s="5">
        <f t="shared" si="1445"/>
        <v>3.3304569324274958E-5</v>
      </c>
      <c r="BC1201" s="5">
        <f t="shared" si="1446"/>
        <v>6.4256291494519214E-6</v>
      </c>
      <c r="BD1201" s="5">
        <f t="shared" si="1447"/>
        <v>1.0720679902227984E-4</v>
      </c>
      <c r="BE1201" s="5">
        <f t="shared" si="1448"/>
        <v>1.4805794978971955E-4</v>
      </c>
      <c r="BF1201" s="5">
        <f t="shared" si="1449"/>
        <v>1.0223771577854608E-4</v>
      </c>
      <c r="BG1201" s="5">
        <f t="shared" si="1450"/>
        <v>4.7065132458653676E-5</v>
      </c>
      <c r="BH1201" s="5">
        <f t="shared" si="1451"/>
        <v>1.6249825295505909E-5</v>
      </c>
      <c r="BI1201" s="5">
        <f t="shared" si="1452"/>
        <v>4.4883642448716879E-6</v>
      </c>
      <c r="BJ1201" s="8">
        <f t="shared" si="1453"/>
        <v>0.46425666277642613</v>
      </c>
      <c r="BK1201" s="8">
        <f t="shared" si="1454"/>
        <v>0.27361194096911656</v>
      </c>
      <c r="BL1201" s="8">
        <f t="shared" si="1455"/>
        <v>0.24804871604549383</v>
      </c>
      <c r="BM1201" s="8">
        <f t="shared" si="1456"/>
        <v>0.41540793363477835</v>
      </c>
      <c r="BN1201" s="8">
        <f t="shared" si="1457"/>
        <v>0.58395044282245778</v>
      </c>
    </row>
    <row r="1202" spans="1:66" x14ac:dyDescent="0.25">
      <c r="A1202" t="s">
        <v>91</v>
      </c>
      <c r="B1202" t="s">
        <v>129</v>
      </c>
      <c r="C1202" t="s">
        <v>83</v>
      </c>
      <c r="D1202" s="7" t="s">
        <v>562</v>
      </c>
      <c r="E1202">
        <f>VLOOKUP(A1202,home!$A$2:$E$405,3,FALSE)</f>
        <v>1.5</v>
      </c>
      <c r="F1202">
        <f>VLOOKUP(B1202,home!$B$2:$E$405,3,FALSE)</f>
        <v>0.96</v>
      </c>
      <c r="G1202">
        <f>VLOOKUP(C1202,away!$B$2:$E$405,4,FALSE)</f>
        <v>0.95</v>
      </c>
      <c r="H1202">
        <f>VLOOKUP(A1202,away!$A$2:$E$405,3,FALSE)</f>
        <v>1.1974637681159399</v>
      </c>
      <c r="I1202">
        <f>VLOOKUP(C1202,away!$B$2:$E$405,3,FALSE)</f>
        <v>0.46</v>
      </c>
      <c r="J1202">
        <f>VLOOKUP(B1202,home!$B$2:$E$405,4,FALSE)</f>
        <v>1.27</v>
      </c>
      <c r="K1202" s="3">
        <f t="shared" si="1402"/>
        <v>1.3679999999999999</v>
      </c>
      <c r="L1202" s="3">
        <f t="shared" si="1403"/>
        <v>0.69955833333333217</v>
      </c>
      <c r="M1202" s="5">
        <f t="shared" si="1404"/>
        <v>0.12649426177152681</v>
      </c>
      <c r="N1202" s="5">
        <f t="shared" si="1405"/>
        <v>0.17304415010344867</v>
      </c>
      <c r="O1202" s="5">
        <f t="shared" si="1406"/>
        <v>8.8490114941119552E-2</v>
      </c>
      <c r="P1202" s="5">
        <f t="shared" si="1407"/>
        <v>0.12105447723945152</v>
      </c>
      <c r="Q1202" s="5">
        <f t="shared" si="1408"/>
        <v>0.11836219867075891</v>
      </c>
      <c r="R1202" s="5">
        <f t="shared" si="1409"/>
        <v>3.095199866234229E-2</v>
      </c>
      <c r="S1202" s="5">
        <f t="shared" si="1410"/>
        <v>2.8962156572337631E-2</v>
      </c>
      <c r="T1202" s="5">
        <f t="shared" si="1411"/>
        <v>8.2801262431784858E-2</v>
      </c>
      <c r="U1202" s="5">
        <f t="shared" si="1412"/>
        <v>4.2342334170084248E-2</v>
      </c>
      <c r="V1202" s="5">
        <f t="shared" si="1413"/>
        <v>3.0796291331854973E-3</v>
      </c>
      <c r="W1202" s="5">
        <f t="shared" si="1414"/>
        <v>5.3973162593866079E-2</v>
      </c>
      <c r="X1202" s="5">
        <f t="shared" si="1415"/>
        <v>3.7757375668893908E-2</v>
      </c>
      <c r="Y1202" s="5">
        <f t="shared" si="1416"/>
        <v>1.3206743396985963E-2</v>
      </c>
      <c r="Z1202" s="5">
        <f t="shared" si="1417"/>
        <v>7.2175761991879013E-3</v>
      </c>
      <c r="AA1202" s="5">
        <f t="shared" si="1418"/>
        <v>9.8736442404890479E-3</v>
      </c>
      <c r="AB1202" s="5">
        <f t="shared" si="1419"/>
        <v>6.75357266049451E-3</v>
      </c>
      <c r="AC1202" s="5">
        <f t="shared" si="1420"/>
        <v>1.8419950912600987E-4</v>
      </c>
      <c r="AD1202" s="5">
        <f t="shared" si="1421"/>
        <v>1.8458821607102206E-2</v>
      </c>
      <c r="AE1202" s="5">
        <f t="shared" si="1422"/>
        <v>1.2913022478761721E-2</v>
      </c>
      <c r="AF1202" s="5">
        <f t="shared" si="1423"/>
        <v>4.5167062417692016E-3</v>
      </c>
      <c r="AG1202" s="5">
        <f t="shared" si="1424"/>
        <v>1.0532331635494405E-3</v>
      </c>
      <c r="AH1202" s="5">
        <f t="shared" si="1425"/>
        <v>1.2622788941525536E-3</v>
      </c>
      <c r="AI1202" s="5">
        <f t="shared" si="1426"/>
        <v>1.726797527200693E-3</v>
      </c>
      <c r="AJ1202" s="5">
        <f t="shared" si="1427"/>
        <v>1.1811295086052742E-3</v>
      </c>
      <c r="AK1202" s="5">
        <f t="shared" si="1428"/>
        <v>5.3859505592400523E-4</v>
      </c>
      <c r="AL1202" s="5">
        <f t="shared" si="1429"/>
        <v>7.0511262638261038E-6</v>
      </c>
      <c r="AM1202" s="5">
        <f t="shared" si="1430"/>
        <v>5.0503335917031567E-3</v>
      </c>
      <c r="AN1202" s="5">
        <f t="shared" si="1431"/>
        <v>3.533002950189202E-3</v>
      </c>
      <c r="AO1202" s="5">
        <f t="shared" si="1432"/>
        <v>1.2357708277480517E-3</v>
      </c>
      <c r="AP1202" s="5">
        <f t="shared" si="1433"/>
        <v>2.8816459354712653E-4</v>
      </c>
      <c r="AQ1202" s="5">
        <f t="shared" si="1434"/>
        <v>5.0396985696876223E-5</v>
      </c>
      <c r="AR1202" s="5">
        <f t="shared" si="1435"/>
        <v>1.7660754387904042E-4</v>
      </c>
      <c r="AS1202" s="5">
        <f t="shared" si="1436"/>
        <v>2.4159912002652727E-4</v>
      </c>
      <c r="AT1202" s="5">
        <f t="shared" si="1437"/>
        <v>1.6525379809814467E-4</v>
      </c>
      <c r="AU1202" s="5">
        <f t="shared" si="1438"/>
        <v>7.5355731932754002E-5</v>
      </c>
      <c r="AV1202" s="5">
        <f t="shared" si="1439"/>
        <v>2.5771660321001878E-5</v>
      </c>
      <c r="AW1202" s="5">
        <f t="shared" si="1440"/>
        <v>1.8744161721531268E-7</v>
      </c>
      <c r="AX1202" s="5">
        <f t="shared" si="1441"/>
        <v>1.1514760589083192E-3</v>
      </c>
      <c r="AY1202" s="5">
        <f t="shared" si="1442"/>
        <v>8.0552467264313776E-4</v>
      </c>
      <c r="AZ1202" s="5">
        <f t="shared" si="1443"/>
        <v>2.8175574872655571E-4</v>
      </c>
      <c r="BA1202" s="5">
        <f t="shared" si="1444"/>
        <v>6.5701527328744812E-5</v>
      </c>
      <c r="BB1202" s="5">
        <f t="shared" si="1445"/>
        <v>1.1490512738887774E-5</v>
      </c>
      <c r="BC1202" s="5">
        <f t="shared" si="1446"/>
        <v>1.607656788152351E-6</v>
      </c>
      <c r="BD1202" s="5">
        <f t="shared" si="1447"/>
        <v>2.0591213175019134E-5</v>
      </c>
      <c r="BE1202" s="5">
        <f t="shared" si="1448"/>
        <v>2.8168779623426173E-5</v>
      </c>
      <c r="BF1202" s="5">
        <f t="shared" si="1449"/>
        <v>1.9267445262423507E-5</v>
      </c>
      <c r="BG1202" s="5">
        <f t="shared" si="1450"/>
        <v>8.7859550396651219E-6</v>
      </c>
      <c r="BH1202" s="5">
        <f t="shared" si="1451"/>
        <v>3.0047966235654726E-6</v>
      </c>
      <c r="BI1202" s="5">
        <f t="shared" si="1452"/>
        <v>8.2211235620751213E-7</v>
      </c>
      <c r="BJ1202" s="8">
        <f t="shared" si="1453"/>
        <v>0.52856190148293924</v>
      </c>
      <c r="BK1202" s="8">
        <f t="shared" si="1454"/>
        <v>0.28058730002453447</v>
      </c>
      <c r="BL1202" s="8">
        <f t="shared" si="1455"/>
        <v>0.18388569381675002</v>
      </c>
      <c r="BM1202" s="8">
        <f t="shared" si="1456"/>
        <v>0.34104993290373781</v>
      </c>
      <c r="BN1202" s="8">
        <f t="shared" si="1457"/>
        <v>0.65839720138864777</v>
      </c>
    </row>
    <row r="1203" spans="1:66" x14ac:dyDescent="0.25">
      <c r="A1203" t="s">
        <v>91</v>
      </c>
      <c r="B1203" t="s">
        <v>106</v>
      </c>
      <c r="C1203" t="s">
        <v>123</v>
      </c>
      <c r="D1203" s="7" t="s">
        <v>562</v>
      </c>
      <c r="E1203">
        <f>VLOOKUP(A1203,home!$A$2:$E$405,3,FALSE)</f>
        <v>1.5</v>
      </c>
      <c r="F1203">
        <f>VLOOKUP(B1203,home!$B$2:$E$405,3,FALSE)</f>
        <v>0.83</v>
      </c>
      <c r="G1203">
        <f>VLOOKUP(C1203,away!$B$2:$E$405,4,FALSE)</f>
        <v>0.84</v>
      </c>
      <c r="H1203">
        <f>VLOOKUP(A1203,away!$A$2:$E$405,3,FALSE)</f>
        <v>1.1974637681159399</v>
      </c>
      <c r="I1203">
        <f>VLOOKUP(C1203,away!$B$2:$E$405,3,FALSE)</f>
        <v>1.32</v>
      </c>
      <c r="J1203">
        <f>VLOOKUP(B1203,home!$B$2:$E$405,4,FALSE)</f>
        <v>1.31</v>
      </c>
      <c r="K1203" s="3">
        <f t="shared" si="1402"/>
        <v>1.0457999999999998</v>
      </c>
      <c r="L1203" s="3">
        <f t="shared" si="1403"/>
        <v>2.0706543478260837</v>
      </c>
      <c r="M1203" s="5">
        <f t="shared" si="1404"/>
        <v>4.4314012272452435E-2</v>
      </c>
      <c r="N1203" s="5">
        <f t="shared" si="1405"/>
        <v>4.6343594034530755E-2</v>
      </c>
      <c r="O1203" s="5">
        <f t="shared" si="1406"/>
        <v>9.1759002181572069E-2</v>
      </c>
      <c r="P1203" s="5">
        <f t="shared" si="1407"/>
        <v>9.5961564481488071E-2</v>
      </c>
      <c r="Q1203" s="5">
        <f t="shared" si="1408"/>
        <v>2.4233065320656125E-2</v>
      </c>
      <c r="R1203" s="5">
        <f t="shared" si="1409"/>
        <v>9.5000588409727665E-2</v>
      </c>
      <c r="S1203" s="5">
        <f t="shared" si="1410"/>
        <v>5.1950959671165232E-2</v>
      </c>
      <c r="T1203" s="5">
        <f t="shared" si="1411"/>
        <v>5.017830206737009E-2</v>
      </c>
      <c r="U1203" s="5">
        <f t="shared" si="1412"/>
        <v>9.9351615358893197E-2</v>
      </c>
      <c r="V1203" s="5">
        <f t="shared" si="1413"/>
        <v>1.2499922236056324E-2</v>
      </c>
      <c r="W1203" s="5">
        <f t="shared" si="1414"/>
        <v>8.4476465707807244E-3</v>
      </c>
      <c r="X1203" s="5">
        <f t="shared" si="1415"/>
        <v>1.7492156100685212E-2</v>
      </c>
      <c r="Y1203" s="5">
        <f t="shared" si="1416"/>
        <v>1.8110104541368199E-2</v>
      </c>
      <c r="Z1203" s="5">
        <f t="shared" si="1417"/>
        <v>6.557112714554629E-2</v>
      </c>
      <c r="AA1203" s="5">
        <f t="shared" si="1418"/>
        <v>6.8574284768812305E-2</v>
      </c>
      <c r="AB1203" s="5">
        <f t="shared" si="1419"/>
        <v>3.5857493505611945E-2</v>
      </c>
      <c r="AC1203" s="5">
        <f t="shared" si="1420"/>
        <v>1.6917787853055893E-3</v>
      </c>
      <c r="AD1203" s="5">
        <f t="shared" si="1421"/>
        <v>2.2086371959306197E-3</v>
      </c>
      <c r="AE1203" s="5">
        <f t="shared" si="1422"/>
        <v>4.5733242125241477E-3</v>
      </c>
      <c r="AF1203" s="5">
        <f t="shared" si="1423"/>
        <v>4.7348868323407144E-3</v>
      </c>
      <c r="AG1203" s="5">
        <f t="shared" si="1424"/>
        <v>3.2681046686169248E-3</v>
      </c>
      <c r="AH1203" s="5">
        <f t="shared" si="1425"/>
        <v>3.3943784878945588E-2</v>
      </c>
      <c r="AI1203" s="5">
        <f t="shared" si="1426"/>
        <v>3.5498410226401295E-2</v>
      </c>
      <c r="AJ1203" s="5">
        <f t="shared" si="1427"/>
        <v>1.8562118707385233E-2</v>
      </c>
      <c r="AK1203" s="5">
        <f t="shared" si="1428"/>
        <v>6.4707545813944911E-3</v>
      </c>
      <c r="AL1203" s="5">
        <f t="shared" si="1429"/>
        <v>1.4654122312046859E-4</v>
      </c>
      <c r="AM1203" s="5">
        <f t="shared" si="1430"/>
        <v>4.6195855590084852E-4</v>
      </c>
      <c r="AN1203" s="5">
        <f t="shared" si="1431"/>
        <v>9.5655649229155096E-4</v>
      </c>
      <c r="AO1203" s="5">
        <f t="shared" si="1432"/>
        <v>9.9034892985238395E-4</v>
      </c>
      <c r="AP1203" s="5">
        <f t="shared" si="1433"/>
        <v>6.8355677248791618E-4</v>
      </c>
      <c r="AQ1203" s="5">
        <f t="shared" si="1434"/>
        <v>3.5385245073451713E-4</v>
      </c>
      <c r="AR1203" s="5">
        <f t="shared" si="1435"/>
        <v>1.4057169148252393E-2</v>
      </c>
      <c r="AS1203" s="5">
        <f t="shared" si="1436"/>
        <v>1.4700987495242351E-2</v>
      </c>
      <c r="AT1203" s="5">
        <f t="shared" si="1437"/>
        <v>7.687146361262223E-3</v>
      </c>
      <c r="AU1203" s="5">
        <f t="shared" si="1438"/>
        <v>2.6797392215360104E-3</v>
      </c>
      <c r="AV1203" s="5">
        <f t="shared" si="1439"/>
        <v>7.0061781947058975E-4</v>
      </c>
      <c r="AW1203" s="5">
        <f t="shared" si="1440"/>
        <v>8.8148222139538691E-6</v>
      </c>
      <c r="AX1203" s="5">
        <f t="shared" si="1441"/>
        <v>8.0519376293517863E-5</v>
      </c>
      <c r="AY1203" s="5">
        <f t="shared" si="1442"/>
        <v>1.6672779660641726E-4</v>
      </c>
      <c r="AZ1203" s="5">
        <f t="shared" si="1443"/>
        <v>1.7261781847327046E-4</v>
      </c>
      <c r="BA1203" s="5">
        <f t="shared" si="1444"/>
        <v>1.1914394544464374E-4</v>
      </c>
      <c r="BB1203" s="5">
        <f t="shared" si="1445"/>
        <v>6.1676482163026313E-5</v>
      </c>
      <c r="BC1203" s="5">
        <f t="shared" si="1446"/>
        <v>2.5542135189897665E-5</v>
      </c>
      <c r="BD1203" s="5">
        <f t="shared" si="1447"/>
        <v>4.8512564024925835E-3</v>
      </c>
      <c r="BE1203" s="5">
        <f t="shared" si="1448"/>
        <v>5.0734439457267438E-3</v>
      </c>
      <c r="BF1203" s="5">
        <f t="shared" si="1449"/>
        <v>2.6529038392205137E-3</v>
      </c>
      <c r="BG1203" s="5">
        <f t="shared" si="1450"/>
        <v>9.2480227835227088E-4</v>
      </c>
      <c r="BH1203" s="5">
        <f t="shared" si="1451"/>
        <v>2.4178955567520115E-4</v>
      </c>
      <c r="BI1203" s="5">
        <f t="shared" si="1452"/>
        <v>5.0572703465025085E-5</v>
      </c>
      <c r="BJ1203" s="8">
        <f t="shared" si="1453"/>
        <v>0.18366232230024152</v>
      </c>
      <c r="BK1203" s="8">
        <f t="shared" si="1454"/>
        <v>0.20673150646619454</v>
      </c>
      <c r="BL1203" s="8">
        <f t="shared" si="1455"/>
        <v>0.53863848138943971</v>
      </c>
      <c r="BM1203" s="8">
        <f t="shared" si="1456"/>
        <v>0.59683369762660232</v>
      </c>
      <c r="BN1203" s="8">
        <f t="shared" si="1457"/>
        <v>0.39761182670042705</v>
      </c>
    </row>
    <row r="1204" spans="1:66" x14ac:dyDescent="0.25">
      <c r="A1204" t="s">
        <v>91</v>
      </c>
      <c r="B1204" t="s">
        <v>108</v>
      </c>
      <c r="C1204" t="s">
        <v>370</v>
      </c>
      <c r="D1204" s="7" t="s">
        <v>562</v>
      </c>
      <c r="E1204">
        <f>VLOOKUP(A1204,home!$A$2:$E$405,3,FALSE)</f>
        <v>1.5</v>
      </c>
      <c r="F1204">
        <f>VLOOKUP(B1204,home!$B$2:$E$405,3,FALSE)</f>
        <v>0.93</v>
      </c>
      <c r="G1204">
        <f>VLOOKUP(C1204,away!$B$2:$E$405,4,FALSE)</f>
        <v>0.93</v>
      </c>
      <c r="H1204">
        <f>VLOOKUP(A1204,away!$A$2:$E$405,3,FALSE)</f>
        <v>1.1974637681159399</v>
      </c>
      <c r="I1204">
        <f>VLOOKUP(C1204,away!$B$2:$E$405,3,FALSE)</f>
        <v>0.87</v>
      </c>
      <c r="J1204">
        <f>VLOOKUP(B1204,home!$B$2:$E$405,4,FALSE)</f>
        <v>0.69</v>
      </c>
      <c r="K1204" s="3">
        <f t="shared" si="1402"/>
        <v>1.29735</v>
      </c>
      <c r="L1204" s="3">
        <f t="shared" si="1403"/>
        <v>0.71883749999999869</v>
      </c>
      <c r="M1204" s="5">
        <f t="shared" si="1404"/>
        <v>0.13316217935105473</v>
      </c>
      <c r="N1204" s="5">
        <f t="shared" si="1405"/>
        <v>0.17275795338109085</v>
      </c>
      <c r="O1204" s="5">
        <f t="shared" si="1406"/>
        <v>9.5721968099263616E-2</v>
      </c>
      <c r="P1204" s="5">
        <f t="shared" si="1407"/>
        <v>0.12418489531357965</v>
      </c>
      <c r="Q1204" s="5">
        <f t="shared" si="1408"/>
        <v>0.11206376540947911</v>
      </c>
      <c r="R1204" s="5">
        <f t="shared" si="1409"/>
        <v>3.4404270121777131E-2</v>
      </c>
      <c r="S1204" s="5">
        <f t="shared" si="1410"/>
        <v>2.8953206344325622E-2</v>
      </c>
      <c r="T1204" s="5">
        <f t="shared" si="1411"/>
        <v>8.0555636967536287E-2</v>
      </c>
      <c r="U1204" s="5">
        <f t="shared" si="1412"/>
        <v>4.4634379842487561E-2</v>
      </c>
      <c r="V1204" s="5">
        <f t="shared" si="1413"/>
        <v>3.0001435646074669E-3</v>
      </c>
      <c r="W1204" s="5">
        <f t="shared" si="1414"/>
        <v>4.8461975351329248E-2</v>
      </c>
      <c r="X1204" s="5">
        <f t="shared" si="1415"/>
        <v>3.483628520661107E-2</v>
      </c>
      <c r="Y1204" s="5">
        <f t="shared" si="1416"/>
        <v>1.2520814083603617E-2</v>
      </c>
      <c r="Z1204" s="5">
        <f t="shared" si="1417"/>
        <v>8.2436931745543101E-3</v>
      </c>
      <c r="AA1204" s="5">
        <f t="shared" si="1418"/>
        <v>1.0694955340008035E-2</v>
      </c>
      <c r="AB1204" s="5">
        <f t="shared" si="1419"/>
        <v>6.9375501551797126E-3</v>
      </c>
      <c r="AC1204" s="5">
        <f t="shared" si="1420"/>
        <v>1.7486783611916044E-4</v>
      </c>
      <c r="AD1204" s="5">
        <f t="shared" si="1421"/>
        <v>1.5718035930511746E-2</v>
      </c>
      <c r="AE1204" s="5">
        <f t="shared" si="1422"/>
        <v>1.1298713653199215E-2</v>
      </c>
      <c r="AF1204" s="5">
        <f t="shared" si="1423"/>
        <v>4.0609695378407869E-3</v>
      </c>
      <c r="AG1204" s="5">
        <f t="shared" si="1424"/>
        <v>9.7305906338587399E-4</v>
      </c>
      <c r="AH1204" s="5">
        <f t="shared" si="1425"/>
        <v>1.4814689480909179E-3</v>
      </c>
      <c r="AI1204" s="5">
        <f t="shared" si="1426"/>
        <v>1.9219837398057526E-3</v>
      </c>
      <c r="AJ1204" s="5">
        <f t="shared" si="1427"/>
        <v>1.2467428024184966E-3</v>
      </c>
      <c r="AK1204" s="5">
        <f t="shared" si="1428"/>
        <v>5.3915392490587889E-4</v>
      </c>
      <c r="AL1204" s="5">
        <f t="shared" si="1429"/>
        <v>6.5231566584444447E-6</v>
      </c>
      <c r="AM1204" s="5">
        <f t="shared" si="1430"/>
        <v>4.0783587828898812E-3</v>
      </c>
      <c r="AN1204" s="5">
        <f t="shared" si="1431"/>
        <v>2.9316772315955996E-3</v>
      </c>
      <c r="AO1204" s="5">
        <f t="shared" si="1432"/>
        <v>1.0536997659835487E-3</v>
      </c>
      <c r="AP1204" s="5">
        <f t="shared" si="1433"/>
        <v>2.5247963517673267E-4</v>
      </c>
      <c r="AQ1204" s="5">
        <f t="shared" si="1434"/>
        <v>4.537295743783855E-5</v>
      </c>
      <c r="AR1204" s="5">
        <f t="shared" si="1435"/>
        <v>2.1298708699466076E-4</v>
      </c>
      <c r="AS1204" s="5">
        <f t="shared" si="1436"/>
        <v>2.7631879731252314E-4</v>
      </c>
      <c r="AT1204" s="5">
        <f t="shared" si="1437"/>
        <v>1.7924109584670098E-4</v>
      </c>
      <c r="AU1204" s="5">
        <f t="shared" si="1438"/>
        <v>7.7512811898905839E-5</v>
      </c>
      <c r="AV1204" s="5">
        <f t="shared" si="1439"/>
        <v>2.5140311629261367E-5</v>
      </c>
      <c r="AW1204" s="5">
        <f t="shared" si="1440"/>
        <v>1.6898306734164105E-7</v>
      </c>
      <c r="AX1204" s="5">
        <f t="shared" si="1441"/>
        <v>8.8184312783036445E-4</v>
      </c>
      <c r="AY1204" s="5">
        <f t="shared" si="1442"/>
        <v>6.3390190940175841E-4</v>
      </c>
      <c r="AZ1204" s="5">
        <f t="shared" si="1443"/>
        <v>2.2783623189979278E-4</v>
      </c>
      <c r="BA1204" s="5">
        <f t="shared" si="1444"/>
        <v>5.459240911608901E-5</v>
      </c>
      <c r="BB1204" s="5">
        <f t="shared" si="1445"/>
        <v>9.8107677219966396E-6</v>
      </c>
      <c r="BC1204" s="5">
        <f t="shared" si="1446"/>
        <v>1.4104695484721499E-6</v>
      </c>
      <c r="BD1204" s="5">
        <f t="shared" si="1447"/>
        <v>2.5517184191254012E-5</v>
      </c>
      <c r="BE1204" s="5">
        <f t="shared" si="1448"/>
        <v>3.310471891052339E-5</v>
      </c>
      <c r="BF1204" s="5">
        <f t="shared" si="1449"/>
        <v>2.1474203539283763E-5</v>
      </c>
      <c r="BG1204" s="5">
        <f t="shared" si="1450"/>
        <v>9.2865193205632631E-6</v>
      </c>
      <c r="BH1204" s="5">
        <f t="shared" si="1451"/>
        <v>3.0119664601331866E-6</v>
      </c>
      <c r="BI1204" s="5">
        <f t="shared" si="1452"/>
        <v>7.8151493741075775E-7</v>
      </c>
      <c r="BJ1204" s="8">
        <f t="shared" si="1453"/>
        <v>0.50341819187318981</v>
      </c>
      <c r="BK1204" s="8">
        <f t="shared" si="1454"/>
        <v>0.29011571747574683</v>
      </c>
      <c r="BL1204" s="8">
        <f t="shared" si="1455"/>
        <v>0.19844684918497829</v>
      </c>
      <c r="BM1204" s="8">
        <f t="shared" si="1456"/>
        <v>0.32729568710588991</v>
      </c>
      <c r="BN1204" s="8">
        <f t="shared" si="1457"/>
        <v>0.67229503167624516</v>
      </c>
    </row>
    <row r="1205" spans="1:66" x14ac:dyDescent="0.25">
      <c r="A1205" t="s">
        <v>91</v>
      </c>
      <c r="B1205" t="s">
        <v>371</v>
      </c>
      <c r="C1205" t="s">
        <v>105</v>
      </c>
      <c r="D1205" s="7" t="s">
        <v>562</v>
      </c>
      <c r="E1205">
        <f>VLOOKUP(A1205,home!$A$2:$E$405,3,FALSE)</f>
        <v>1.5</v>
      </c>
      <c r="F1205">
        <f>VLOOKUP(B1205,home!$B$2:$E$405,3,FALSE)</f>
        <v>0.87</v>
      </c>
      <c r="G1205">
        <f>VLOOKUP(C1205,away!$B$2:$E$405,4,FALSE)</f>
        <v>0.93</v>
      </c>
      <c r="H1205">
        <f>VLOOKUP(A1205,away!$A$2:$E$405,3,FALSE)</f>
        <v>1.1974637681159399</v>
      </c>
      <c r="I1205">
        <f>VLOOKUP(C1205,away!$B$2:$E$405,3,FALSE)</f>
        <v>1.01</v>
      </c>
      <c r="J1205">
        <f>VLOOKUP(B1205,home!$B$2:$E$405,4,FALSE)</f>
        <v>0.91</v>
      </c>
      <c r="K1205" s="3">
        <f t="shared" si="1402"/>
        <v>1.2136499999999999</v>
      </c>
      <c r="L1205" s="3">
        <f t="shared" si="1403"/>
        <v>1.1005889492753604</v>
      </c>
      <c r="M1205" s="5">
        <f t="shared" si="1404"/>
        <v>9.884137868789189E-2</v>
      </c>
      <c r="N1205" s="5">
        <f t="shared" si="1405"/>
        <v>0.11995883924455998</v>
      </c>
      <c r="O1205" s="5">
        <f t="shared" si="1406"/>
        <v>0.10878372911503495</v>
      </c>
      <c r="P1205" s="5">
        <f t="shared" si="1407"/>
        <v>0.13202537284046215</v>
      </c>
      <c r="Q1205" s="5">
        <f t="shared" si="1408"/>
        <v>7.2794022624580124E-2</v>
      </c>
      <c r="R1205" s="5">
        <f t="shared" si="1409"/>
        <v>5.9863085062485874E-2</v>
      </c>
      <c r="S1205" s="5">
        <f t="shared" si="1410"/>
        <v>4.4087555498146622E-2</v>
      </c>
      <c r="T1205" s="5">
        <f t="shared" si="1411"/>
        <v>8.0116296873913445E-2</v>
      </c>
      <c r="U1205" s="5">
        <f t="shared" si="1412"/>
        <v>7.265283318608598E-2</v>
      </c>
      <c r="V1205" s="5">
        <f t="shared" si="1413"/>
        <v>6.5432289700890134E-3</v>
      </c>
      <c r="W1205" s="5">
        <f t="shared" si="1414"/>
        <v>2.944882185277389E-2</v>
      </c>
      <c r="X1205" s="5">
        <f t="shared" si="1415"/>
        <v>3.2411047900341688E-2</v>
      </c>
      <c r="Y1205" s="5">
        <f t="shared" si="1416"/>
        <v>1.7835620576775218E-2</v>
      </c>
      <c r="Z1205" s="5">
        <f t="shared" si="1417"/>
        <v>2.1961549963100957E-2</v>
      </c>
      <c r="AA1205" s="5">
        <f t="shared" si="1418"/>
        <v>2.6653635112717473E-2</v>
      </c>
      <c r="AB1205" s="5">
        <f t="shared" si="1419"/>
        <v>1.6174092127274782E-2</v>
      </c>
      <c r="AC1205" s="5">
        <f t="shared" si="1420"/>
        <v>5.4624911134405546E-4</v>
      </c>
      <c r="AD1205" s="5">
        <f t="shared" si="1421"/>
        <v>8.9351406604047563E-3</v>
      </c>
      <c r="AE1205" s="5">
        <f t="shared" si="1422"/>
        <v>9.8339170710624226E-3</v>
      </c>
      <c r="AF1205" s="5">
        <f t="shared" si="1423"/>
        <v>5.4115502282508108E-3</v>
      </c>
      <c r="AG1205" s="5">
        <f t="shared" si="1424"/>
        <v>1.9852974598871327E-3</v>
      </c>
      <c r="AH1205" s="5">
        <f t="shared" si="1425"/>
        <v>6.0426597995869042E-3</v>
      </c>
      <c r="AI1205" s="5">
        <f t="shared" si="1426"/>
        <v>7.333674065768645E-3</v>
      </c>
      <c r="AJ1205" s="5">
        <f t="shared" si="1427"/>
        <v>4.4502567649600585E-3</v>
      </c>
      <c r="AK1205" s="5">
        <f t="shared" si="1428"/>
        <v>1.8003513742645919E-3</v>
      </c>
      <c r="AL1205" s="5">
        <f t="shared" si="1429"/>
        <v>2.918564817542535E-5</v>
      </c>
      <c r="AM1205" s="5">
        <f t="shared" si="1430"/>
        <v>2.1688266925000452E-3</v>
      </c>
      <c r="AN1205" s="5">
        <f t="shared" si="1431"/>
        <v>2.3869866906589803E-3</v>
      </c>
      <c r="AO1205" s="5">
        <f t="shared" si="1432"/>
        <v>1.3135455869033184E-3</v>
      </c>
      <c r="AP1205" s="5">
        <f t="shared" si="1433"/>
        <v>4.8189125243840343E-4</v>
      </c>
      <c r="AQ1205" s="5">
        <f t="shared" si="1434"/>
        <v>1.3259104679654249E-4</v>
      </c>
      <c r="AR1205" s="5">
        <f t="shared" si="1435"/>
        <v>1.3300969199311612E-3</v>
      </c>
      <c r="AS1205" s="5">
        <f t="shared" si="1436"/>
        <v>1.6142721268744536E-3</v>
      </c>
      <c r="AT1205" s="5">
        <f t="shared" si="1437"/>
        <v>9.7958068339059051E-4</v>
      </c>
      <c r="AU1205" s="5">
        <f t="shared" si="1438"/>
        <v>3.962893654656634E-4</v>
      </c>
      <c r="AV1205" s="5">
        <f t="shared" si="1439"/>
        <v>1.2023914709935059E-4</v>
      </c>
      <c r="AW1205" s="5">
        <f t="shared" si="1440"/>
        <v>1.0828927601820461E-6</v>
      </c>
      <c r="AX1205" s="5">
        <f t="shared" si="1441"/>
        <v>4.3869941922544664E-4</v>
      </c>
      <c r="AY1205" s="5">
        <f t="shared" si="1442"/>
        <v>4.8282773285304525E-4</v>
      </c>
      <c r="AZ1205" s="5">
        <f t="shared" si="1443"/>
        <v>2.6569743359086874E-4</v>
      </c>
      <c r="BA1205" s="5">
        <f t="shared" si="1444"/>
        <v>9.7474553086978054E-5</v>
      </c>
      <c r="BB1205" s="5">
        <f t="shared" si="1445"/>
        <v>2.6819853990770632E-5</v>
      </c>
      <c r="BC1205" s="5">
        <f t="shared" si="1446"/>
        <v>5.9035269846841629E-6</v>
      </c>
      <c r="BD1205" s="5">
        <f t="shared" si="1447"/>
        <v>2.4398166192357156E-4</v>
      </c>
      <c r="BE1205" s="5">
        <f t="shared" si="1448"/>
        <v>2.9610834399354259E-4</v>
      </c>
      <c r="BF1205" s="5">
        <f t="shared" si="1449"/>
        <v>1.796859458438815E-4</v>
      </c>
      <c r="BG1205" s="5">
        <f t="shared" si="1450"/>
        <v>7.2691949391142266E-5</v>
      </c>
      <c r="BH1205" s="5">
        <f t="shared" si="1451"/>
        <v>2.2055646094639952E-5</v>
      </c>
      <c r="BI1205" s="5">
        <f t="shared" si="1452"/>
        <v>5.3535669765519516E-6</v>
      </c>
      <c r="BJ1205" s="8">
        <f t="shared" si="1453"/>
        <v>0.3865318182815784</v>
      </c>
      <c r="BK1205" s="8">
        <f t="shared" si="1454"/>
        <v>0.28255579848896217</v>
      </c>
      <c r="BL1205" s="8">
        <f t="shared" si="1455"/>
        <v>0.30901467196516375</v>
      </c>
      <c r="BM1205" s="8">
        <f t="shared" si="1456"/>
        <v>0.40731566628369759</v>
      </c>
      <c r="BN1205" s="8">
        <f t="shared" si="1457"/>
        <v>0.59226642757501491</v>
      </c>
    </row>
    <row r="1206" spans="1:66" x14ac:dyDescent="0.25">
      <c r="A1206" t="s">
        <v>91</v>
      </c>
      <c r="B1206" t="s">
        <v>389</v>
      </c>
      <c r="C1206" t="s">
        <v>124</v>
      </c>
      <c r="D1206" s="7" t="s">
        <v>562</v>
      </c>
      <c r="E1206">
        <f>VLOOKUP(A1206,home!$A$2:$E$405,3,FALSE)</f>
        <v>1.5</v>
      </c>
      <c r="F1206">
        <f>VLOOKUP(B1206,home!$B$2:$E$405,3,FALSE)</f>
        <v>1.1299999999999999</v>
      </c>
      <c r="G1206">
        <f>VLOOKUP(C1206,away!$B$2:$E$405,4,FALSE)</f>
        <v>0.77</v>
      </c>
      <c r="H1206">
        <f>VLOOKUP(A1206,away!$A$2:$E$405,3,FALSE)</f>
        <v>1.1974637681159399</v>
      </c>
      <c r="I1206">
        <f>VLOOKUP(C1206,away!$B$2:$E$405,3,FALSE)</f>
        <v>1.03</v>
      </c>
      <c r="J1206">
        <f>VLOOKUP(B1206,home!$B$2:$E$405,4,FALSE)</f>
        <v>0.94</v>
      </c>
      <c r="K1206" s="3">
        <f t="shared" si="1402"/>
        <v>1.3051499999999998</v>
      </c>
      <c r="L1206" s="3">
        <f t="shared" si="1403"/>
        <v>1.1593844202898531</v>
      </c>
      <c r="M1206" s="5">
        <f t="shared" si="1404"/>
        <v>8.504842997876913E-2</v>
      </c>
      <c r="N1206" s="5">
        <f t="shared" si="1405"/>
        <v>0.1110009583867905</v>
      </c>
      <c r="O1206" s="5">
        <f t="shared" si="1406"/>
        <v>9.8603824687497385E-2</v>
      </c>
      <c r="P1206" s="5">
        <f t="shared" si="1407"/>
        <v>0.1286927817908872</v>
      </c>
      <c r="Q1206" s="5">
        <f t="shared" si="1408"/>
        <v>7.2436450419259793E-2</v>
      </c>
      <c r="R1206" s="5">
        <f t="shared" si="1409"/>
        <v>5.7159869061838245E-2</v>
      </c>
      <c r="S1206" s="5">
        <f t="shared" si="1410"/>
        <v>4.8683532691935906E-2</v>
      </c>
      <c r="T1206" s="5">
        <f t="shared" si="1411"/>
        <v>8.3981692077188197E-2</v>
      </c>
      <c r="U1206" s="5">
        <f t="shared" si="1412"/>
        <v>7.4602203106058182E-2</v>
      </c>
      <c r="V1206" s="5">
        <f t="shared" si="1413"/>
        <v>8.1851654680056164E-3</v>
      </c>
      <c r="W1206" s="5">
        <f t="shared" si="1414"/>
        <v>3.1513477754898975E-2</v>
      </c>
      <c r="X1206" s="5">
        <f t="shared" si="1415"/>
        <v>3.6536235138180731E-2</v>
      </c>
      <c r="Y1206" s="5">
        <f t="shared" si="1416"/>
        <v>2.1179770897626717E-2</v>
      </c>
      <c r="Z1206" s="5">
        <f t="shared" si="1417"/>
        <v>2.2090087218701079E-2</v>
      </c>
      <c r="AA1206" s="5">
        <f t="shared" si="1418"/>
        <v>2.8830877333487707E-2</v>
      </c>
      <c r="AB1206" s="5">
        <f t="shared" si="1419"/>
        <v>1.8814309775900737E-2</v>
      </c>
      <c r="AC1206" s="5">
        <f t="shared" si="1420"/>
        <v>7.7409697168962129E-4</v>
      </c>
      <c r="AD1206" s="5">
        <f t="shared" si="1421"/>
        <v>1.0282453872951593E-2</v>
      </c>
      <c r="AE1206" s="5">
        <f t="shared" si="1422"/>
        <v>1.1921316822649136E-2</v>
      </c>
      <c r="AF1206" s="5">
        <f t="shared" si="1423"/>
        <v>6.9106944967593726E-3</v>
      </c>
      <c r="AG1206" s="5">
        <f t="shared" si="1424"/>
        <v>2.6707171776418808E-3</v>
      </c>
      <c r="AH1206" s="5">
        <f t="shared" si="1425"/>
        <v>6.4027257410515124E-3</v>
      </c>
      <c r="AI1206" s="5">
        <f t="shared" si="1426"/>
        <v>8.3565175009333789E-3</v>
      </c>
      <c r="AJ1206" s="5">
        <f t="shared" si="1427"/>
        <v>5.4532544081715992E-3</v>
      </c>
      <c r="AK1206" s="5">
        <f t="shared" si="1428"/>
        <v>2.3724383302750544E-3</v>
      </c>
      <c r="AL1206" s="5">
        <f t="shared" si="1429"/>
        <v>4.6853630425632847E-5</v>
      </c>
      <c r="AM1206" s="5">
        <f t="shared" si="1430"/>
        <v>2.6840289344565557E-3</v>
      </c>
      <c r="AN1206" s="5">
        <f t="shared" si="1431"/>
        <v>3.1118213302161056E-3</v>
      </c>
      <c r="AO1206" s="5">
        <f t="shared" si="1432"/>
        <v>1.8038985844890999E-3</v>
      </c>
      <c r="AP1206" s="5">
        <f t="shared" si="1433"/>
        <v>6.9713730487986052E-4</v>
      </c>
      <c r="AQ1206" s="5">
        <f t="shared" si="1434"/>
        <v>2.0206253252014195E-4</v>
      </c>
      <c r="AR1206" s="5">
        <f t="shared" si="1435"/>
        <v>1.4846440943127846E-3</v>
      </c>
      <c r="AS1206" s="5">
        <f t="shared" si="1436"/>
        <v>1.9376832396923306E-3</v>
      </c>
      <c r="AT1206" s="5">
        <f t="shared" si="1437"/>
        <v>1.2644836401422223E-3</v>
      </c>
      <c r="AU1206" s="5">
        <f t="shared" si="1438"/>
        <v>5.5011360764387388E-4</v>
      </c>
      <c r="AV1206" s="5">
        <f t="shared" si="1439"/>
        <v>1.7949519375410038E-4</v>
      </c>
      <c r="AW1206" s="5">
        <f t="shared" si="1440"/>
        <v>1.9693759707074051E-6</v>
      </c>
      <c r="AX1206" s="5">
        <f t="shared" si="1441"/>
        <v>5.8384339396766287E-4</v>
      </c>
      <c r="AY1206" s="5">
        <f t="shared" si="1442"/>
        <v>6.7689893485525906E-4</v>
      </c>
      <c r="AZ1206" s="5">
        <f t="shared" si="1443"/>
        <v>3.9239303959099188E-4</v>
      </c>
      <c r="BA1206" s="5">
        <f t="shared" si="1444"/>
        <v>1.516447922439918E-4</v>
      </c>
      <c r="BB1206" s="5">
        <f t="shared" si="1445"/>
        <v>4.3953652386443923E-5</v>
      </c>
      <c r="BC1206" s="5">
        <f t="shared" si="1446"/>
        <v>1.0191835958335796E-5</v>
      </c>
      <c r="BD1206" s="5">
        <f t="shared" si="1447"/>
        <v>2.8687887210359714E-4</v>
      </c>
      <c r="BE1206" s="5">
        <f t="shared" si="1448"/>
        <v>3.7441995992600974E-4</v>
      </c>
      <c r="BF1206" s="5">
        <f t="shared" si="1449"/>
        <v>2.4433710534871577E-4</v>
      </c>
      <c r="BG1206" s="5">
        <f t="shared" si="1450"/>
        <v>1.062988576819588E-4</v>
      </c>
      <c r="BH1206" s="5">
        <f t="shared" si="1451"/>
        <v>3.4683988525902105E-5</v>
      </c>
      <c r="BI1206" s="5">
        <f t="shared" si="1452"/>
        <v>9.0535615249162319E-6</v>
      </c>
      <c r="BJ1206" s="8">
        <f t="shared" si="1453"/>
        <v>0.3987916413795114</v>
      </c>
      <c r="BK1206" s="8">
        <f t="shared" si="1454"/>
        <v>0.2721077594665684</v>
      </c>
      <c r="BL1206" s="8">
        <f t="shared" si="1455"/>
        <v>0.30706811206587026</v>
      </c>
      <c r="BM1206" s="8">
        <f t="shared" si="1456"/>
        <v>0.44644035624672423</v>
      </c>
      <c r="BN1206" s="8">
        <f t="shared" si="1457"/>
        <v>0.55294231432504226</v>
      </c>
    </row>
    <row r="1207" spans="1:66" x14ac:dyDescent="0.25">
      <c r="A1207" t="s">
        <v>114</v>
      </c>
      <c r="B1207" t="s">
        <v>92</v>
      </c>
      <c r="C1207" t="s">
        <v>128</v>
      </c>
      <c r="D1207" s="7" t="s">
        <v>562</v>
      </c>
      <c r="E1207">
        <f>VLOOKUP(A1207,home!$A$2:$E$405,3,FALSE)</f>
        <v>1.35326086956522</v>
      </c>
      <c r="F1207">
        <f>VLOOKUP(B1207,home!$B$2:$E$405,3,FALSE)</f>
        <v>0.78</v>
      </c>
      <c r="G1207">
        <f>VLOOKUP(C1207,away!$B$2:$E$405,4,FALSE)</f>
        <v>0.8</v>
      </c>
      <c r="H1207">
        <f>VLOOKUP(A1207,away!$A$2:$E$405,3,FALSE)</f>
        <v>1.10869565217391</v>
      </c>
      <c r="I1207">
        <f>VLOOKUP(C1207,away!$B$2:$E$405,3,FALSE)</f>
        <v>0.84</v>
      </c>
      <c r="J1207">
        <f>VLOOKUP(B1207,home!$B$2:$E$405,4,FALSE)</f>
        <v>1.23</v>
      </c>
      <c r="K1207" s="3">
        <f t="shared" si="1402"/>
        <v>0.84443478260869742</v>
      </c>
      <c r="L1207" s="3">
        <f t="shared" si="1403"/>
        <v>1.1455043478260836</v>
      </c>
      <c r="M1207" s="5">
        <f t="shared" si="1404"/>
        <v>0.13670374628987866</v>
      </c>
      <c r="N1207" s="5">
        <f t="shared" si="1405"/>
        <v>0.11543739828008821</v>
      </c>
      <c r="O1207" s="5">
        <f t="shared" si="1406"/>
        <v>0.15659473573916985</v>
      </c>
      <c r="P1207" s="5">
        <f t="shared" si="1407"/>
        <v>0.13223404163157229</v>
      </c>
      <c r="Q1207" s="5">
        <f t="shared" si="1408"/>
        <v>4.8739677160779954E-2</v>
      </c>
      <c r="R1207" s="5">
        <f t="shared" si="1409"/>
        <v>8.9689975317947854E-2</v>
      </c>
      <c r="S1207" s="5">
        <f t="shared" si="1410"/>
        <v>3.1977619927733882E-2</v>
      </c>
      <c r="T1207" s="5">
        <f t="shared" si="1411"/>
        <v>5.5831512099313099E-2</v>
      </c>
      <c r="U1207" s="5">
        <f t="shared" si="1412"/>
        <v>7.5737334809790724E-2</v>
      </c>
      <c r="V1207" s="5">
        <f t="shared" si="1413"/>
        <v>3.4368967278710296E-3</v>
      </c>
      <c r="W1207" s="5">
        <f t="shared" si="1414"/>
        <v>1.3719159562560441E-2</v>
      </c>
      <c r="X1207" s="5">
        <f t="shared" si="1415"/>
        <v>1.5715356927432776E-2</v>
      </c>
      <c r="Y1207" s="5">
        <f t="shared" si="1416"/>
        <v>9.0010048440065053E-3</v>
      </c>
      <c r="Z1207" s="5">
        <f t="shared" si="1417"/>
        <v>3.4246752227707788E-2</v>
      </c>
      <c r="AA1207" s="5">
        <f t="shared" si="1418"/>
        <v>2.8919148772458349E-2</v>
      </c>
      <c r="AB1207" s="5">
        <f t="shared" si="1419"/>
        <v>1.2210167553449721E-2</v>
      </c>
      <c r="AC1207" s="5">
        <f t="shared" si="1420"/>
        <v>2.0778268579459965E-4</v>
      </c>
      <c r="AD1207" s="5">
        <f t="shared" si="1421"/>
        <v>2.8962338806961881E-3</v>
      </c>
      <c r="AE1207" s="5">
        <f t="shared" si="1422"/>
        <v>3.317648502658694E-3</v>
      </c>
      <c r="AF1207" s="5">
        <f t="shared" si="1423"/>
        <v>1.9001903921771156E-3</v>
      </c>
      <c r="AG1207" s="5">
        <f t="shared" si="1424"/>
        <v>7.2555878531207877E-4</v>
      </c>
      <c r="AH1207" s="5">
        <f t="shared" si="1425"/>
        <v>9.807450893940476E-3</v>
      </c>
      <c r="AI1207" s="5">
        <f t="shared" si="1426"/>
        <v>8.2817526635700998E-3</v>
      </c>
      <c r="AJ1207" s="5">
        <f t="shared" si="1427"/>
        <v>3.4967000050404092E-3</v>
      </c>
      <c r="AK1207" s="5">
        <f t="shared" si="1428"/>
        <v>9.8424503620137666E-4</v>
      </c>
      <c r="AL1207" s="5">
        <f t="shared" si="1429"/>
        <v>8.0395585547218553E-6</v>
      </c>
      <c r="AM1207" s="5">
        <f t="shared" si="1430"/>
        <v>4.8913612548592627E-4</v>
      </c>
      <c r="AN1207" s="5">
        <f t="shared" si="1431"/>
        <v>5.6030755842293323E-4</v>
      </c>
      <c r="AO1207" s="5">
        <f t="shared" si="1432"/>
        <v>3.2091737214664379E-4</v>
      </c>
      <c r="AP1207" s="5">
        <f t="shared" si="1433"/>
        <v>1.2253741502896723E-4</v>
      </c>
      <c r="AQ1207" s="5">
        <f t="shared" si="1434"/>
        <v>3.5091785421762825E-5</v>
      </c>
      <c r="AR1207" s="5">
        <f t="shared" si="1435"/>
        <v>2.2468955280199243E-3</v>
      </c>
      <c r="AS1207" s="5">
        <f t="shared" si="1436"/>
        <v>1.8973567367479589E-3</v>
      </c>
      <c r="AT1207" s="5">
        <f t="shared" si="1437"/>
        <v>8.0109701176345508E-4</v>
      </c>
      <c r="AU1207" s="5">
        <f t="shared" si="1438"/>
        <v>2.2549139365898348E-4</v>
      </c>
      <c r="AV1207" s="5">
        <f t="shared" si="1439"/>
        <v>4.7603193996138962E-5</v>
      </c>
      <c r="AW1207" s="5">
        <f t="shared" si="1440"/>
        <v>2.1601930156695997E-7</v>
      </c>
      <c r="AX1207" s="5">
        <f t="shared" si="1441"/>
        <v>6.8840592965128074E-5</v>
      </c>
      <c r="AY1207" s="5">
        <f t="shared" si="1442"/>
        <v>7.8857198548479911E-5</v>
      </c>
      <c r="AZ1207" s="5">
        <f t="shared" si="1443"/>
        <v>4.5165631897334248E-5</v>
      </c>
      <c r="BA1207" s="5">
        <f t="shared" si="1444"/>
        <v>1.7245809236902936E-5</v>
      </c>
      <c r="BB1207" s="5">
        <f t="shared" si="1445"/>
        <v>4.9387873656628895E-6</v>
      </c>
      <c r="BC1207" s="5">
        <f t="shared" si="1446"/>
        <v>1.1314804800710735E-6</v>
      </c>
      <c r="BD1207" s="5">
        <f t="shared" si="1447"/>
        <v>4.2897143274296814E-4</v>
      </c>
      <c r="BE1207" s="5">
        <f t="shared" si="1448"/>
        <v>3.6223839855364974E-4</v>
      </c>
      <c r="BF1207" s="5">
        <f t="shared" si="1449"/>
        <v>1.5294335166758695E-4</v>
      </c>
      <c r="BG1207" s="5">
        <f t="shared" si="1450"/>
        <v>4.3050228638954791E-5</v>
      </c>
      <c r="BH1207" s="5">
        <f t="shared" si="1451"/>
        <v>9.0882776154976239E-6</v>
      </c>
      <c r="BI1207" s="5">
        <f t="shared" si="1452"/>
        <v>1.534891546506046E-6</v>
      </c>
      <c r="BJ1207" s="8">
        <f t="shared" si="1453"/>
        <v>0.26902791019202493</v>
      </c>
      <c r="BK1207" s="8">
        <f t="shared" si="1454"/>
        <v>0.30464698401995366</v>
      </c>
      <c r="BL1207" s="8">
        <f t="shared" si="1455"/>
        <v>0.39193778123652045</v>
      </c>
      <c r="BM1207" s="8">
        <f t="shared" si="1456"/>
        <v>0.32038121207752313</v>
      </c>
      <c r="BN1207" s="8">
        <f t="shared" si="1457"/>
        <v>0.67939957441943688</v>
      </c>
    </row>
    <row r="1208" spans="1:66" x14ac:dyDescent="0.25">
      <c r="A1208" t="s">
        <v>114</v>
      </c>
      <c r="B1208" t="s">
        <v>115</v>
      </c>
      <c r="C1208" t="s">
        <v>121</v>
      </c>
      <c r="D1208" s="7" t="s">
        <v>562</v>
      </c>
      <c r="E1208">
        <f>VLOOKUP(A1208,home!$A$2:$E$405,3,FALSE)</f>
        <v>1.35326086956522</v>
      </c>
      <c r="F1208">
        <f>VLOOKUP(B1208,home!$B$2:$E$405,3,FALSE)</f>
        <v>0.8</v>
      </c>
      <c r="G1208">
        <f>VLOOKUP(C1208,away!$B$2:$E$405,4,FALSE)</f>
        <v>1.03</v>
      </c>
      <c r="H1208">
        <f>VLOOKUP(A1208,away!$A$2:$E$405,3,FALSE)</f>
        <v>1.10869565217391</v>
      </c>
      <c r="I1208">
        <f>VLOOKUP(C1208,away!$B$2:$E$405,3,FALSE)</f>
        <v>0.74</v>
      </c>
      <c r="J1208">
        <f>VLOOKUP(B1208,home!$B$2:$E$405,4,FALSE)</f>
        <v>1.1000000000000001</v>
      </c>
      <c r="K1208" s="3">
        <f t="shared" si="1402"/>
        <v>1.1150869565217414</v>
      </c>
      <c r="L1208" s="3">
        <f t="shared" si="1403"/>
        <v>0.90247826086956284</v>
      </c>
      <c r="M1208" s="5">
        <f t="shared" si="1404"/>
        <v>0.13297884582059413</v>
      </c>
      <c r="N1208" s="5">
        <f t="shared" si="1405"/>
        <v>0.14828297646786021</v>
      </c>
      <c r="O1208" s="5">
        <f t="shared" si="1406"/>
        <v>0.12001051750861154</v>
      </c>
      <c r="P1208" s="5">
        <f t="shared" si="1407"/>
        <v>0.1338221627192768</v>
      </c>
      <c r="Q1208" s="5">
        <f t="shared" si="1408"/>
        <v>8.267420646676564E-2</v>
      </c>
      <c r="R1208" s="5">
        <f t="shared" si="1409"/>
        <v>5.4153441563613972E-2</v>
      </c>
      <c r="S1208" s="5">
        <f t="shared" si="1410"/>
        <v>3.3667706928035251E-2</v>
      </c>
      <c r="T1208" s="5">
        <f t="shared" si="1411"/>
        <v>7.4611674070897818E-2</v>
      </c>
      <c r="U1208" s="5">
        <f t="shared" si="1412"/>
        <v>6.0385796338348278E-2</v>
      </c>
      <c r="V1208" s="5">
        <f t="shared" si="1413"/>
        <v>3.7645798532054114E-3</v>
      </c>
      <c r="W1208" s="5">
        <f t="shared" si="1414"/>
        <v>3.0729643090625244E-2</v>
      </c>
      <c r="X1208" s="5">
        <f t="shared" si="1415"/>
        <v>2.7732834853569852E-2</v>
      </c>
      <c r="Y1208" s="5">
        <f t="shared" si="1416"/>
        <v>1.2514140283816257E-2</v>
      </c>
      <c r="Z1208" s="5">
        <f t="shared" si="1417"/>
        <v>1.6290767920810616E-2</v>
      </c>
      <c r="AA1208" s="5">
        <f t="shared" si="1418"/>
        <v>1.8165622820218726E-2</v>
      </c>
      <c r="AB1208" s="5">
        <f t="shared" si="1419"/>
        <v>1.0128124531959798E-2</v>
      </c>
      <c r="AC1208" s="5">
        <f t="shared" si="1420"/>
        <v>2.367783643408576E-4</v>
      </c>
      <c r="AD1208" s="5">
        <f t="shared" si="1421"/>
        <v>8.5665560472311716E-3</v>
      </c>
      <c r="AE1208" s="5">
        <f t="shared" si="1422"/>
        <v>7.7311306031468243E-3</v>
      </c>
      <c r="AF1208" s="5">
        <f t="shared" si="1423"/>
        <v>3.4885886506416997E-3</v>
      </c>
      <c r="AG1208" s="5">
        <f t="shared" si="1424"/>
        <v>1.0494584727734721E-3</v>
      </c>
      <c r="AH1208" s="5">
        <f t="shared" si="1425"/>
        <v>3.6755159753507063E-3</v>
      </c>
      <c r="AI1208" s="5">
        <f t="shared" si="1426"/>
        <v>4.0985199226008587E-3</v>
      </c>
      <c r="AJ1208" s="5">
        <f t="shared" si="1427"/>
        <v>2.285103053368358E-3</v>
      </c>
      <c r="AK1208" s="5">
        <f t="shared" si="1428"/>
        <v>8.4936286970635337E-4</v>
      </c>
      <c r="AL1208" s="5">
        <f t="shared" si="1429"/>
        <v>9.5311980204656736E-6</v>
      </c>
      <c r="AM1208" s="5">
        <f t="shared" si="1430"/>
        <v>1.9104909821159827E-3</v>
      </c>
      <c r="AN1208" s="5">
        <f t="shared" si="1431"/>
        <v>1.7241765789470151E-3</v>
      </c>
      <c r="AO1208" s="5">
        <f t="shared" si="1432"/>
        <v>7.7801594020006728E-4</v>
      </c>
      <c r="AP1208" s="5">
        <f t="shared" si="1433"/>
        <v>2.3404749088018487E-4</v>
      </c>
      <c r="AQ1208" s="5">
        <f t="shared" si="1434"/>
        <v>5.2805693132608519E-5</v>
      </c>
      <c r="AR1208" s="5">
        <f t="shared" si="1435"/>
        <v>6.6341465304656027E-4</v>
      </c>
      <c r="AS1208" s="5">
        <f t="shared" si="1436"/>
        <v>7.3976502637761589E-4</v>
      </c>
      <c r="AT1208" s="5">
        <f t="shared" si="1437"/>
        <v>4.1245116590232084E-4</v>
      </c>
      <c r="AU1208" s="5">
        <f t="shared" si="1438"/>
        <v>1.5330630509995422E-4</v>
      </c>
      <c r="AV1208" s="5">
        <f t="shared" si="1439"/>
        <v>4.273746529237539E-5</v>
      </c>
      <c r="AW1208" s="5">
        <f t="shared" si="1440"/>
        <v>2.6643451038596034E-7</v>
      </c>
      <c r="AX1208" s="5">
        <f t="shared" si="1441"/>
        <v>3.5506059578499017E-4</v>
      </c>
      <c r="AY1208" s="5">
        <f t="shared" si="1442"/>
        <v>3.2043446898734877E-4</v>
      </c>
      <c r="AZ1208" s="5">
        <f t="shared" si="1443"/>
        <v>1.4459257114718218E-4</v>
      </c>
      <c r="BA1208" s="5">
        <f t="shared" si="1444"/>
        <v>4.3497217381189167E-5</v>
      </c>
      <c r="BB1208" s="5">
        <f t="shared" si="1445"/>
        <v>9.8138232737102287E-6</v>
      </c>
      <c r="BC1208" s="5">
        <f t="shared" si="1446"/>
        <v>1.7713524321078501E-6</v>
      </c>
      <c r="BD1208" s="5">
        <f t="shared" si="1447"/>
        <v>9.978621705280731E-5</v>
      </c>
      <c r="BE1208" s="5">
        <f t="shared" si="1448"/>
        <v>1.112703090762328E-4</v>
      </c>
      <c r="BF1208" s="5">
        <f t="shared" si="1449"/>
        <v>6.2038035149524978E-5</v>
      </c>
      <c r="BG1208" s="5">
        <f t="shared" si="1450"/>
        <v>2.3059267934490869E-5</v>
      </c>
      <c r="BH1208" s="5">
        <f t="shared" si="1451"/>
        <v>6.4282722251727044E-6</v>
      </c>
      <c r="BI1208" s="5">
        <f t="shared" si="1452"/>
        <v>1.4336165022522128E-6</v>
      </c>
      <c r="BJ1208" s="8">
        <f t="shared" si="1453"/>
        <v>0.4029559157216106</v>
      </c>
      <c r="BK1208" s="8">
        <f t="shared" si="1454"/>
        <v>0.30480003935246025</v>
      </c>
      <c r="BL1208" s="8">
        <f t="shared" si="1455"/>
        <v>0.27606769491743793</v>
      </c>
      <c r="BM1208" s="8">
        <f t="shared" si="1456"/>
        <v>0.32787209933112016</v>
      </c>
      <c r="BN1208" s="8">
        <f t="shared" si="1457"/>
        <v>0.67192215054672222</v>
      </c>
    </row>
    <row r="1209" spans="1:66" x14ac:dyDescent="0.25">
      <c r="A1209" t="s">
        <v>114</v>
      </c>
      <c r="B1209" t="s">
        <v>120</v>
      </c>
      <c r="C1209" t="s">
        <v>95</v>
      </c>
      <c r="D1209" s="7" t="s">
        <v>562</v>
      </c>
      <c r="E1209">
        <f>VLOOKUP(A1209,home!$A$2:$E$405,3,FALSE)</f>
        <v>1.35326086956522</v>
      </c>
      <c r="F1209">
        <f>VLOOKUP(B1209,home!$B$2:$E$405,3,FALSE)</f>
        <v>0.9</v>
      </c>
      <c r="G1209">
        <f>VLOOKUP(C1209,away!$B$2:$E$405,4,FALSE)</f>
        <v>0.96</v>
      </c>
      <c r="H1209">
        <f>VLOOKUP(A1209,away!$A$2:$E$405,3,FALSE)</f>
        <v>1.10869565217391</v>
      </c>
      <c r="I1209">
        <f>VLOOKUP(C1209,away!$B$2:$E$405,3,FALSE)</f>
        <v>0.64</v>
      </c>
      <c r="J1209">
        <f>VLOOKUP(B1209,home!$B$2:$E$405,4,FALSE)</f>
        <v>1.1399999999999999</v>
      </c>
      <c r="K1209" s="3">
        <f t="shared" si="1402"/>
        <v>1.16921739130435</v>
      </c>
      <c r="L1209" s="3">
        <f t="shared" si="1403"/>
        <v>0.80890434782608467</v>
      </c>
      <c r="M1209" s="5">
        <f t="shared" si="1404"/>
        <v>0.13832881105391501</v>
      </c>
      <c r="N1209" s="5">
        <f t="shared" si="1405"/>
        <v>0.16173645160269084</v>
      </c>
      <c r="O1209" s="5">
        <f t="shared" si="1406"/>
        <v>0.11189477669112478</v>
      </c>
      <c r="P1209" s="5">
        <f t="shared" si="1407"/>
        <v>0.1308293189033797</v>
      </c>
      <c r="Q1209" s="5">
        <f t="shared" si="1408"/>
        <v>9.4552536010860236E-2</v>
      </c>
      <c r="R1209" s="5">
        <f t="shared" si="1409"/>
        <v>4.5256085682239836E-2</v>
      </c>
      <c r="S1209" s="5">
        <f t="shared" si="1410"/>
        <v>3.0934102871112989E-2</v>
      </c>
      <c r="T1209" s="5">
        <f t="shared" si="1411"/>
        <v>7.6483957477167269E-2</v>
      </c>
      <c r="U1209" s="5">
        <f t="shared" si="1412"/>
        <v>5.2914202442034611E-2</v>
      </c>
      <c r="V1209" s="5">
        <f t="shared" si="1413"/>
        <v>3.250779050518507E-3</v>
      </c>
      <c r="W1209" s="5">
        <f t="shared" si="1414"/>
        <v>3.6850823165276221E-2</v>
      </c>
      <c r="X1209" s="5">
        <f t="shared" si="1415"/>
        <v>2.9808791079362126E-2</v>
      </c>
      <c r="Y1209" s="5">
        <f t="shared" si="1416"/>
        <v>1.2056230353767716E-2</v>
      </c>
      <c r="Z1209" s="5">
        <f t="shared" si="1417"/>
        <v>1.2202614824651209E-2</v>
      </c>
      <c r="AA1209" s="5">
        <f t="shared" si="1418"/>
        <v>1.4267509472370475E-2</v>
      </c>
      <c r="AB1209" s="5">
        <f t="shared" si="1419"/>
        <v>8.3409101028475569E-3</v>
      </c>
      <c r="AC1209" s="5">
        <f t="shared" si="1420"/>
        <v>1.9215863539399781E-4</v>
      </c>
      <c r="AD1209" s="5">
        <f t="shared" si="1421"/>
        <v>1.0771655832180538E-2</v>
      </c>
      <c r="AE1209" s="5">
        <f t="shared" si="1422"/>
        <v>8.7132392359370384E-3</v>
      </c>
      <c r="AF1209" s="5">
        <f t="shared" si="1423"/>
        <v>3.524088550799151E-3</v>
      </c>
      <c r="AG1209" s="5">
        <f t="shared" si="1424"/>
        <v>9.5021685028851986E-4</v>
      </c>
      <c r="AH1209" s="5">
        <f t="shared" si="1425"/>
        <v>2.4676870466268487E-3</v>
      </c>
      <c r="AI1209" s="5">
        <f t="shared" si="1426"/>
        <v>2.8852626112125801E-3</v>
      </c>
      <c r="AJ1209" s="5">
        <f t="shared" si="1427"/>
        <v>1.6867496117549752E-3</v>
      </c>
      <c r="AK1209" s="5">
        <f t="shared" si="1428"/>
        <v>6.5739232694659276E-4</v>
      </c>
      <c r="AL1209" s="5">
        <f t="shared" si="1429"/>
        <v>7.2696304402417145E-6</v>
      </c>
      <c r="AM1209" s="5">
        <f t="shared" si="1430"/>
        <v>2.5188814664260832E-3</v>
      </c>
      <c r="AN1209" s="5">
        <f t="shared" si="1431"/>
        <v>2.0375341698506025E-3</v>
      </c>
      <c r="AO1209" s="5">
        <f t="shared" si="1432"/>
        <v>8.2408512441818215E-4</v>
      </c>
      <c r="AP1209" s="5">
        <f t="shared" si="1433"/>
        <v>2.2220201337355585E-4</v>
      </c>
      <c r="AQ1209" s="5">
        <f t="shared" si="1434"/>
        <v>4.4935043678394766E-5</v>
      </c>
      <c r="AR1209" s="5">
        <f t="shared" si="1435"/>
        <v>3.9922455621811388E-4</v>
      </c>
      <c r="AS1209" s="5">
        <f t="shared" si="1436"/>
        <v>4.6678029416597996E-4</v>
      </c>
      <c r="AT1209" s="5">
        <f t="shared" si="1437"/>
        <v>2.7288381892851216E-4</v>
      </c>
      <c r="AU1209" s="5">
        <f t="shared" si="1438"/>
        <v>1.0635350229892124E-4</v>
      </c>
      <c r="AV1209" s="5">
        <f t="shared" si="1439"/>
        <v>3.1087591128506457E-5</v>
      </c>
      <c r="AW1209" s="5">
        <f t="shared" si="1440"/>
        <v>1.9098632372346452E-7</v>
      </c>
      <c r="AX1209" s="5">
        <f t="shared" si="1441"/>
        <v>4.9085333619659647E-4</v>
      </c>
      <c r="AY1209" s="5">
        <f t="shared" si="1442"/>
        <v>3.9705339779436567E-4</v>
      </c>
      <c r="AZ1209" s="5">
        <f t="shared" si="1443"/>
        <v>1.6058910989749116E-4</v>
      </c>
      <c r="BA1209" s="5">
        <f t="shared" si="1444"/>
        <v>4.3300409736533848E-5</v>
      </c>
      <c r="BB1209" s="5">
        <f t="shared" si="1445"/>
        <v>8.7564724246332866E-6</v>
      </c>
      <c r="BC1209" s="5">
        <f t="shared" si="1446"/>
        <v>1.4166297231810176E-6</v>
      </c>
      <c r="BD1209" s="5">
        <f t="shared" si="1447"/>
        <v>5.3822413213961882E-5</v>
      </c>
      <c r="BE1209" s="5">
        <f t="shared" si="1448"/>
        <v>6.2930101571733292E-5</v>
      </c>
      <c r="BF1209" s="5">
        <f t="shared" si="1449"/>
        <v>3.6789484597109886E-5</v>
      </c>
      <c r="BG1209" s="5">
        <f t="shared" si="1450"/>
        <v>1.4338301736021469E-5</v>
      </c>
      <c r="BH1209" s="5">
        <f t="shared" si="1451"/>
        <v>4.1911479378814125E-6</v>
      </c>
      <c r="BI1209" s="5">
        <f t="shared" si="1452"/>
        <v>9.8007261170006215E-7</v>
      </c>
      <c r="BJ1209" s="8">
        <f t="shared" si="1453"/>
        <v>0.44219759733184927</v>
      </c>
      <c r="BK1209" s="8">
        <f t="shared" si="1454"/>
        <v>0.30393949354255484</v>
      </c>
      <c r="BL1209" s="8">
        <f t="shared" si="1455"/>
        <v>0.24181995727156669</v>
      </c>
      <c r="BM1209" s="8">
        <f t="shared" si="1456"/>
        <v>0.31716482061494095</v>
      </c>
      <c r="BN1209" s="8">
        <f t="shared" si="1457"/>
        <v>0.68259797994421034</v>
      </c>
    </row>
    <row r="1210" spans="1:66" x14ac:dyDescent="0.25">
      <c r="A1210" t="s">
        <v>114</v>
      </c>
      <c r="B1210" t="s">
        <v>476</v>
      </c>
      <c r="C1210" t="s">
        <v>109</v>
      </c>
      <c r="D1210" s="7" t="s">
        <v>562</v>
      </c>
      <c r="E1210">
        <f>VLOOKUP(A1210,home!$A$2:$E$405,3,FALSE)</f>
        <v>1.35326086956522</v>
      </c>
      <c r="F1210">
        <f>VLOOKUP(B1210,home!$B$2:$E$405,3,FALSE)</f>
        <v>1.1599999999999999</v>
      </c>
      <c r="G1210">
        <f>VLOOKUP(C1210,away!$B$2:$E$405,4,FALSE)</f>
        <v>1.25</v>
      </c>
      <c r="H1210">
        <f>VLOOKUP(A1210,away!$A$2:$E$405,3,FALSE)</f>
        <v>1.10869565217391</v>
      </c>
      <c r="I1210">
        <f>VLOOKUP(C1210,away!$B$2:$E$405,3,FALSE)</f>
        <v>0.43</v>
      </c>
      <c r="J1210">
        <f>VLOOKUP(B1210,home!$B$2:$E$405,4,FALSE)</f>
        <v>0.69</v>
      </c>
      <c r="K1210" s="3">
        <f t="shared" si="1402"/>
        <v>1.9622282608695687</v>
      </c>
      <c r="L1210" s="3">
        <f t="shared" si="1403"/>
        <v>0.32894999999999908</v>
      </c>
      <c r="M1210" s="5">
        <f t="shared" si="1404"/>
        <v>0.10114721381092878</v>
      </c>
      <c r="N1210" s="5">
        <f t="shared" si="1405"/>
        <v>0.19847392144802123</v>
      </c>
      <c r="O1210" s="5">
        <f t="shared" si="1406"/>
        <v>3.3272375983104931E-2</v>
      </c>
      <c r="P1210" s="5">
        <f t="shared" si="1407"/>
        <v>6.5287996460326389E-2</v>
      </c>
      <c r="Q1210" s="5">
        <f t="shared" si="1408"/>
        <v>0.19472556885545705</v>
      </c>
      <c r="R1210" s="5">
        <f t="shared" si="1409"/>
        <v>5.4724740398211678E-3</v>
      </c>
      <c r="S1210" s="5">
        <f t="shared" si="1410"/>
        <v>1.0535442157040992E-2</v>
      </c>
      <c r="T1210" s="5">
        <f t="shared" si="1411"/>
        <v>6.4054975875002418E-2</v>
      </c>
      <c r="U1210" s="5">
        <f t="shared" si="1412"/>
        <v>1.0738243217812153E-2</v>
      </c>
      <c r="V1210" s="5">
        <f t="shared" si="1413"/>
        <v>7.5559604257460376E-4</v>
      </c>
      <c r="W1210" s="5">
        <f t="shared" si="1414"/>
        <v>0.12736533810736031</v>
      </c>
      <c r="X1210" s="5">
        <f t="shared" si="1415"/>
        <v>4.1896827970416058E-2</v>
      </c>
      <c r="Y1210" s="5">
        <f t="shared" si="1416"/>
        <v>6.8909807804341623E-3</v>
      </c>
      <c r="Z1210" s="5">
        <f t="shared" si="1417"/>
        <v>6.0005677846638951E-4</v>
      </c>
      <c r="AA1210" s="5">
        <f t="shared" si="1418"/>
        <v>1.1774483688330995E-3</v>
      </c>
      <c r="AB1210" s="5">
        <f t="shared" si="1419"/>
        <v>1.1552112325195418E-3</v>
      </c>
      <c r="AC1210" s="5">
        <f t="shared" si="1420"/>
        <v>3.0482396582161967E-5</v>
      </c>
      <c r="AD1210" s="5">
        <f t="shared" si="1421"/>
        <v>6.2479966472367574E-2</v>
      </c>
      <c r="AE1210" s="5">
        <f t="shared" si="1422"/>
        <v>2.0552784971085255E-2</v>
      </c>
      <c r="AF1210" s="5">
        <f t="shared" si="1423"/>
        <v>3.380419308119238E-3</v>
      </c>
      <c r="AG1210" s="5">
        <f t="shared" si="1424"/>
        <v>3.7066297713527342E-4</v>
      </c>
      <c r="AH1210" s="5">
        <f t="shared" si="1425"/>
        <v>4.9347169319129572E-5</v>
      </c>
      <c r="AI1210" s="5">
        <f t="shared" si="1426"/>
        <v>9.6830410231911761E-5</v>
      </c>
      <c r="AJ1210" s="5">
        <f t="shared" si="1427"/>
        <v>9.5001683734325553E-5</v>
      </c>
      <c r="AK1210" s="5">
        <f t="shared" si="1428"/>
        <v>6.2138329551228815E-5</v>
      </c>
      <c r="AL1210" s="5">
        <f t="shared" si="1429"/>
        <v>7.870249807883194E-7</v>
      </c>
      <c r="AM1210" s="5">
        <f t="shared" si="1430"/>
        <v>2.4519991190052551E-2</v>
      </c>
      <c r="AN1210" s="5">
        <f t="shared" si="1431"/>
        <v>8.0658511019677647E-3</v>
      </c>
      <c r="AO1210" s="5">
        <f t="shared" si="1432"/>
        <v>1.3266308599961443E-3</v>
      </c>
      <c r="AP1210" s="5">
        <f t="shared" si="1433"/>
        <v>1.4546507379857682E-4</v>
      </c>
      <c r="AQ1210" s="5">
        <f t="shared" si="1434"/>
        <v>1.196268400651043E-5</v>
      </c>
      <c r="AR1210" s="5">
        <f t="shared" si="1435"/>
        <v>3.2465502695055269E-6</v>
      </c>
      <c r="AS1210" s="5">
        <f t="shared" si="1436"/>
        <v>6.3704726891574598E-6</v>
      </c>
      <c r="AT1210" s="5">
        <f t="shared" si="1437"/>
        <v>6.2501607728812644E-6</v>
      </c>
      <c r="AU1210" s="5">
        <f t="shared" si="1438"/>
        <v>4.0880807011753342E-6</v>
      </c>
      <c r="AV1210" s="5">
        <f t="shared" si="1439"/>
        <v>2.0054368711404312E-6</v>
      </c>
      <c r="AW1210" s="5">
        <f t="shared" si="1440"/>
        <v>1.4111248299474023E-8</v>
      </c>
      <c r="AX1210" s="5">
        <f t="shared" si="1441"/>
        <v>8.018969944898988E-3</v>
      </c>
      <c r="AY1210" s="5">
        <f t="shared" si="1442"/>
        <v>2.6378401633745142E-3</v>
      </c>
      <c r="AZ1210" s="5">
        <f t="shared" si="1443"/>
        <v>4.3385876087102202E-4</v>
      </c>
      <c r="BA1210" s="5">
        <f t="shared" si="1444"/>
        <v>4.7572613129507436E-5</v>
      </c>
      <c r="BB1210" s="5">
        <f t="shared" si="1445"/>
        <v>3.9122527722378579E-6</v>
      </c>
      <c r="BC1210" s="5">
        <f t="shared" si="1446"/>
        <v>2.5738710988552805E-7</v>
      </c>
      <c r="BD1210" s="5">
        <f t="shared" si="1447"/>
        <v>1.7799211852563985E-7</v>
      </c>
      <c r="BE1210" s="5">
        <f t="shared" si="1448"/>
        <v>3.4926116518305646E-7</v>
      </c>
      <c r="BF1210" s="5">
        <f t="shared" si="1449"/>
        <v>3.4266506437321402E-7</v>
      </c>
      <c r="BG1210" s="5">
        <f t="shared" si="1450"/>
        <v>2.2412902444193686E-7</v>
      </c>
      <c r="BH1210" s="5">
        <f t="shared" si="1451"/>
        <v>1.0994807646027374E-7</v>
      </c>
      <c r="BI1210" s="5">
        <f t="shared" si="1452"/>
        <v>4.314864457171945E-8</v>
      </c>
      <c r="BJ1210" s="8">
        <f t="shared" si="1453"/>
        <v>0.76540375879737621</v>
      </c>
      <c r="BK1210" s="8">
        <f t="shared" si="1454"/>
        <v>0.18039535805580825</v>
      </c>
      <c r="BL1210" s="8">
        <f t="shared" si="1455"/>
        <v>5.2142278280324902E-2</v>
      </c>
      <c r="BM1210" s="8">
        <f t="shared" si="1456"/>
        <v>0.39752407526218997</v>
      </c>
      <c r="BN1210" s="8">
        <f t="shared" si="1457"/>
        <v>0.59837955059765957</v>
      </c>
    </row>
    <row r="1211" spans="1:66" x14ac:dyDescent="0.25">
      <c r="A1211" t="s">
        <v>114</v>
      </c>
      <c r="B1211" t="s">
        <v>126</v>
      </c>
      <c r="C1211" t="s">
        <v>320</v>
      </c>
      <c r="D1211" s="7" t="s">
        <v>562</v>
      </c>
      <c r="E1211">
        <f>VLOOKUP(A1211,home!$A$2:$E$405,3,FALSE)</f>
        <v>1.35326086956522</v>
      </c>
      <c r="F1211">
        <f>VLOOKUP(B1211,home!$B$2:$E$405,3,FALSE)</f>
        <v>1.03</v>
      </c>
      <c r="G1211">
        <f>VLOOKUP(C1211,away!$B$2:$E$405,4,FALSE)</f>
        <v>1.25</v>
      </c>
      <c r="H1211">
        <f>VLOOKUP(A1211,away!$A$2:$E$405,3,FALSE)</f>
        <v>1.10869565217391</v>
      </c>
      <c r="I1211">
        <f>VLOOKUP(C1211,away!$B$2:$E$405,3,FALSE)</f>
        <v>0.64</v>
      </c>
      <c r="J1211">
        <f>VLOOKUP(B1211,home!$B$2:$E$405,4,FALSE)</f>
        <v>1.41</v>
      </c>
      <c r="K1211" s="3">
        <f t="shared" si="1402"/>
        <v>1.7423233695652207</v>
      </c>
      <c r="L1211" s="3">
        <f t="shared" si="1403"/>
        <v>1.0004869565217362</v>
      </c>
      <c r="M1211" s="5">
        <f t="shared" si="1404"/>
        <v>6.4389137910281335E-2</v>
      </c>
      <c r="N1211" s="5">
        <f t="shared" si="1405"/>
        <v>0.11218669972724107</v>
      </c>
      <c r="O1211" s="5">
        <f t="shared" si="1406"/>
        <v>6.4420492620915717E-2</v>
      </c>
      <c r="P1211" s="5">
        <f t="shared" si="1407"/>
        <v>0.11224132977232532</v>
      </c>
      <c r="Q1211" s="5">
        <f t="shared" si="1408"/>
        <v>9.7732754344584172E-2</v>
      </c>
      <c r="R1211" s="5">
        <f t="shared" si="1409"/>
        <v>3.2225931299965468E-2</v>
      </c>
      <c r="S1211" s="5">
        <f t="shared" si="1410"/>
        <v>4.8913980361927942E-2</v>
      </c>
      <c r="T1211" s="5">
        <f t="shared" si="1411"/>
        <v>9.7780345946699515E-2</v>
      </c>
      <c r="U1211" s="5">
        <f t="shared" si="1412"/>
        <v>5.6147993209933147E-2</v>
      </c>
      <c r="V1211" s="5">
        <f t="shared" si="1413"/>
        <v>9.4739412723964956E-3</v>
      </c>
      <c r="W1211" s="5">
        <f t="shared" si="1414"/>
        <v>5.6760687288848609E-2</v>
      </c>
      <c r="X1211" s="5">
        <f t="shared" si="1415"/>
        <v>5.6788327275702148E-2</v>
      </c>
      <c r="Y1211" s="5">
        <f t="shared" si="1416"/>
        <v>2.8407990361013772E-2</v>
      </c>
      <c r="Z1211" s="5">
        <f t="shared" si="1417"/>
        <v>1.074720797579367E-2</v>
      </c>
      <c r="AA1211" s="5">
        <f t="shared" si="1418"/>
        <v>1.8725111613803042E-2</v>
      </c>
      <c r="AB1211" s="5">
        <f t="shared" si="1419"/>
        <v>1.6312599781223087E-2</v>
      </c>
      <c r="AC1211" s="5">
        <f t="shared" si="1420"/>
        <v>1.032169206940206E-3</v>
      </c>
      <c r="AD1211" s="5">
        <f t="shared" si="1421"/>
        <v>2.4723867983986125E-2</v>
      </c>
      <c r="AE1211" s="5">
        <f t="shared" si="1422"/>
        <v>2.4735907432743474E-2</v>
      </c>
      <c r="AF1211" s="5">
        <f t="shared" si="1423"/>
        <v>1.2373976372094456E-2</v>
      </c>
      <c r="AG1211" s="5">
        <f t="shared" si="1424"/>
        <v>4.126667320196219E-3</v>
      </c>
      <c r="AH1211" s="5">
        <f t="shared" si="1425"/>
        <v>2.6881103497019844E-3</v>
      </c>
      <c r="AI1211" s="5">
        <f t="shared" si="1426"/>
        <v>4.683557482255905E-3</v>
      </c>
      <c r="AJ1211" s="5">
        <f t="shared" si="1427"/>
        <v>4.0801358270182563E-3</v>
      </c>
      <c r="AK1211" s="5">
        <f t="shared" si="1428"/>
        <v>2.3696386674714087E-3</v>
      </c>
      <c r="AL1211" s="5">
        <f t="shared" si="1429"/>
        <v>7.1969930393192246E-5</v>
      </c>
      <c r="AM1211" s="5">
        <f t="shared" si="1430"/>
        <v>8.6153945949088706E-3</v>
      </c>
      <c r="AN1211" s="5">
        <f t="shared" si="1431"/>
        <v>8.6195899174941921E-3</v>
      </c>
      <c r="AO1211" s="5">
        <f t="shared" si="1432"/>
        <v>4.3118936415096039E-3</v>
      </c>
      <c r="AP1211" s="5">
        <f t="shared" si="1433"/>
        <v>1.4379977820797901E-3</v>
      </c>
      <c r="AQ1211" s="5">
        <f t="shared" si="1434"/>
        <v>3.5967450611950399E-4</v>
      </c>
      <c r="AR1211" s="5">
        <f t="shared" si="1435"/>
        <v>5.3788386851358382E-4</v>
      </c>
      <c r="AS1211" s="5">
        <f t="shared" si="1436"/>
        <v>9.3716763422336364E-4</v>
      </c>
      <c r="AT1211" s="5">
        <f t="shared" si="1437"/>
        <v>8.1642453515375871E-4</v>
      </c>
      <c r="AU1211" s="5">
        <f t="shared" si="1438"/>
        <v>4.741585156949386E-4</v>
      </c>
      <c r="AV1211" s="5">
        <f t="shared" si="1439"/>
        <v>2.0653436569341224E-4</v>
      </c>
      <c r="AW1211" s="5">
        <f t="shared" si="1440"/>
        <v>3.484887596953135E-6</v>
      </c>
      <c r="AX1211" s="5">
        <f t="shared" si="1441"/>
        <v>2.5018005567892716E-3</v>
      </c>
      <c r="AY1211" s="5">
        <f t="shared" si="1442"/>
        <v>2.5030188248864834E-3</v>
      </c>
      <c r="AZ1211" s="5">
        <f t="shared" si="1443"/>
        <v>1.2521188431136451E-3</v>
      </c>
      <c r="BA1211" s="5">
        <f t="shared" si="1444"/>
        <v>4.175761901834294E-4</v>
      </c>
      <c r="BB1211" s="5">
        <f t="shared" si="1445"/>
        <v>1.0444488290814024E-4</v>
      </c>
      <c r="BC1211" s="5">
        <f t="shared" si="1446"/>
        <v>2.0899148605006875E-5</v>
      </c>
      <c r="BD1211" s="5">
        <f t="shared" si="1447"/>
        <v>8.9690965761882185E-5</v>
      </c>
      <c r="BE1211" s="5">
        <f t="shared" si="1448"/>
        <v>1.5627066568580142E-4</v>
      </c>
      <c r="BF1211" s="5">
        <f t="shared" si="1449"/>
        <v>1.3613701640094285E-4</v>
      </c>
      <c r="BG1211" s="5">
        <f t="shared" si="1450"/>
        <v>7.9064901712748808E-5</v>
      </c>
      <c r="BH1211" s="5">
        <f t="shared" si="1451"/>
        <v>3.4439156491624875E-5</v>
      </c>
      <c r="BI1211" s="5">
        <f t="shared" si="1452"/>
        <v>1.2000829436694349E-5</v>
      </c>
      <c r="BJ1211" s="8">
        <f t="shared" si="1453"/>
        <v>0.54576163294170754</v>
      </c>
      <c r="BK1211" s="8">
        <f t="shared" si="1454"/>
        <v>0.238625547279151</v>
      </c>
      <c r="BL1211" s="8">
        <f t="shared" si="1455"/>
        <v>0.20513334330705676</v>
      </c>
      <c r="BM1211" s="8">
        <f t="shared" si="1456"/>
        <v>0.5145718518911061</v>
      </c>
      <c r="BN1211" s="8">
        <f t="shared" si="1457"/>
        <v>0.48319634567531311</v>
      </c>
    </row>
    <row r="1212" spans="1:66" x14ac:dyDescent="0.25">
      <c r="A1212" t="s">
        <v>114</v>
      </c>
      <c r="B1212" t="s">
        <v>345</v>
      </c>
      <c r="C1212" t="s">
        <v>113</v>
      </c>
      <c r="D1212" s="7" t="s">
        <v>562</v>
      </c>
      <c r="E1212">
        <f>VLOOKUP(A1212,home!$A$2:$E$405,3,FALSE)</f>
        <v>1.35326086956522</v>
      </c>
      <c r="F1212">
        <f>VLOOKUP(B1212,home!$B$2:$E$405,3,FALSE)</f>
        <v>0.77</v>
      </c>
      <c r="G1212">
        <f>VLOOKUP(C1212,away!$B$2:$E$405,4,FALSE)</f>
        <v>1.45</v>
      </c>
      <c r="H1212">
        <f>VLOOKUP(A1212,away!$A$2:$E$405,3,FALSE)</f>
        <v>1.10869565217391</v>
      </c>
      <c r="I1212">
        <f>VLOOKUP(C1212,away!$B$2:$E$405,3,FALSE)</f>
        <v>0.49</v>
      </c>
      <c r="J1212">
        <f>VLOOKUP(B1212,home!$B$2:$E$405,4,FALSE)</f>
        <v>1.02</v>
      </c>
      <c r="K1212" s="3">
        <f t="shared" si="1402"/>
        <v>1.5109157608695682</v>
      </c>
      <c r="L1212" s="3">
        <f t="shared" si="1403"/>
        <v>0.55412608695652021</v>
      </c>
      <c r="M1212" s="5">
        <f t="shared" si="1404"/>
        <v>0.12681298360926968</v>
      </c>
      <c r="N1212" s="5">
        <f t="shared" si="1405"/>
        <v>0.19160373561813979</v>
      </c>
      <c r="O1212" s="5">
        <f t="shared" si="1406"/>
        <v>7.0270382382685931E-2</v>
      </c>
      <c r="P1212" s="5">
        <f t="shared" si="1407"/>
        <v>0.10617262826433142</v>
      </c>
      <c r="Q1212" s="5">
        <f t="shared" si="1408"/>
        <v>0.14474855199346667</v>
      </c>
      <c r="R1212" s="5">
        <f t="shared" si="1409"/>
        <v>1.9469326009328075E-2</v>
      </c>
      <c r="S1212" s="5">
        <f t="shared" si="1410"/>
        <v>2.2222935443441283E-2</v>
      </c>
      <c r="T1212" s="5">
        <f t="shared" si="1411"/>
        <v>8.0208948708762093E-2</v>
      </c>
      <c r="U1212" s="5">
        <f t="shared" si="1412"/>
        <v>2.9416511521001602E-2</v>
      </c>
      <c r="V1212" s="5">
        <f t="shared" si="1413"/>
        <v>2.0673202701289198E-3</v>
      </c>
      <c r="W1212" s="5">
        <f t="shared" si="1414"/>
        <v>7.2900956189992303E-2</v>
      </c>
      <c r="X1212" s="5">
        <f t="shared" si="1415"/>
        <v>4.0396321588949145E-2</v>
      </c>
      <c r="Y1212" s="5">
        <f t="shared" si="1416"/>
        <v>1.1192327804760793E-2</v>
      </c>
      <c r="Z1212" s="5">
        <f t="shared" si="1417"/>
        <v>3.596153812409924E-3</v>
      </c>
      <c r="AA1212" s="5">
        <f t="shared" si="1418"/>
        <v>5.433485473681339E-3</v>
      </c>
      <c r="AB1212" s="5">
        <f t="shared" si="1419"/>
        <v>4.1047694193204936E-3</v>
      </c>
      <c r="AC1212" s="5">
        <f t="shared" si="1420"/>
        <v>1.0817742212619487E-4</v>
      </c>
      <c r="AD1212" s="5">
        <f t="shared" si="1421"/>
        <v>2.7536800922480342E-2</v>
      </c>
      <c r="AE1212" s="5">
        <f t="shared" si="1422"/>
        <v>1.5258859742474725E-2</v>
      </c>
      <c r="AF1212" s="5">
        <f t="shared" si="1423"/>
        <v>4.2276661202579474E-3</v>
      </c>
      <c r="AG1212" s="5">
        <f t="shared" si="1424"/>
        <v>7.8088669472573013E-4</v>
      </c>
      <c r="AH1212" s="5">
        <f t="shared" si="1425"/>
        <v>4.9818066004112069E-4</v>
      </c>
      <c r="AI1212" s="5">
        <f t="shared" si="1426"/>
        <v>7.5270901101653356E-4</v>
      </c>
      <c r="AJ1212" s="5">
        <f t="shared" si="1427"/>
        <v>5.6863995404671307E-4</v>
      </c>
      <c r="AK1212" s="5">
        <f t="shared" si="1428"/>
        <v>2.8638902294310858E-4</v>
      </c>
      <c r="AL1212" s="5">
        <f t="shared" si="1429"/>
        <v>3.6228092421156769E-6</v>
      </c>
      <c r="AM1212" s="5">
        <f t="shared" si="1430"/>
        <v>8.3211573035406432E-3</v>
      </c>
      <c r="AN1212" s="5">
        <f t="shared" si="1431"/>
        <v>4.6109703355606451E-3</v>
      </c>
      <c r="AO1212" s="5">
        <f t="shared" si="1432"/>
        <v>1.2775294745584066E-3</v>
      </c>
      <c r="AP1212" s="5">
        <f t="shared" si="1433"/>
        <v>2.3597080290288977E-4</v>
      </c>
      <c r="AQ1212" s="5">
        <f t="shared" si="1434"/>
        <v>3.2689394412141637E-5</v>
      </c>
      <c r="AR1212" s="5">
        <f t="shared" si="1435"/>
        <v>5.5210979949200536E-5</v>
      </c>
      <c r="AS1212" s="5">
        <f t="shared" si="1436"/>
        <v>8.3419139778300813E-5</v>
      </c>
      <c r="AT1212" s="5">
        <f t="shared" si="1437"/>
        <v>6.3019646524608129E-5</v>
      </c>
      <c r="AU1212" s="5">
        <f t="shared" si="1438"/>
        <v>3.1739125726153171E-5</v>
      </c>
      <c r="AV1212" s="5">
        <f t="shared" si="1439"/>
        <v>1.1988786323966412E-5</v>
      </c>
      <c r="AW1212" s="5">
        <f t="shared" si="1440"/>
        <v>8.4254249400325265E-8</v>
      </c>
      <c r="AX1212" s="5">
        <f t="shared" si="1441"/>
        <v>2.0954279530990766E-3</v>
      </c>
      <c r="AY1212" s="5">
        <f t="shared" si="1442"/>
        <v>1.161131292150102E-3</v>
      </c>
      <c r="AZ1212" s="5">
        <f t="shared" si="1443"/>
        <v>3.2170656968095199E-4</v>
      </c>
      <c r="BA1212" s="5">
        <f t="shared" si="1444"/>
        <v>5.9422000868503696E-5</v>
      </c>
      <c r="BB1212" s="5">
        <f t="shared" si="1445"/>
        <v>8.2318202050977214E-6</v>
      </c>
      <c r="BC1212" s="5">
        <f t="shared" si="1446"/>
        <v>9.1229326375608422E-7</v>
      </c>
      <c r="BD1212" s="5">
        <f t="shared" si="1447"/>
        <v>5.0989740460475659E-6</v>
      </c>
      <c r="BE1212" s="5">
        <f t="shared" si="1448"/>
        <v>7.704120250438138E-6</v>
      </c>
      <c r="BF1212" s="5">
        <f t="shared" si="1449"/>
        <v>5.8201383550106954E-6</v>
      </c>
      <c r="BG1212" s="5">
        <f t="shared" si="1450"/>
        <v>2.9312462570090471E-6</v>
      </c>
      <c r="BH1212" s="5">
        <f t="shared" si="1451"/>
        <v>1.1072165421762255E-6</v>
      </c>
      <c r="BI1212" s="5">
        <f t="shared" si="1452"/>
        <v>3.3458218485391282E-7</v>
      </c>
      <c r="BJ1212" s="8">
        <f t="shared" si="1453"/>
        <v>0.60698020462425195</v>
      </c>
      <c r="BK1212" s="8">
        <f t="shared" si="1454"/>
        <v>0.25854879911068973</v>
      </c>
      <c r="BL1212" s="8">
        <f t="shared" si="1455"/>
        <v>0.1310687674100027</v>
      </c>
      <c r="BM1212" s="8">
        <f t="shared" si="1456"/>
        <v>0.33995527004223169</v>
      </c>
      <c r="BN1212" s="8">
        <f t="shared" si="1457"/>
        <v>0.65907760787722147</v>
      </c>
    </row>
    <row r="1213" spans="1:66" x14ac:dyDescent="0.25">
      <c r="A1213" t="s">
        <v>114</v>
      </c>
      <c r="B1213" t="s">
        <v>356</v>
      </c>
      <c r="C1213" t="s">
        <v>119</v>
      </c>
      <c r="D1213" s="7" t="s">
        <v>562</v>
      </c>
      <c r="E1213">
        <f>VLOOKUP(A1213,home!$A$2:$E$405,3,FALSE)</f>
        <v>1.35326086956522</v>
      </c>
      <c r="F1213">
        <f>VLOOKUP(B1213,home!$B$2:$E$405,3,FALSE)</f>
        <v>1.29</v>
      </c>
      <c r="G1213">
        <f>VLOOKUP(C1213,away!$B$2:$E$405,4,FALSE)</f>
        <v>0.84</v>
      </c>
      <c r="H1213">
        <f>VLOOKUP(A1213,away!$A$2:$E$405,3,FALSE)</f>
        <v>1.10869565217391</v>
      </c>
      <c r="I1213">
        <f>VLOOKUP(C1213,away!$B$2:$E$405,3,FALSE)</f>
        <v>0.77</v>
      </c>
      <c r="J1213">
        <f>VLOOKUP(B1213,home!$B$2:$E$405,4,FALSE)</f>
        <v>0.94</v>
      </c>
      <c r="K1213" s="3">
        <f t="shared" si="1402"/>
        <v>1.4663934782608723</v>
      </c>
      <c r="L1213" s="3">
        <f t="shared" si="1403"/>
        <v>0.80247391304347604</v>
      </c>
      <c r="M1213" s="5">
        <f t="shared" si="1404"/>
        <v>0.10342925864621266</v>
      </c>
      <c r="N1213" s="5">
        <f t="shared" si="1405"/>
        <v>0.15166799034016318</v>
      </c>
      <c r="O1213" s="5">
        <f t="shared" si="1406"/>
        <v>8.299928190901204E-2</v>
      </c>
      <c r="P1213" s="5">
        <f t="shared" si="1407"/>
        <v>0.12170960569171085</v>
      </c>
      <c r="Q1213" s="5">
        <f t="shared" si="1408"/>
        <v>0.11120247594787416</v>
      </c>
      <c r="R1213" s="5">
        <f t="shared" si="1409"/>
        <v>3.3302379266661741E-2</v>
      </c>
      <c r="S1213" s="5">
        <f t="shared" si="1410"/>
        <v>3.5805216801131363E-2</v>
      </c>
      <c r="T1213" s="5">
        <f t="shared" si="1411"/>
        <v>8.9237086014013589E-2</v>
      </c>
      <c r="U1213" s="5">
        <f t="shared" si="1412"/>
        <v>4.8834391767202862E-2</v>
      </c>
      <c r="V1213" s="5">
        <f t="shared" si="1413"/>
        <v>4.6815023090411379E-3</v>
      </c>
      <c r="W1213" s="5">
        <f t="shared" si="1414"/>
        <v>5.4355528498808044E-2</v>
      </c>
      <c r="X1213" s="5">
        <f t="shared" si="1415"/>
        <v>4.3618893649984662E-2</v>
      </c>
      <c r="Y1213" s="5">
        <f t="shared" si="1416"/>
        <v>1.7501512134965209E-2</v>
      </c>
      <c r="Z1213" s="5">
        <f t="shared" si="1417"/>
        <v>8.9080968679253244E-3</v>
      </c>
      <c r="AA1213" s="5">
        <f t="shared" si="1418"/>
        <v>1.3062775150841798E-2</v>
      </c>
      <c r="AB1213" s="5">
        <f t="shared" si="1419"/>
        <v>9.5775841445912991E-3</v>
      </c>
      <c r="AC1213" s="5">
        <f t="shared" si="1420"/>
        <v>3.44307674356452E-4</v>
      </c>
      <c r="AD1213" s="5">
        <f t="shared" si="1421"/>
        <v>1.9926648124518779E-2</v>
      </c>
      <c r="AE1213" s="5">
        <f t="shared" si="1422"/>
        <v>1.5990615294323024E-2</v>
      </c>
      <c r="AF1213" s="5">
        <f t="shared" si="1423"/>
        <v>6.4160258136041256E-3</v>
      </c>
      <c r="AG1213" s="5">
        <f t="shared" si="1424"/>
        <v>1.7162311136102849E-3</v>
      </c>
      <c r="AH1213" s="5">
        <f t="shared" si="1425"/>
        <v>1.7871288378435921E-3</v>
      </c>
      <c r="AI1213" s="5">
        <f t="shared" si="1426"/>
        <v>2.6206340726257749E-3</v>
      </c>
      <c r="AJ1213" s="5">
        <f t="shared" si="1427"/>
        <v>1.9214403565033333E-3</v>
      </c>
      <c r="AK1213" s="5">
        <f t="shared" si="1428"/>
        <v>9.3919586921457758E-4</v>
      </c>
      <c r="AL1213" s="5">
        <f t="shared" si="1429"/>
        <v>1.6206459112655832E-5</v>
      </c>
      <c r="AM1213" s="5">
        <f t="shared" si="1430"/>
        <v>5.8440613706787136E-3</v>
      </c>
      <c r="AN1213" s="5">
        <f t="shared" si="1431"/>
        <v>4.6897067961947664E-3</v>
      </c>
      <c r="AO1213" s="5">
        <f t="shared" si="1432"/>
        <v>1.8816836818844988E-3</v>
      </c>
      <c r="AP1213" s="5">
        <f t="shared" si="1433"/>
        <v>5.0333402243730302E-4</v>
      </c>
      <c r="AQ1213" s="5">
        <f t="shared" si="1434"/>
        <v>1.0097810563829384E-4</v>
      </c>
      <c r="AR1213" s="5">
        <f t="shared" si="1435"/>
        <v>2.8682485432343749E-4</v>
      </c>
      <c r="AS1213" s="5">
        <f t="shared" si="1436"/>
        <v>4.2059809578301347E-4</v>
      </c>
      <c r="AT1213" s="5">
        <f t="shared" si="1437"/>
        <v>3.0838115231257638E-4</v>
      </c>
      <c r="AU1213" s="5">
        <f t="shared" si="1438"/>
        <v>1.507360368565782E-4</v>
      </c>
      <c r="AV1213" s="5">
        <f t="shared" si="1439"/>
        <v>5.5259585346344197E-5</v>
      </c>
      <c r="AW1213" s="5">
        <f t="shared" si="1440"/>
        <v>5.2974526155418883E-7</v>
      </c>
      <c r="AX1213" s="5">
        <f t="shared" si="1441"/>
        <v>1.4282822467532605E-3</v>
      </c>
      <c r="AY1213" s="5">
        <f t="shared" si="1442"/>
        <v>1.1461592434826166E-3</v>
      </c>
      <c r="AZ1213" s="5">
        <f t="shared" si="1443"/>
        <v>4.598814465442227E-4</v>
      </c>
      <c r="BA1213" s="5">
        <f t="shared" si="1444"/>
        <v>1.2301428798147884E-4</v>
      </c>
      <c r="BB1213" s="5">
        <f t="shared" si="1445"/>
        <v>2.4678939259188594E-5</v>
      </c>
      <c r="BC1213" s="5">
        <f t="shared" si="1446"/>
        <v>3.9608409914166678E-6</v>
      </c>
      <c r="BD1213" s="5">
        <f t="shared" si="1447"/>
        <v>3.8361577201175623E-5</v>
      </c>
      <c r="BE1213" s="5">
        <f t="shared" si="1448"/>
        <v>5.6253166623604899E-5</v>
      </c>
      <c r="BF1213" s="5">
        <f t="shared" si="1449"/>
        <v>4.1244638334188208E-5</v>
      </c>
      <c r="BG1213" s="5">
        <f t="shared" si="1450"/>
        <v>2.0160289555493979E-5</v>
      </c>
      <c r="BH1213" s="5">
        <f t="shared" si="1451"/>
        <v>7.390729281006789E-6</v>
      </c>
      <c r="BI1213" s="5">
        <f t="shared" si="1452"/>
        <v>2.1675434434520036E-6</v>
      </c>
      <c r="BJ1213" s="8">
        <f t="shared" si="1453"/>
        <v>0.52783874791371066</v>
      </c>
      <c r="BK1213" s="8">
        <f t="shared" si="1454"/>
        <v>0.26713225682504771</v>
      </c>
      <c r="BL1213" s="8">
        <f t="shared" si="1455"/>
        <v>0.19643218904355791</v>
      </c>
      <c r="BM1213" s="8">
        <f t="shared" si="1456"/>
        <v>0.3948546693503861</v>
      </c>
      <c r="BN1213" s="8">
        <f t="shared" si="1457"/>
        <v>0.60431099180163472</v>
      </c>
    </row>
    <row r="1214" spans="1:66" x14ac:dyDescent="0.25">
      <c r="A1214" t="s">
        <v>114</v>
      </c>
      <c r="B1214" t="s">
        <v>110</v>
      </c>
      <c r="C1214" t="s">
        <v>131</v>
      </c>
      <c r="D1214" s="7" t="s">
        <v>562</v>
      </c>
      <c r="E1214">
        <f>VLOOKUP(A1214,home!$A$2:$E$405,3,FALSE)</f>
        <v>1.35326086956522</v>
      </c>
      <c r="F1214">
        <f>VLOOKUP(B1214,home!$B$2:$E$405,3,FALSE)</f>
        <v>0.9</v>
      </c>
      <c r="G1214">
        <f>VLOOKUP(C1214,away!$B$2:$E$405,4,FALSE)</f>
        <v>0.8</v>
      </c>
      <c r="H1214">
        <f>VLOOKUP(A1214,away!$A$2:$E$405,3,FALSE)</f>
        <v>1.10869565217391</v>
      </c>
      <c r="I1214">
        <f>VLOOKUP(C1214,away!$B$2:$E$405,3,FALSE)</f>
        <v>0.87</v>
      </c>
      <c r="J1214">
        <f>VLOOKUP(B1214,home!$B$2:$E$405,4,FALSE)</f>
        <v>0.9</v>
      </c>
      <c r="K1214" s="3">
        <f t="shared" si="1402"/>
        <v>0.97434782608695836</v>
      </c>
      <c r="L1214" s="3">
        <f t="shared" si="1403"/>
        <v>0.86810869565217152</v>
      </c>
      <c r="M1214" s="5">
        <f t="shared" si="1404"/>
        <v>0.1584277664467994</v>
      </c>
      <c r="N1214" s="5">
        <f t="shared" si="1405"/>
        <v>0.15436374982925136</v>
      </c>
      <c r="O1214" s="5">
        <f t="shared" si="1406"/>
        <v>0.13753252168521787</v>
      </c>
      <c r="P1214" s="5">
        <f t="shared" si="1407"/>
        <v>0.1340045135202495</v>
      </c>
      <c r="Q1214" s="5">
        <f t="shared" si="1408"/>
        <v>7.5201992036381074E-2</v>
      </c>
      <c r="R1214" s="5">
        <f t="shared" si="1409"/>
        <v>5.9696589004954254E-2</v>
      </c>
      <c r="S1214" s="5">
        <f t="shared" si="1410"/>
        <v>2.8336588412721245E-2</v>
      </c>
      <c r="T1214" s="5">
        <f t="shared" si="1411"/>
        <v>6.5283503217147751E-2</v>
      </c>
      <c r="U1214" s="5">
        <f t="shared" si="1412"/>
        <v>5.8165241721783799E-2</v>
      </c>
      <c r="V1214" s="5">
        <f t="shared" si="1413"/>
        <v>2.6631349838016445E-3</v>
      </c>
      <c r="W1214" s="5">
        <f t="shared" si="1414"/>
        <v>2.4424299152685552E-2</v>
      </c>
      <c r="X1214" s="5">
        <f t="shared" si="1415"/>
        <v>2.1202946479656291E-2</v>
      </c>
      <c r="Y1214" s="5">
        <f t="shared" si="1416"/>
        <v>9.2032311062186147E-3</v>
      </c>
      <c r="Z1214" s="5">
        <f t="shared" si="1417"/>
        <v>1.7274376005324867E-2</v>
      </c>
      <c r="AA1214" s="5">
        <f t="shared" si="1418"/>
        <v>1.6831250707797001E-2</v>
      </c>
      <c r="AB1214" s="5">
        <f t="shared" si="1419"/>
        <v>8.1997462687332934E-3</v>
      </c>
      <c r="AC1214" s="5">
        <f t="shared" si="1420"/>
        <v>1.4078660102762657E-4</v>
      </c>
      <c r="AD1214" s="5">
        <f t="shared" si="1421"/>
        <v>5.9494406957791759E-3</v>
      </c>
      <c r="AE1214" s="5">
        <f t="shared" si="1422"/>
        <v>5.1647612022728082E-3</v>
      </c>
      <c r="AF1214" s="5">
        <f t="shared" si="1423"/>
        <v>2.2417870553299948E-3</v>
      </c>
      <c r="AG1214" s="5">
        <f t="shared" si="1424"/>
        <v>6.4870494551081466E-4</v>
      </c>
      <c r="AH1214" s="5">
        <f t="shared" si="1425"/>
        <v>3.7490090055469342E-3</v>
      </c>
      <c r="AI1214" s="5">
        <f t="shared" si="1426"/>
        <v>3.6528387745350848E-3</v>
      </c>
      <c r="AJ1214" s="5">
        <f t="shared" si="1427"/>
        <v>1.7795677595072044E-3</v>
      </c>
      <c r="AK1214" s="5">
        <f t="shared" si="1428"/>
        <v>5.7797265928342793E-4</v>
      </c>
      <c r="AL1214" s="5">
        <f t="shared" si="1429"/>
        <v>4.7633165332067857E-6</v>
      </c>
      <c r="AM1214" s="5">
        <f t="shared" si="1430"/>
        <v>1.1593649216731445E-3</v>
      </c>
      <c r="AN1214" s="5">
        <f t="shared" si="1431"/>
        <v>1.0064547699385553E-3</v>
      </c>
      <c r="AO1214" s="5">
        <f t="shared" si="1432"/>
        <v>4.3685606878213294E-4</v>
      </c>
      <c r="AP1214" s="5">
        <f t="shared" si="1433"/>
        <v>1.2641285068606424E-4</v>
      </c>
      <c r="AQ1214" s="5">
        <f t="shared" si="1434"/>
        <v>2.7435023730687982E-5</v>
      </c>
      <c r="AR1214" s="5">
        <f t="shared" si="1435"/>
        <v>6.5090946355871905E-4</v>
      </c>
      <c r="AS1214" s="5">
        <f t="shared" si="1436"/>
        <v>6.3421222079786609E-4</v>
      </c>
      <c r="AT1214" s="5">
        <f t="shared" si="1437"/>
        <v>3.0897164930609143E-4</v>
      </c>
      <c r="AU1214" s="5">
        <f t="shared" si="1438"/>
        <v>1.0034861827463076E-4</v>
      </c>
      <c r="AV1214" s="5">
        <f t="shared" si="1439"/>
        <v>2.4443614516679123E-5</v>
      </c>
      <c r="AW1214" s="5">
        <f t="shared" si="1440"/>
        <v>1.1191674447310023E-7</v>
      </c>
      <c r="AX1214" s="5">
        <f t="shared" si="1441"/>
        <v>1.8827078184561745E-4</v>
      </c>
      <c r="AY1214" s="5">
        <f t="shared" si="1442"/>
        <v>1.6343950285741348E-4</v>
      </c>
      <c r="AZ1214" s="5">
        <f t="shared" si="1443"/>
        <v>7.0941626821794309E-5</v>
      </c>
      <c r="BA1214" s="5">
        <f t="shared" si="1444"/>
        <v>2.0528347709236987E-5</v>
      </c>
      <c r="BB1214" s="5">
        <f t="shared" si="1445"/>
        <v>4.4552092884399904E-6</v>
      </c>
      <c r="BC1214" s="5">
        <f t="shared" si="1446"/>
        <v>7.7352118484901613E-7</v>
      </c>
      <c r="BD1214" s="5">
        <f t="shared" si="1447"/>
        <v>9.4176694232935666E-5</v>
      </c>
      <c r="BE1214" s="5">
        <f t="shared" si="1448"/>
        <v>9.1760857293917051E-5</v>
      </c>
      <c r="BF1214" s="5">
        <f t="shared" si="1449"/>
        <v>4.4703495912101845E-5</v>
      </c>
      <c r="BG1214" s="5">
        <f t="shared" si="1450"/>
        <v>1.4518918020147888E-5</v>
      </c>
      <c r="BH1214" s="5">
        <f t="shared" si="1451"/>
        <v>3.5366190525164646E-6</v>
      </c>
      <c r="BI1214" s="5">
        <f t="shared" si="1452"/>
        <v>6.8917941710342737E-7</v>
      </c>
      <c r="BJ1214" s="8">
        <f t="shared" si="1453"/>
        <v>0.36688934834475145</v>
      </c>
      <c r="BK1214" s="8">
        <f t="shared" si="1454"/>
        <v>0.32374099278399004</v>
      </c>
      <c r="BL1214" s="8">
        <f t="shared" si="1455"/>
        <v>0.29215300891774154</v>
      </c>
      <c r="BM1214" s="8">
        <f t="shared" si="1456"/>
        <v>0.28066726594284142</v>
      </c>
      <c r="BN1214" s="8">
        <f t="shared" si="1457"/>
        <v>0.71922713252285353</v>
      </c>
    </row>
    <row r="1215" spans="1:66" x14ac:dyDescent="0.25">
      <c r="A1215" t="s">
        <v>114</v>
      </c>
      <c r="B1215" t="s">
        <v>132</v>
      </c>
      <c r="C1215" t="s">
        <v>379</v>
      </c>
      <c r="D1215" s="7" t="s">
        <v>562</v>
      </c>
      <c r="E1215">
        <f>VLOOKUP(A1215,home!$A$2:$E$405,3,FALSE)</f>
        <v>1.35326086956522</v>
      </c>
      <c r="F1215">
        <f>VLOOKUP(B1215,home!$B$2:$E$405,3,FALSE)</f>
        <v>0.93</v>
      </c>
      <c r="G1215">
        <f>VLOOKUP(C1215,away!$B$2:$E$405,4,FALSE)</f>
        <v>1.06</v>
      </c>
      <c r="H1215">
        <f>VLOOKUP(A1215,away!$A$2:$E$405,3,FALSE)</f>
        <v>1.10869565217391</v>
      </c>
      <c r="I1215">
        <f>VLOOKUP(C1215,away!$B$2:$E$405,3,FALSE)</f>
        <v>1</v>
      </c>
      <c r="J1215">
        <f>VLOOKUP(B1215,home!$B$2:$E$405,4,FALSE)</f>
        <v>1.18</v>
      </c>
      <c r="K1215" s="3">
        <f t="shared" si="1402"/>
        <v>1.3340445652173938</v>
      </c>
      <c r="L1215" s="3">
        <f t="shared" si="1403"/>
        <v>1.3082608695652136</v>
      </c>
      <c r="M1215" s="5">
        <f t="shared" si="1404"/>
        <v>7.1196940301394437E-2</v>
      </c>
      <c r="N1215" s="5">
        <f t="shared" si="1405"/>
        <v>9.4979891269182493E-2</v>
      </c>
      <c r="O1215" s="5">
        <f t="shared" si="1406"/>
        <v>9.3144171029084899E-2</v>
      </c>
      <c r="P1215" s="5">
        <f t="shared" si="1407"/>
        <v>0.12425847514303014</v>
      </c>
      <c r="Q1215" s="5">
        <f t="shared" si="1408"/>
        <v>6.3353703876295964E-2</v>
      </c>
      <c r="R1215" s="5">
        <f t="shared" si="1409"/>
        <v>6.0928437092720805E-2</v>
      </c>
      <c r="S1215" s="5">
        <f t="shared" si="1410"/>
        <v>5.4216405155576027E-2</v>
      </c>
      <c r="T1215" s="5">
        <f t="shared" si="1411"/>
        <v>8.288317172338E-2</v>
      </c>
      <c r="U1215" s="5">
        <f t="shared" si="1412"/>
        <v>8.1281250370734054E-2</v>
      </c>
      <c r="V1215" s="5">
        <f t="shared" si="1413"/>
        <v>1.0513635064543546E-2</v>
      </c>
      <c r="W1215" s="5">
        <f t="shared" si="1414"/>
        <v>2.8172221447521573E-2</v>
      </c>
      <c r="X1215" s="5">
        <f t="shared" si="1415"/>
        <v>3.6856614928518334E-2</v>
      </c>
      <c r="Y1215" s="5">
        <f t="shared" si="1416"/>
        <v>2.4109033547806819E-2</v>
      </c>
      <c r="Z1215" s="5">
        <f t="shared" si="1417"/>
        <v>2.6570096697390765E-2</v>
      </c>
      <c r="AA1215" s="5">
        <f t="shared" si="1418"/>
        <v>3.5445693096454775E-2</v>
      </c>
      <c r="AB1215" s="5">
        <f t="shared" si="1419"/>
        <v>2.3643067117844595E-2</v>
      </c>
      <c r="AC1215" s="5">
        <f t="shared" si="1420"/>
        <v>1.1468261976920321E-3</v>
      </c>
      <c r="AD1215" s="5">
        <f t="shared" si="1421"/>
        <v>9.3957497280417711E-3</v>
      </c>
      <c r="AE1215" s="5">
        <f t="shared" si="1422"/>
        <v>1.2292091709425048E-2</v>
      </c>
      <c r="AF1215" s="5">
        <f t="shared" si="1423"/>
        <v>8.0406312942738842E-3</v>
      </c>
      <c r="AG1215" s="5">
        <f t="shared" si="1424"/>
        <v>3.5064144296333387E-3</v>
      </c>
      <c r="AH1215" s="5">
        <f t="shared" si="1425"/>
        <v>8.6901544524400718E-3</v>
      </c>
      <c r="AI1215" s="5">
        <f t="shared" si="1426"/>
        <v>1.1593053318177414E-2</v>
      </c>
      <c r="AJ1215" s="5">
        <f t="shared" si="1427"/>
        <v>7.7328248866950283E-3</v>
      </c>
      <c r="AK1215" s="5">
        <f t="shared" si="1428"/>
        <v>3.4386443379577688E-3</v>
      </c>
      <c r="AL1215" s="5">
        <f t="shared" si="1429"/>
        <v>8.0061235202547114E-5</v>
      </c>
      <c r="AM1215" s="5">
        <f t="shared" si="1430"/>
        <v>2.5068697721673866E-3</v>
      </c>
      <c r="AN1215" s="5">
        <f t="shared" si="1431"/>
        <v>3.2796396280224539E-3</v>
      </c>
      <c r="AO1215" s="5">
        <f t="shared" si="1432"/>
        <v>2.1453120958085949E-3</v>
      </c>
      <c r="AP1215" s="5">
        <f t="shared" si="1433"/>
        <v>9.3554262265044068E-4</v>
      </c>
      <c r="AQ1215" s="5">
        <f t="shared" si="1434"/>
        <v>3.0598345125599683E-4</v>
      </c>
      <c r="AR1215" s="5">
        <f t="shared" si="1435"/>
        <v>2.2737978041210524E-3</v>
      </c>
      <c r="AS1215" s="5">
        <f t="shared" si="1436"/>
        <v>3.0333476029909341E-3</v>
      </c>
      <c r="AT1215" s="5">
        <f t="shared" si="1437"/>
        <v>2.0233104420926324E-3</v>
      </c>
      <c r="AU1215" s="5">
        <f t="shared" si="1438"/>
        <v>8.9972876634042583E-4</v>
      </c>
      <c r="AV1215" s="5">
        <f t="shared" si="1439"/>
        <v>3.0006956772654912E-4</v>
      </c>
      <c r="AW1215" s="5">
        <f t="shared" si="1440"/>
        <v>3.881364908466251E-6</v>
      </c>
      <c r="AX1215" s="5">
        <f t="shared" si="1441"/>
        <v>5.573793325446112E-4</v>
      </c>
      <c r="AY1215" s="5">
        <f t="shared" si="1442"/>
        <v>7.2919757027249145E-4</v>
      </c>
      <c r="AZ1215" s="5">
        <f t="shared" si="1443"/>
        <v>4.769903236847654E-4</v>
      </c>
      <c r="BA1215" s="5">
        <f t="shared" si="1444"/>
        <v>2.0800925854600787E-4</v>
      </c>
      <c r="BB1215" s="5">
        <f t="shared" si="1445"/>
        <v>6.8032593365753967E-5</v>
      </c>
      <c r="BC1215" s="5">
        <f t="shared" si="1446"/>
        <v>1.7800875951091574E-5</v>
      </c>
      <c r="BD1215" s="5">
        <f t="shared" si="1447"/>
        <v>4.9578678207247895E-4</v>
      </c>
      <c r="BE1215" s="5">
        <f t="shared" si="1448"/>
        <v>6.6140166213041098E-4</v>
      </c>
      <c r="BF1215" s="5">
        <f t="shared" si="1449"/>
        <v>4.4116964639541293E-4</v>
      </c>
      <c r="BG1215" s="5">
        <f t="shared" si="1450"/>
        <v>1.9617998970422658E-4</v>
      </c>
      <c r="BH1215" s="5">
        <f t="shared" si="1451"/>
        <v>6.5428212267331992E-5</v>
      </c>
      <c r="BI1215" s="5">
        <f t="shared" si="1452"/>
        <v>1.7456830197424854E-5</v>
      </c>
      <c r="BJ1215" s="8">
        <f t="shared" si="1453"/>
        <v>0.37482028147834884</v>
      </c>
      <c r="BK1215" s="8">
        <f t="shared" si="1454"/>
        <v>0.26214154066771123</v>
      </c>
      <c r="BL1215" s="8">
        <f t="shared" si="1455"/>
        <v>0.33630497300814832</v>
      </c>
      <c r="BM1215" s="8">
        <f t="shared" si="1456"/>
        <v>0.49124995693452639</v>
      </c>
      <c r="BN1215" s="8">
        <f t="shared" si="1457"/>
        <v>0.50786161871170876</v>
      </c>
    </row>
    <row r="1216" spans="1:66" x14ac:dyDescent="0.25">
      <c r="A1216" t="s">
        <v>114</v>
      </c>
      <c r="B1216" t="s">
        <v>112</v>
      </c>
      <c r="C1216" t="s">
        <v>130</v>
      </c>
      <c r="D1216" s="7" t="s">
        <v>562</v>
      </c>
      <c r="E1216">
        <f>VLOOKUP(A1216,home!$A$2:$E$405,3,FALSE)</f>
        <v>1.35326086956522</v>
      </c>
      <c r="F1216">
        <f>VLOOKUP(B1216,home!$B$2:$E$405,3,FALSE)</f>
        <v>1.1200000000000001</v>
      </c>
      <c r="G1216">
        <f>VLOOKUP(C1216,away!$B$2:$E$405,4,FALSE)</f>
        <v>0.87</v>
      </c>
      <c r="H1216">
        <f>VLOOKUP(A1216,away!$A$2:$E$405,3,FALSE)</f>
        <v>1.10869565217391</v>
      </c>
      <c r="I1216">
        <f>VLOOKUP(C1216,away!$B$2:$E$405,3,FALSE)</f>
        <v>0.87</v>
      </c>
      <c r="J1216">
        <f>VLOOKUP(B1216,home!$B$2:$E$405,4,FALSE)</f>
        <v>0.98</v>
      </c>
      <c r="K1216" s="3">
        <f t="shared" si="1402"/>
        <v>1.3186173913043504</v>
      </c>
      <c r="L1216" s="3">
        <f t="shared" si="1403"/>
        <v>0.94527391304347563</v>
      </c>
      <c r="M1216" s="5">
        <f t="shared" si="1404"/>
        <v>0.10394521428650073</v>
      </c>
      <c r="N1216" s="5">
        <f t="shared" si="1405"/>
        <v>0.13706396730103729</v>
      </c>
      <c r="O1216" s="5">
        <f t="shared" si="1406"/>
        <v>9.825669945074314E-2</v>
      </c>
      <c r="P1216" s="5">
        <f t="shared" si="1407"/>
        <v>0.12956299270791452</v>
      </c>
      <c r="Q1216" s="5">
        <f t="shared" si="1408"/>
        <v>9.036746550215928E-2</v>
      </c>
      <c r="R1216" s="5">
        <f t="shared" si="1409"/>
        <v>4.6439747386270339E-2</v>
      </c>
      <c r="S1216" s="5">
        <f t="shared" si="1410"/>
        <v>4.0373597752088049E-2</v>
      </c>
      <c r="T1216" s="5">
        <f t="shared" si="1411"/>
        <v>8.5422007727047403E-2</v>
      </c>
      <c r="U1216" s="5">
        <f t="shared" si="1412"/>
        <v>6.123625855131682E-2</v>
      </c>
      <c r="V1216" s="5">
        <f t="shared" si="1413"/>
        <v>5.5915397217788593E-3</v>
      </c>
      <c r="W1216" s="5">
        <f t="shared" si="1414"/>
        <v>3.9720037206414385E-2</v>
      </c>
      <c r="X1216" s="5">
        <f t="shared" si="1415"/>
        <v>3.7546314996339772E-2</v>
      </c>
      <c r="Y1216" s="5">
        <f t="shared" si="1416"/>
        <v>1.7745776048476509E-2</v>
      </c>
      <c r="Z1216" s="5">
        <f t="shared" si="1417"/>
        <v>1.463276057752343E-2</v>
      </c>
      <c r="AA1216" s="5">
        <f t="shared" si="1418"/>
        <v>1.9295012580315084E-2</v>
      </c>
      <c r="AB1216" s="5">
        <f t="shared" si="1419"/>
        <v>1.2721369576919848E-2</v>
      </c>
      <c r="AC1216" s="5">
        <f t="shared" si="1420"/>
        <v>4.3560003289452371E-4</v>
      </c>
      <c r="AD1216" s="5">
        <f t="shared" si="1421"/>
        <v>1.3093882960908467E-2</v>
      </c>
      <c r="AE1216" s="5">
        <f t="shared" si="1422"/>
        <v>1.2377305983391238E-2</v>
      </c>
      <c r="AF1216" s="5">
        <f t="shared" si="1423"/>
        <v>5.8499722299283291E-3</v>
      </c>
      <c r="AG1216" s="5">
        <f t="shared" si="1424"/>
        <v>1.8432753803266731E-3</v>
      </c>
      <c r="AH1216" s="5">
        <f t="shared" si="1425"/>
        <v>3.4579917124359697E-3</v>
      </c>
      <c r="AI1216" s="5">
        <f t="shared" si="1426"/>
        <v>4.5597680110043811E-3</v>
      </c>
      <c r="AJ1216" s="5">
        <f t="shared" si="1427"/>
        <v>3.0062946998118119E-3</v>
      </c>
      <c r="AK1216" s="5">
        <f t="shared" si="1428"/>
        <v>1.3213841581859822E-3</v>
      </c>
      <c r="AL1216" s="5">
        <f t="shared" si="1429"/>
        <v>2.1718226961338803E-5</v>
      </c>
      <c r="AM1216" s="5">
        <f t="shared" si="1430"/>
        <v>3.4531643583915195E-3</v>
      </c>
      <c r="AN1216" s="5">
        <f t="shared" si="1431"/>
        <v>3.2641861854390145E-3</v>
      </c>
      <c r="AO1216" s="5">
        <f t="shared" si="1432"/>
        <v>1.5427750242061966E-3</v>
      </c>
      <c r="AP1216" s="5">
        <f t="shared" si="1433"/>
        <v>4.8611499469237811E-4</v>
      </c>
      <c r="AQ1216" s="5">
        <f t="shared" si="1434"/>
        <v>1.1487795580549315E-4</v>
      </c>
      <c r="AR1216" s="5">
        <f t="shared" si="1435"/>
        <v>6.5374987145725197E-4</v>
      </c>
      <c r="AS1216" s="5">
        <f t="shared" si="1436"/>
        <v>8.6204595006651589E-4</v>
      </c>
      <c r="AT1216" s="5">
        <f t="shared" si="1437"/>
        <v>5.6835439093059473E-4</v>
      </c>
      <c r="AU1216" s="5">
        <f t="shared" si="1438"/>
        <v>2.4981399476842463E-4</v>
      </c>
      <c r="AV1216" s="5">
        <f t="shared" si="1439"/>
        <v>8.235226952321466E-5</v>
      </c>
      <c r="AW1216" s="5">
        <f t="shared" si="1440"/>
        <v>7.5196623228019052E-7</v>
      </c>
      <c r="AX1216" s="5">
        <f t="shared" si="1441"/>
        <v>7.5890042966789801E-4</v>
      </c>
      <c r="AY1216" s="5">
        <f t="shared" si="1442"/>
        <v>7.1736877876254904E-4</v>
      </c>
      <c r="AZ1216" s="5">
        <f t="shared" si="1443"/>
        <v>3.3905499629804698E-4</v>
      </c>
      <c r="BA1216" s="5">
        <f t="shared" si="1444"/>
        <v>1.0683328102919869E-4</v>
      </c>
      <c r="BB1216" s="5">
        <f t="shared" si="1445"/>
        <v>2.5246678400435984E-5</v>
      </c>
      <c r="BC1216" s="5">
        <f t="shared" si="1446"/>
        <v>4.7730052965860659E-6</v>
      </c>
      <c r="BD1216" s="5">
        <f t="shared" si="1447"/>
        <v>1.0299544985734423E-4</v>
      </c>
      <c r="BE1216" s="5">
        <f t="shared" si="1448"/>
        <v>1.3581159140710927E-4</v>
      </c>
      <c r="BF1216" s="5">
        <f t="shared" si="1449"/>
        <v>8.9541763185067377E-5</v>
      </c>
      <c r="BG1216" s="5">
        <f t="shared" si="1450"/>
        <v>3.9357108727961824E-5</v>
      </c>
      <c r="BH1216" s="5">
        <f t="shared" si="1451"/>
        <v>1.2974242010036673E-5</v>
      </c>
      <c r="BI1216" s="5">
        <f t="shared" si="1452"/>
        <v>3.4216122306851718E-6</v>
      </c>
      <c r="BJ1216" s="8">
        <f t="shared" si="1453"/>
        <v>0.4518433010240186</v>
      </c>
      <c r="BK1216" s="8">
        <f t="shared" si="1454"/>
        <v>0.28064803150690054</v>
      </c>
      <c r="BL1216" s="8">
        <f t="shared" si="1455"/>
        <v>0.25309494437116759</v>
      </c>
      <c r="BM1216" s="8">
        <f t="shared" si="1456"/>
        <v>0.39386633403245463</v>
      </c>
      <c r="BN1216" s="8">
        <f t="shared" si="1457"/>
        <v>0.6056360866346252</v>
      </c>
    </row>
    <row r="1217" spans="1:66" x14ac:dyDescent="0.25">
      <c r="A1217" t="s">
        <v>114</v>
      </c>
      <c r="B1217" t="s">
        <v>134</v>
      </c>
      <c r="C1217" t="s">
        <v>104</v>
      </c>
      <c r="D1217" s="7" t="s">
        <v>562</v>
      </c>
      <c r="E1217">
        <f>VLOOKUP(A1217,home!$A$2:$E$405,3,FALSE)</f>
        <v>1.35326086956522</v>
      </c>
      <c r="F1217">
        <f>VLOOKUP(B1217,home!$B$2:$E$405,3,FALSE)</f>
        <v>0.96</v>
      </c>
      <c r="G1217">
        <f>VLOOKUP(C1217,away!$B$2:$E$405,4,FALSE)</f>
        <v>0.74</v>
      </c>
      <c r="H1217">
        <f>VLOOKUP(A1217,away!$A$2:$E$405,3,FALSE)</f>
        <v>1.10869565217391</v>
      </c>
      <c r="I1217">
        <f>VLOOKUP(C1217,away!$B$2:$E$405,3,FALSE)</f>
        <v>0.9</v>
      </c>
      <c r="J1217">
        <f>VLOOKUP(B1217,home!$B$2:$E$405,4,FALSE)</f>
        <v>1.1399999999999999</v>
      </c>
      <c r="K1217" s="3">
        <f t="shared" ref="K1217:K1280" si="1458">E1217*F1217*G1217</f>
        <v>0.96135652173913222</v>
      </c>
      <c r="L1217" s="3">
        <f t="shared" ref="L1217:L1280" si="1459">H1217*I1217*J1217</f>
        <v>1.1375217391304315</v>
      </c>
      <c r="M1217" s="5">
        <f t="shared" ref="M1217:M1280" si="1460">_xlfn.POISSON.DIST(0,K1217,FALSE) * _xlfn.POISSON.DIST(0,L1217,FALSE)</f>
        <v>0.12259386949252316</v>
      </c>
      <c r="N1217" s="5">
        <f t="shared" ref="N1217:N1280" si="1461">_xlfn.POISSON.DIST(1,K1217,FALSE) * _xlfn.POISSON.DIST(0,L1217,FALSE)</f>
        <v>0.11785641596187317</v>
      </c>
      <c r="O1217" s="5">
        <f t="shared" ref="O1217:O1280" si="1462">_xlfn.POISSON.DIST(0,K1217,FALSE) * _xlfn.POISSON.DIST(1,L1217,FALSE)</f>
        <v>0.13945319163186412</v>
      </c>
      <c r="P1217" s="5">
        <f t="shared" ref="P1217:P1280" si="1463">_xlfn.POISSON.DIST(1,K1217,FALSE) * _xlfn.POISSON.DIST(1,L1217,FALSE)</f>
        <v>0.13406423525262953</v>
      </c>
      <c r="Q1217" s="5">
        <f t="shared" ref="Q1217:Q1280" si="1464">_xlfn.POISSON.DIST(2,K1217,FALSE) * _xlfn.POISSON.DIST(0,L1217,FALSE)</f>
        <v>5.6651017056873358E-2</v>
      </c>
      <c r="R1217" s="5">
        <f t="shared" ref="R1217:R1280" si="1465">_xlfn.POISSON.DIST(0,K1217,FALSE) * _xlfn.POISSON.DIST(2,L1217,FALSE)</f>
        <v>7.9315518536183724E-2</v>
      </c>
      <c r="S1217" s="5">
        <f t="shared" ref="S1217:S1280" si="1466">_xlfn.POISSON.DIST(2,K1217,FALSE) * _xlfn.POISSON.DIST(2,L1217,FALSE)</f>
        <v>3.6651953413886981E-2</v>
      </c>
      <c r="T1217" s="5">
        <f t="shared" ref="T1217:T1280" si="1467">_xlfn.POISSON.DIST(2,K1217,FALSE) * _xlfn.POISSON.DIST(1,L1217,FALSE)</f>
        <v>6.4441763446042327E-2</v>
      </c>
      <c r="U1217" s="5">
        <f t="shared" ref="U1217:U1280" si="1468">_xlfn.POISSON.DIST(1,K1217,FALSE) * _xlfn.POISSON.DIST(2,L1217,FALSE)</f>
        <v>7.6250491019881253E-2</v>
      </c>
      <c r="V1217" s="5">
        <f t="shared" ref="V1217:V1280" si="1469">_xlfn.POISSON.DIST(3,K1217,FALSE) * _xlfn.POISSON.DIST(3,L1217,FALSE)</f>
        <v>4.453472741869891E-3</v>
      </c>
      <c r="W1217" s="5">
        <f t="shared" ref="W1217:W1280" si="1470">_xlfn.POISSON.DIST(3,K1217,FALSE) * _xlfn.POISSON.DIST(0,L1217,FALSE)</f>
        <v>1.8153941570260009E-2</v>
      </c>
      <c r="X1217" s="5">
        <f t="shared" ref="X1217:X1280" si="1471">_xlfn.POISSON.DIST(3,K1217,FALSE) * _xlfn.POISSON.DIST(1,L1217,FALSE)</f>
        <v>2.0650503187074405E-2</v>
      </c>
      <c r="Y1217" s="5">
        <f t="shared" ref="Y1217:Y1280" si="1472">_xlfn.POISSON.DIST(3,K1217,FALSE) * _xlfn.POISSON.DIST(2,L1217,FALSE)</f>
        <v>1.1745198149639704E-2</v>
      </c>
      <c r="Z1217" s="5">
        <f t="shared" ref="Z1217:Z1280" si="1473">_xlfn.POISSON.DIST(0,K1217,FALSE) * _xlfn.POISSON.DIST(3,L1217,FALSE)</f>
        <v>3.0074375528437215E-2</v>
      </c>
      <c r="AA1217" s="5">
        <f t="shared" ref="AA1217:AA1280" si="1474">_xlfn.POISSON.DIST(1,K1217,FALSE) * _xlfn.POISSON.DIST(3,L1217,FALSE)</f>
        <v>2.8912197051494875E-2</v>
      </c>
      <c r="AB1217" s="5">
        <f t="shared" ref="AB1217:AB1280" si="1475">_xlfn.POISSON.DIST(2,K1217,FALSE) * _xlfn.POISSON.DIST(3,L1217,FALSE)</f>
        <v>1.3897464596630752E-2</v>
      </c>
      <c r="AC1217" s="5">
        <f t="shared" ref="AC1217:AC1280" si="1476">_xlfn.POISSON.DIST(4,K1217,FALSE) * _xlfn.POISSON.DIST(4,L1217,FALSE)</f>
        <v>3.0438482559767789E-4</v>
      </c>
      <c r="AD1217" s="5">
        <f t="shared" ref="AD1217:AD1280" si="1477">_xlfn.POISSON.DIST(4,K1217,FALSE) * _xlfn.POISSON.DIST(0,L1217,FALSE)</f>
        <v>4.3631025309601498E-3</v>
      </c>
      <c r="AE1217" s="5">
        <f t="shared" ref="AE1217:AE1280" si="1478">_xlfn.POISSON.DIST(4,K1217,FALSE) * _xlfn.POISSON.DIST(1,L1217,FALSE)</f>
        <v>4.9631239790221774E-3</v>
      </c>
      <c r="AF1217" s="5">
        <f t="shared" ref="AF1217:AF1280" si="1479">_xlfn.POISSON.DIST(4,K1217,FALSE) * _xlfn.POISSON.DIST(2,L1217,FALSE)</f>
        <v>2.8228307100686282E-3</v>
      </c>
      <c r="AG1217" s="5">
        <f t="shared" ref="AG1217:AG1280" si="1480">_xlfn.POISSON.DIST(4,K1217,FALSE) * _xlfn.POISSON.DIST(3,L1217,FALSE)</f>
        <v>1.0703437661960184E-3</v>
      </c>
      <c r="AH1217" s="5">
        <f t="shared" ref="AH1217:AH1280" si="1481">_xlfn.POISSON.DIST(0,K1217,FALSE) * _xlfn.POISSON.DIST(4,L1217,FALSE)</f>
        <v>8.5525639885924033E-3</v>
      </c>
      <c r="AI1217" s="5">
        <f t="shared" ref="AI1217:AI1280" si="1482">_xlfn.POISSON.DIST(1,K1217,FALSE) * _xlfn.POISSON.DIST(4,L1217,FALSE)</f>
        <v>8.2220631680245508E-3</v>
      </c>
      <c r="AJ1217" s="5">
        <f t="shared" ref="AJ1217:AJ1280" si="1483">_xlfn.POISSON.DIST(2,K1217,FALSE) * _xlfn.POISSON.DIST(4,L1217,FALSE)</f>
        <v>3.9521670243657563E-3</v>
      </c>
      <c r="AK1217" s="5">
        <f t="shared" ref="AK1217:AK1280" si="1484">_xlfn.POISSON.DIST(3,K1217,FALSE) * _xlfn.POISSON.DIST(4,L1217,FALSE)</f>
        <v>1.2664805146254533E-3</v>
      </c>
      <c r="AL1217" s="5">
        <f t="shared" ref="AL1217:AL1280" si="1485">_xlfn.POISSON.DIST(5,K1217,FALSE) * _xlfn.POISSON.DIST(5,L1217,FALSE)</f>
        <v>1.3314570797113615E-5</v>
      </c>
      <c r="AM1217" s="5">
        <f t="shared" ref="AM1217:AM1280" si="1486">_xlfn.POISSON.DIST(5,K1217,FALSE) * _xlfn.POISSON.DIST(0,L1217,FALSE)</f>
        <v>8.3889941463101121E-4</v>
      </c>
      <c r="AN1217" s="5">
        <f t="shared" ref="AN1217:AN1280" si="1487">_xlfn.POISSON.DIST(5,K1217,FALSE) * _xlfn.POISSON.DIST(1,L1217,FALSE)</f>
        <v>9.5426632108656895E-4</v>
      </c>
      <c r="AO1217" s="5">
        <f t="shared" ref="AO1217:AO1280" si="1488">_xlfn.POISSON.DIST(5,K1217,FALSE) * _xlfn.POISSON.DIST(2,L1217,FALSE)</f>
        <v>5.4274934257799649E-4</v>
      </c>
      <c r="AP1217" s="5">
        <f t="shared" ref="AP1217:AP1280" si="1489">_xlfn.POISSON.DIST(5,K1217,FALSE) * _xlfn.POISSON.DIST(3,L1217,FALSE)</f>
        <v>2.0579639202707354E-4</v>
      </c>
      <c r="AQ1217" s="5">
        <f t="shared" ref="AQ1217:AQ1280" si="1490">_xlfn.POISSON.DIST(5,K1217,FALSE) * _xlfn.POISSON.DIST(4,L1217,FALSE)</f>
        <v>5.8524467441351228E-5</v>
      </c>
      <c r="AR1217" s="5">
        <f t="shared" ref="AR1217:AR1280" si="1491">_xlfn.POISSON.DIST(0,K1217,FALSE) * _xlfn.POISSON.DIST(5,L1217,FALSE)</f>
        <v>1.9457454924655835E-3</v>
      </c>
      <c r="AS1217" s="5">
        <f t="shared" ref="AS1217:AS1280" si="1492">_xlfn.POISSON.DIST(1,K1217,FALSE) * _xlfn.POISSON.DIST(5,L1217,FALSE)</f>
        <v>1.870555118826308E-3</v>
      </c>
      <c r="AT1217" s="5">
        <f t="shared" ref="AT1217:AT1280" si="1493">_xlfn.POISSON.DIST(2,K1217,FALSE) * _xlfn.POISSON.DIST(5,L1217,FALSE)</f>
        <v>8.9913518137809431E-4</v>
      </c>
      <c r="AU1217" s="5">
        <f t="shared" ref="AU1217:AU1280" si="1494">_xlfn.POISSON.DIST(3,K1217,FALSE) * _xlfn.POISSON.DIST(5,L1217,FALSE)</f>
        <v>2.8812982351430957E-4</v>
      </c>
      <c r="AV1217" s="5">
        <f t="shared" ref="AV1217:AV1280" si="1495">_xlfn.POISSON.DIST(4,K1217,FALSE) * _xlfn.POISSON.DIST(5,L1217,FALSE)</f>
        <v>6.9248871235756646E-5</v>
      </c>
      <c r="AW1217" s="5">
        <f t="shared" ref="AW1217:AW1280" si="1496">_xlfn.POISSON.DIST(6,K1217,FALSE) * _xlfn.POISSON.DIST(6,L1217,FALSE)</f>
        <v>4.0445373705631568E-7</v>
      </c>
      <c r="AX1217" s="5">
        <f t="shared" ref="AX1217:AX1280" si="1497">_xlfn.POISSON.DIST(6,K1217,FALSE) * _xlfn.POISSON.DIST(0,L1217,FALSE)</f>
        <v>1.3441357055644378E-4</v>
      </c>
      <c r="AY1217" s="5">
        <f t="shared" ref="AY1217:AY1280" si="1498">_xlfn.POISSON.DIST(6,K1217,FALSE) * _xlfn.POISSON.DIST(1,L1217,FALSE)</f>
        <v>1.5289835854209692E-4</v>
      </c>
      <c r="AZ1217" s="5">
        <f t="shared" ref="AZ1217:AZ1280" si="1499">_xlfn.POISSON.DIST(6,K1217,FALSE) * _xlfn.POISSON.DIST(2,L1217,FALSE)</f>
        <v>8.6962603359497196E-5</v>
      </c>
      <c r="BA1217" s="5">
        <f t="shared" ref="BA1217:BA1280" si="1500">_xlfn.POISSON.DIST(6,K1217,FALSE) * _xlfn.POISSON.DIST(3,L1217,FALSE)</f>
        <v>3.2973950604268368E-5</v>
      </c>
      <c r="BB1217" s="5">
        <f t="shared" ref="BB1217:BB1280" si="1501">_xlfn.POISSON.DIST(6,K1217,FALSE) * _xlfn.POISSON.DIST(4,L1217,FALSE)</f>
        <v>9.3771464093420815E-6</v>
      </c>
      <c r="BC1217" s="5">
        <f t="shared" ref="BC1217:BC1280" si="1502">_xlfn.POISSON.DIST(6,K1217,FALSE) * _xlfn.POISSON.DIST(5,L1217,FALSE)</f>
        <v>2.1333415783270943E-6</v>
      </c>
      <c r="BD1217" s="5">
        <f t="shared" ref="BD1217:BD1280" si="1503">_xlfn.POISSON.DIST(0,K1217,FALSE) * _xlfn.POISSON.DIST(6,L1217,FALSE)</f>
        <v>3.6888796608244113E-4</v>
      </c>
      <c r="BE1217" s="5">
        <f t="shared" ref="BE1217:BE1280" si="1504">_xlfn.POISSON.DIST(1,K1217,FALSE) * _xlfn.POISSON.DIST(6,L1217,FALSE)</f>
        <v>3.5463285198443853E-4</v>
      </c>
      <c r="BF1217" s="5">
        <f t="shared" ref="BF1217:BF1280" si="1505">_xlfn.POISSON.DIST(2,K1217,FALSE) * _xlfn.POISSON.DIST(6,L1217,FALSE)</f>
        <v>1.7046430253909417E-4</v>
      </c>
      <c r="BG1217" s="5">
        <f t="shared" ref="BG1217:BG1280" si="1506">_xlfn.POISSON.DIST(3,K1217,FALSE) * _xlfn.POISSON.DIST(6,L1217,FALSE)</f>
        <v>5.4625656323223572E-5</v>
      </c>
      <c r="BH1217" s="5">
        <f t="shared" ref="BH1217:BH1280" si="1507">_xlfn.POISSON.DIST(4,K1217,FALSE) * _xlfn.POISSON.DIST(6,L1217,FALSE)</f>
        <v>1.3128682740152857E-5</v>
      </c>
      <c r="BI1217" s="5">
        <f t="shared" ref="BI1217:BI1280" si="1508">_xlfn.POISSON.DIST(5,K1217,FALSE) * _xlfn.POISSON.DIST(6,L1217,FALSE)</f>
        <v>2.5242689548179873E-6</v>
      </c>
      <c r="BJ1217" s="8">
        <f t="shared" ref="BJ1217:BJ1280" si="1509">SUM(N1217,Q1217,T1217,W1217,X1217,Y1217,AD1217,AE1217,AF1217,AG1217,AM1217,AN1217,AO1217,AP1217,AQ1217,AX1217,AY1217,AZ1217,BA1217,BB1217,BC1217)</f>
        <v>0.30573723526682389</v>
      </c>
      <c r="BK1217" s="8">
        <f t="shared" ref="BK1217:BK1280" si="1510">SUM(M1217,P1217,S1217,V1217,AC1217,AL1217,AY1217)</f>
        <v>0.29823412865584653</v>
      </c>
      <c r="BL1217" s="8">
        <f t="shared" ref="BL1217:BL1280" si="1511">SUM(O1217,R1217,U1217,AA1217,AB1217,AH1217,AI1217,AJ1217,AK1217,AR1217,AS1217,AT1217,AU1217,AV1217,BD1217,BE1217,BF1217,BG1217,BH1217,BI1217)</f>
        <v>0.36585921574770708</v>
      </c>
      <c r="BM1217" s="8">
        <f t="shared" ref="BM1217:BM1280" si="1512">SUM(S1217:BI1217)</f>
        <v>0.34981821336206259</v>
      </c>
      <c r="BN1217" s="8">
        <f t="shared" ref="BN1217:BN1280" si="1513">SUM(M1217:R1217)</f>
        <v>0.6499342479319471</v>
      </c>
    </row>
    <row r="1218" spans="1:66" x14ac:dyDescent="0.25">
      <c r="A1218" t="s">
        <v>136</v>
      </c>
      <c r="B1218" t="s">
        <v>309</v>
      </c>
      <c r="C1218" t="s">
        <v>386</v>
      </c>
      <c r="D1218" s="7" t="s">
        <v>562</v>
      </c>
      <c r="E1218">
        <f>VLOOKUP(A1218,home!$A$2:$E$405,3,FALSE)</f>
        <v>1.4901185770751</v>
      </c>
      <c r="F1218">
        <f>VLOOKUP(B1218,home!$B$2:$E$405,3,FALSE)</f>
        <v>1.19</v>
      </c>
      <c r="G1218">
        <f>VLOOKUP(C1218,away!$B$2:$E$405,4,FALSE)</f>
        <v>1.25</v>
      </c>
      <c r="H1218">
        <f>VLOOKUP(A1218,away!$A$2:$E$405,3,FALSE)</f>
        <v>1.24901185770751</v>
      </c>
      <c r="I1218">
        <f>VLOOKUP(C1218,away!$B$2:$E$405,3,FALSE)</f>
        <v>0.82</v>
      </c>
      <c r="J1218">
        <f>VLOOKUP(B1218,home!$B$2:$E$405,4,FALSE)</f>
        <v>0.98</v>
      </c>
      <c r="K1218" s="3">
        <f t="shared" si="1458"/>
        <v>2.216551383399211</v>
      </c>
      <c r="L1218" s="3">
        <f t="shared" si="1459"/>
        <v>1.0037059288537551</v>
      </c>
      <c r="M1218" s="5">
        <f t="shared" si="1460"/>
        <v>3.9944778657186153E-2</v>
      </c>
      <c r="N1218" s="5">
        <f t="shared" si="1461"/>
        <v>8.8539654392161229E-2</v>
      </c>
      <c r="O1218" s="5">
        <f t="shared" si="1462"/>
        <v>4.0092811164968677E-2</v>
      </c>
      <c r="P1218" s="5">
        <f t="shared" si="1463"/>
        <v>8.8867776052074646E-2</v>
      </c>
      <c r="Q1218" s="5">
        <f t="shared" si="1464"/>
        <v>9.812634671431654E-2</v>
      </c>
      <c r="R1218" s="5">
        <f t="shared" si="1465"/>
        <v>2.012069613534654E-2</v>
      </c>
      <c r="S1218" s="5">
        <f t="shared" si="1466"/>
        <v>4.9427496445902323E-2</v>
      </c>
      <c r="T1218" s="5">
        <f t="shared" si="1467"/>
        <v>9.8489995973918693E-2</v>
      </c>
      <c r="U1218" s="5">
        <f t="shared" si="1468"/>
        <v>4.4598556853757527E-2</v>
      </c>
      <c r="V1218" s="5">
        <f t="shared" si="1469"/>
        <v>1.2218289105418792E-2</v>
      </c>
      <c r="W1218" s="5">
        <f t="shared" si="1470"/>
        <v>7.2500696519176303E-2</v>
      </c>
      <c r="X1218" s="5">
        <f t="shared" si="1471"/>
        <v>7.2769378942324062E-2</v>
      </c>
      <c r="Y1218" s="5">
        <f t="shared" si="1472"/>
        <v>3.6519528541708125E-2</v>
      </c>
      <c r="Z1218" s="5">
        <f t="shared" si="1473"/>
        <v>6.7317540012373882E-3</v>
      </c>
      <c r="AA1218" s="5">
        <f t="shared" si="1474"/>
        <v>1.4921278644145905E-2</v>
      </c>
      <c r="AB1218" s="5">
        <f t="shared" si="1475"/>
        <v>1.6536890410383361E-2</v>
      </c>
      <c r="AC1218" s="5">
        <f t="shared" si="1476"/>
        <v>1.6989269568848282E-3</v>
      </c>
      <c r="AD1218" s="5">
        <f t="shared" si="1477"/>
        <v>4.0175379791746658E-2</v>
      </c>
      <c r="AE1218" s="5">
        <f t="shared" si="1478"/>
        <v>4.0324266890927461E-2</v>
      </c>
      <c r="AF1218" s="5">
        <f t="shared" si="1479"/>
        <v>2.0236852877552534E-2</v>
      </c>
      <c r="AG1218" s="5">
        <f t="shared" si="1480"/>
        <v>6.7706164048468853E-3</v>
      </c>
      <c r="AH1218" s="5">
        <f t="shared" si="1481"/>
        <v>1.6891753506567385E-3</v>
      </c>
      <c r="AI1218" s="5">
        <f t="shared" si="1482"/>
        <v>3.7441439603020403E-3</v>
      </c>
      <c r="AJ1218" s="5">
        <f t="shared" si="1483"/>
        <v>4.1495437374266452E-3</v>
      </c>
      <c r="AK1218" s="5">
        <f t="shared" si="1484"/>
        <v>3.0658923038895209E-3</v>
      </c>
      <c r="AL1218" s="5">
        <f t="shared" si="1485"/>
        <v>1.5118858124513559E-4</v>
      </c>
      <c r="AM1218" s="5">
        <f t="shared" si="1486"/>
        <v>1.781015873119695E-2</v>
      </c>
      <c r="AN1218" s="5">
        <f t="shared" si="1487"/>
        <v>1.7876161912328853E-2</v>
      </c>
      <c r="AO1218" s="5">
        <f t="shared" si="1488"/>
        <v>8.9712048482770736E-3</v>
      </c>
      <c r="AP1218" s="5">
        <f t="shared" si="1489"/>
        <v>3.0014838317257509E-3</v>
      </c>
      <c r="AQ1218" s="5">
        <f t="shared" si="1490"/>
        <v>7.5315177931545556E-4</v>
      </c>
      <c r="AR1218" s="5">
        <f t="shared" si="1491"/>
        <v>3.3908706286555793E-4</v>
      </c>
      <c r="AS1218" s="5">
        <f t="shared" si="1492"/>
        <v>7.5160389828742762E-4</v>
      </c>
      <c r="AT1218" s="5">
        <f t="shared" si="1493"/>
        <v>8.3298433025861911E-4</v>
      </c>
      <c r="AU1218" s="5">
        <f t="shared" si="1494"/>
        <v>6.1545085652820234E-4</v>
      </c>
      <c r="AV1218" s="5">
        <f t="shared" si="1495"/>
        <v>3.4104461186295417E-4</v>
      </c>
      <c r="AW1218" s="5">
        <f t="shared" si="1496"/>
        <v>9.343310545340733E-6</v>
      </c>
      <c r="AX1218" s="5">
        <f t="shared" si="1497"/>
        <v>6.579521995699022E-3</v>
      </c>
      <c r="AY1218" s="5">
        <f t="shared" si="1498"/>
        <v>6.6039052361067984E-3</v>
      </c>
      <c r="AZ1218" s="5">
        <f t="shared" si="1499"/>
        <v>3.3141894195343751E-3</v>
      </c>
      <c r="BA1218" s="5">
        <f t="shared" si="1500"/>
        <v>1.1088238565770128E-3</v>
      </c>
      <c r="BB1218" s="5">
        <f t="shared" si="1501"/>
        <v>2.7823326972520828E-4</v>
      </c>
      <c r="BC1218" s="5">
        <f t="shared" si="1502"/>
        <v>5.5852876485511536E-5</v>
      </c>
      <c r="BD1218" s="5">
        <f t="shared" si="1503"/>
        <v>5.6723949232627727E-5</v>
      </c>
      <c r="BE1218" s="5">
        <f t="shared" si="1504"/>
        <v>1.2573154814344759E-4</v>
      </c>
      <c r="BF1218" s="5">
        <f t="shared" si="1505"/>
        <v>1.3934521848714168E-4</v>
      </c>
      <c r="BG1218" s="5">
        <f t="shared" si="1506"/>
        <v>1.0295527893591306E-4</v>
      </c>
      <c r="BH1218" s="5">
        <f t="shared" si="1507"/>
        <v>5.7051416488412443E-5</v>
      </c>
      <c r="BI1218" s="5">
        <f t="shared" si="1508"/>
        <v>2.5291479228455031E-5</v>
      </c>
      <c r="BJ1218" s="8">
        <f t="shared" si="1509"/>
        <v>0.64080540480565051</v>
      </c>
      <c r="BK1218" s="8">
        <f t="shared" si="1510"/>
        <v>0.19891236103481866</v>
      </c>
      <c r="BL1218" s="8">
        <f t="shared" si="1511"/>
        <v>0.15230625821119564</v>
      </c>
      <c r="BM1218" s="8">
        <f t="shared" si="1512"/>
        <v>0.61646915301128702</v>
      </c>
      <c r="BN1218" s="8">
        <f t="shared" si="1513"/>
        <v>0.3756920631160538</v>
      </c>
    </row>
    <row r="1219" spans="1:66" x14ac:dyDescent="0.25">
      <c r="A1219" t="s">
        <v>136</v>
      </c>
      <c r="B1219" t="s">
        <v>315</v>
      </c>
      <c r="C1219" t="s">
        <v>125</v>
      </c>
      <c r="D1219" s="7" t="s">
        <v>562</v>
      </c>
      <c r="E1219">
        <f>VLOOKUP(A1219,home!$A$2:$E$405,3,FALSE)</f>
        <v>1.4901185770751</v>
      </c>
      <c r="F1219">
        <f>VLOOKUP(B1219,home!$B$2:$E$405,3,FALSE)</f>
        <v>0.85</v>
      </c>
      <c r="G1219">
        <f>VLOOKUP(C1219,away!$B$2:$E$405,4,FALSE)</f>
        <v>1.04</v>
      </c>
      <c r="H1219">
        <f>VLOOKUP(A1219,away!$A$2:$E$405,3,FALSE)</f>
        <v>1.24901185770751</v>
      </c>
      <c r="I1219">
        <f>VLOOKUP(C1219,away!$B$2:$E$405,3,FALSE)</f>
        <v>0.57999999999999996</v>
      </c>
      <c r="J1219">
        <f>VLOOKUP(B1219,home!$B$2:$E$405,4,FALSE)</f>
        <v>1.53</v>
      </c>
      <c r="K1219" s="3">
        <f t="shared" si="1458"/>
        <v>1.3172648221343886</v>
      </c>
      <c r="L1219" s="3">
        <f t="shared" si="1459"/>
        <v>1.1083731225296443</v>
      </c>
      <c r="M1219" s="5">
        <f t="shared" si="1460"/>
        <v>8.8421692898453016E-2</v>
      </c>
      <c r="N1219" s="5">
        <f t="shared" si="1461"/>
        <v>0.11647478556870226</v>
      </c>
      <c r="O1219" s="5">
        <f t="shared" si="1462"/>
        <v>9.8004227857215631E-2</v>
      </c>
      <c r="P1219" s="5">
        <f t="shared" si="1463"/>
        <v>0.12909752177675327</v>
      </c>
      <c r="Q1219" s="5">
        <f t="shared" si="1464"/>
        <v>7.6714068847648823E-2</v>
      </c>
      <c r="R1219" s="5">
        <f t="shared" si="1465"/>
        <v>5.4312626025604431E-2</v>
      </c>
      <c r="S1219" s="5">
        <f t="shared" si="1466"/>
        <v>4.7121270761122443E-2</v>
      </c>
      <c r="T1219" s="5">
        <f t="shared" si="1467"/>
        <v>8.5027812030622638E-2</v>
      </c>
      <c r="U1219" s="5">
        <f t="shared" si="1468"/>
        <v>7.1544111661269408E-2</v>
      </c>
      <c r="V1219" s="5">
        <f t="shared" si="1469"/>
        <v>7.6442268090862195E-3</v>
      </c>
      <c r="W1219" s="5">
        <f t="shared" si="1470"/>
        <v>3.3684248085267786E-2</v>
      </c>
      <c r="X1219" s="5">
        <f t="shared" si="1471"/>
        <v>3.7334715230331446E-2</v>
      </c>
      <c r="Y1219" s="5">
        <f t="shared" si="1472"/>
        <v>2.0690397449298771E-2</v>
      </c>
      <c r="Z1219" s="5">
        <f t="shared" si="1473"/>
        <v>2.006621830026133E-2</v>
      </c>
      <c r="AA1219" s="5">
        <f t="shared" si="1474"/>
        <v>2.643252348020356E-2</v>
      </c>
      <c r="AB1219" s="5">
        <f t="shared" si="1475"/>
        <v>1.7409316670356698E-2</v>
      </c>
      <c r="AC1219" s="5">
        <f t="shared" si="1476"/>
        <v>6.9754569311811015E-4</v>
      </c>
      <c r="AD1219" s="5">
        <f t="shared" si="1477"/>
        <v>1.1092768765692726E-2</v>
      </c>
      <c r="AE1219" s="5">
        <f t="shared" si="1478"/>
        <v>1.2294926754330153E-2</v>
      </c>
      <c r="AF1219" s="5">
        <f t="shared" si="1479"/>
        <v>6.8136831789850898E-3</v>
      </c>
      <c r="AG1219" s="5">
        <f t="shared" si="1480"/>
        <v>2.5173677670064717E-3</v>
      </c>
      <c r="AH1219" s="5">
        <f t="shared" si="1481"/>
        <v>5.5602142587055344E-3</v>
      </c>
      <c r="AI1219" s="5">
        <f t="shared" si="1482"/>
        <v>7.3242746465228391E-3</v>
      </c>
      <c r="AJ1219" s="5">
        <f t="shared" si="1483"/>
        <v>4.8240046697576606E-3</v>
      </c>
      <c r="AK1219" s="5">
        <f t="shared" si="1484"/>
        <v>2.1181638844279278E-3</v>
      </c>
      <c r="AL1219" s="5">
        <f t="shared" si="1485"/>
        <v>4.0737252298941674E-5</v>
      </c>
      <c r="AM1219" s="5">
        <f t="shared" si="1486"/>
        <v>2.922422815023622E-3</v>
      </c>
      <c r="AN1219" s="5">
        <f t="shared" si="1487"/>
        <v>3.2391349008396046E-3</v>
      </c>
      <c r="AO1219" s="5">
        <f t="shared" si="1488"/>
        <v>1.7950850321691715E-3</v>
      </c>
      <c r="AP1219" s="5">
        <f t="shared" si="1489"/>
        <v>6.6320800077052371E-4</v>
      </c>
      <c r="AQ1219" s="5">
        <f t="shared" si="1490"/>
        <v>1.83770480675167E-4</v>
      </c>
      <c r="AR1219" s="5">
        <f t="shared" si="1491"/>
        <v>1.2325584079710603E-3</v>
      </c>
      <c r="AS1219" s="5">
        <f t="shared" si="1492"/>
        <v>1.6236058320462442E-3</v>
      </c>
      <c r="AT1219" s="5">
        <f t="shared" si="1493"/>
        <v>1.0693594237833762E-3</v>
      </c>
      <c r="AU1219" s="5">
        <f t="shared" si="1494"/>
        <v>4.6954318372258034E-4</v>
      </c>
      <c r="AV1219" s="5">
        <f t="shared" si="1495"/>
        <v>1.5462817959768487E-4</v>
      </c>
      <c r="AW1219" s="5">
        <f t="shared" si="1496"/>
        <v>1.6521455763084208E-6</v>
      </c>
      <c r="AX1219" s="5">
        <f t="shared" si="1497"/>
        <v>6.4160079493892836E-4</v>
      </c>
      <c r="AY1219" s="5">
        <f t="shared" si="1498"/>
        <v>7.1113307650396199E-4</v>
      </c>
      <c r="AZ1219" s="5">
        <f t="shared" si="1499"/>
        <v>3.9410039426940449E-4</v>
      </c>
      <c r="BA1219" s="5">
        <f t="shared" si="1500"/>
        <v>1.4560342819551456E-4</v>
      </c>
      <c r="BB1219" s="5">
        <f t="shared" si="1501"/>
        <v>4.0345731590020824E-5</v>
      </c>
      <c r="BC1219" s="5">
        <f t="shared" si="1502"/>
        <v>8.9436249006348532E-6</v>
      </c>
      <c r="BD1219" s="5">
        <f t="shared" si="1503"/>
        <v>2.2768910189050839E-4</v>
      </c>
      <c r="BE1219" s="5">
        <f t="shared" si="1504"/>
        <v>2.9992684430373928E-4</v>
      </c>
      <c r="BF1219" s="5">
        <f t="shared" si="1505"/>
        <v>1.9754154060754682E-4</v>
      </c>
      <c r="BG1219" s="5">
        <f t="shared" si="1506"/>
        <v>8.6738174117517735E-5</v>
      </c>
      <c r="BH1219" s="5">
        <f t="shared" si="1507"/>
        <v>2.8564286375293416E-5</v>
      </c>
      <c r="BI1219" s="5">
        <f t="shared" si="1508"/>
        <v>7.5253459223093137E-6</v>
      </c>
      <c r="BJ1219" s="8">
        <f t="shared" si="1509"/>
        <v>0.41339012195776265</v>
      </c>
      <c r="BK1219" s="8">
        <f t="shared" si="1510"/>
        <v>0.2737341282673359</v>
      </c>
      <c r="BL1219" s="8">
        <f t="shared" si="1511"/>
        <v>0.29292714347440157</v>
      </c>
      <c r="BM1219" s="8">
        <f t="shared" si="1512"/>
        <v>0.43638320809445641</v>
      </c>
      <c r="BN1219" s="8">
        <f t="shared" si="1513"/>
        <v>0.56302492297437745</v>
      </c>
    </row>
    <row r="1220" spans="1:66" x14ac:dyDescent="0.25">
      <c r="A1220" t="s">
        <v>136</v>
      </c>
      <c r="B1220" t="s">
        <v>317</v>
      </c>
      <c r="C1220" t="s">
        <v>135</v>
      </c>
      <c r="D1220" s="7" t="s">
        <v>562</v>
      </c>
      <c r="E1220">
        <f>VLOOKUP(A1220,home!$A$2:$E$405,3,FALSE)</f>
        <v>1.4901185770751</v>
      </c>
      <c r="F1220">
        <f>VLOOKUP(B1220,home!$B$2:$E$405,3,FALSE)</f>
        <v>0.85</v>
      </c>
      <c r="G1220">
        <f>VLOOKUP(C1220,away!$B$2:$E$405,4,FALSE)</f>
        <v>1.06</v>
      </c>
      <c r="H1220">
        <f>VLOOKUP(A1220,away!$A$2:$E$405,3,FALSE)</f>
        <v>1.24901185770751</v>
      </c>
      <c r="I1220">
        <f>VLOOKUP(C1220,away!$B$2:$E$405,3,FALSE)</f>
        <v>0.55000000000000004</v>
      </c>
      <c r="J1220">
        <f>VLOOKUP(B1220,home!$B$2:$E$405,4,FALSE)</f>
        <v>0.51</v>
      </c>
      <c r="K1220" s="3">
        <f t="shared" si="1458"/>
        <v>1.3425968379446651</v>
      </c>
      <c r="L1220" s="3">
        <f t="shared" si="1459"/>
        <v>0.35034782608695658</v>
      </c>
      <c r="M1220" s="5">
        <f t="shared" si="1460"/>
        <v>0.18397697519156439</v>
      </c>
      <c r="N1220" s="5">
        <f t="shared" si="1461"/>
        <v>0.24700690514681845</v>
      </c>
      <c r="O1220" s="5">
        <f t="shared" si="1462"/>
        <v>6.445593330841852E-2</v>
      </c>
      <c r="P1220" s="5">
        <f t="shared" si="1463"/>
        <v>8.6538332246654914E-2</v>
      </c>
      <c r="Q1220" s="5">
        <f t="shared" si="1464"/>
        <v>0.16581534490030816</v>
      </c>
      <c r="R1220" s="5">
        <f t="shared" si="1465"/>
        <v>1.1290998056505139E-2</v>
      </c>
      <c r="S1220" s="5">
        <f t="shared" si="1466"/>
        <v>1.0176386121462622E-2</v>
      </c>
      <c r="T1220" s="5">
        <f t="shared" si="1467"/>
        <v>5.8093045617681881E-2</v>
      </c>
      <c r="U1220" s="5">
        <f t="shared" si="1468"/>
        <v>1.5159258287903158E-2</v>
      </c>
      <c r="V1220" s="5">
        <f t="shared" si="1469"/>
        <v>5.3185851250765043E-4</v>
      </c>
      <c r="W1220" s="5">
        <f t="shared" si="1470"/>
        <v>7.4207719248619283E-2</v>
      </c>
      <c r="X1220" s="5">
        <f t="shared" si="1471"/>
        <v>2.5998513117624966E-2</v>
      </c>
      <c r="Y1220" s="5">
        <f t="shared" si="1472"/>
        <v>4.5542612761265647E-3</v>
      </c>
      <c r="Z1220" s="5">
        <f t="shared" si="1473"/>
        <v>1.3185922078162097E-3</v>
      </c>
      <c r="AA1220" s="5">
        <f t="shared" si="1474"/>
        <v>1.7703377287525178E-3</v>
      </c>
      <c r="AB1220" s="5">
        <f t="shared" si="1475"/>
        <v>1.1884249183586357E-3</v>
      </c>
      <c r="AC1220" s="5">
        <f t="shared" si="1476"/>
        <v>1.5635838606867246E-5</v>
      </c>
      <c r="AD1220" s="5">
        <f t="shared" si="1477"/>
        <v>2.490776230357044E-2</v>
      </c>
      <c r="AE1220" s="5">
        <f t="shared" si="1478"/>
        <v>8.7263803757465473E-3</v>
      </c>
      <c r="AF1220" s="5">
        <f t="shared" si="1479"/>
        <v>1.5286341971253409E-3</v>
      </c>
      <c r="AG1220" s="5">
        <f t="shared" si="1480"/>
        <v>1.7851788928168122E-4</v>
      </c>
      <c r="AH1220" s="5">
        <f t="shared" si="1481"/>
        <v>1.1549147837590231E-4</v>
      </c>
      <c r="AI1220" s="5">
        <f t="shared" si="1482"/>
        <v>1.5505849367704111E-4</v>
      </c>
      <c r="AJ1220" s="5">
        <f t="shared" si="1483"/>
        <v>1.0409052165362913E-4</v>
      </c>
      <c r="AK1220" s="5">
        <f t="shared" si="1484"/>
        <v>4.6583868410724405E-5</v>
      </c>
      <c r="AL1220" s="5">
        <f t="shared" si="1485"/>
        <v>2.9418885594944642E-7</v>
      </c>
      <c r="AM1220" s="5">
        <f t="shared" si="1486"/>
        <v>6.6882165818101932E-3</v>
      </c>
      <c r="AN1220" s="5">
        <f t="shared" si="1487"/>
        <v>2.3432021398359362E-3</v>
      </c>
      <c r="AO1220" s="5">
        <f t="shared" si="1488"/>
        <v>4.1046788788691251E-4</v>
      </c>
      <c r="AP1220" s="5">
        <f t="shared" si="1489"/>
        <v>4.7935510733228158E-5</v>
      </c>
      <c r="AQ1220" s="5">
        <f t="shared" si="1490"/>
        <v>4.1985254944386115E-6</v>
      </c>
      <c r="AR1220" s="5">
        <f t="shared" si="1491"/>
        <v>8.0924376761132251E-6</v>
      </c>
      <c r="AS1220" s="5">
        <f t="shared" si="1492"/>
        <v>1.086488123521389E-5</v>
      </c>
      <c r="AT1220" s="5">
        <f t="shared" si="1493"/>
        <v>7.2935775955212506E-6</v>
      </c>
      <c r="AU1220" s="5">
        <f t="shared" si="1494"/>
        <v>3.2641114056836288E-6</v>
      </c>
      <c r="AV1220" s="5">
        <f t="shared" si="1495"/>
        <v>1.0955964129924895E-6</v>
      </c>
      <c r="AW1220" s="5">
        <f t="shared" si="1496"/>
        <v>3.8438706396861692E-9</v>
      </c>
      <c r="AX1220" s="5">
        <f t="shared" si="1497"/>
        <v>1.4965964057045732E-3</v>
      </c>
      <c r="AY1220" s="5">
        <f t="shared" si="1498"/>
        <v>5.2432929726815012E-4</v>
      </c>
      <c r="AZ1220" s="5">
        <f t="shared" si="1499"/>
        <v>9.1848814725798984E-5</v>
      </c>
      <c r="BA1220" s="5">
        <f t="shared" si="1500"/>
        <v>1.0726344189282444E-5</v>
      </c>
      <c r="BB1220" s="5">
        <f t="shared" si="1501"/>
        <v>9.3948784214389016E-7</v>
      </c>
      <c r="BC1220" s="5">
        <f t="shared" si="1502"/>
        <v>6.5829504626047546E-8</v>
      </c>
      <c r="BD1220" s="5">
        <f t="shared" si="1503"/>
        <v>4.72527991261742E-7</v>
      </c>
      <c r="BE1220" s="5">
        <f t="shared" si="1504"/>
        <v>6.3441458690835907E-7</v>
      </c>
      <c r="BF1220" s="5">
        <f t="shared" si="1505"/>
        <v>4.2588150916456709E-7</v>
      </c>
      <c r="BG1220" s="5">
        <f t="shared" si="1506"/>
        <v>1.9059572251448325E-7</v>
      </c>
      <c r="BH1220" s="5">
        <f t="shared" si="1507"/>
        <v>6.3973303593431032E-8</v>
      </c>
      <c r="BI1220" s="5">
        <f t="shared" si="1508"/>
        <v>1.7178071023482899E-8</v>
      </c>
      <c r="BJ1220" s="8">
        <f t="shared" si="1509"/>
        <v>0.62263561089789865</v>
      </c>
      <c r="BK1220" s="8">
        <f t="shared" si="1510"/>
        <v>0.28176381139692047</v>
      </c>
      <c r="BL1220" s="8">
        <f t="shared" si="1511"/>
        <v>9.4318591837565247E-2</v>
      </c>
      <c r="BM1220" s="8">
        <f t="shared" si="1512"/>
        <v>0.24042779203653347</v>
      </c>
      <c r="BN1220" s="8">
        <f t="shared" si="1513"/>
        <v>0.75908448885026958</v>
      </c>
    </row>
    <row r="1221" spans="1:66" x14ac:dyDescent="0.25">
      <c r="A1221" t="s">
        <v>136</v>
      </c>
      <c r="B1221" t="s">
        <v>323</v>
      </c>
      <c r="C1221" t="s">
        <v>514</v>
      </c>
      <c r="D1221" s="7" t="s">
        <v>562</v>
      </c>
      <c r="E1221">
        <f>VLOOKUP(A1221,home!$A$2:$E$405,3,FALSE)</f>
        <v>1.4901185770751</v>
      </c>
      <c r="F1221">
        <f>VLOOKUP(B1221,home!$B$2:$E$405,3,FALSE)</f>
        <v>1.1000000000000001</v>
      </c>
      <c r="G1221" t="e">
        <f>VLOOKUP(C1221,away!$B$2:$E$405,4,FALSE)</f>
        <v>#N/A</v>
      </c>
      <c r="H1221">
        <f>VLOOKUP(A1221,away!$A$2:$E$405,3,FALSE)</f>
        <v>1.24901185770751</v>
      </c>
      <c r="I1221" t="e">
        <f>VLOOKUP(C1221,away!$B$2:$E$405,3,FALSE)</f>
        <v>#N/A</v>
      </c>
      <c r="J1221">
        <f>VLOOKUP(B1221,home!$B$2:$E$405,4,FALSE)</f>
        <v>0.95</v>
      </c>
      <c r="K1221" s="3" t="e">
        <f t="shared" si="1458"/>
        <v>#N/A</v>
      </c>
      <c r="L1221" s="3" t="e">
        <f t="shared" si="1459"/>
        <v>#N/A</v>
      </c>
      <c r="M1221" s="5" t="e">
        <f t="shared" si="1460"/>
        <v>#N/A</v>
      </c>
      <c r="N1221" s="5" t="e">
        <f t="shared" si="1461"/>
        <v>#N/A</v>
      </c>
      <c r="O1221" s="5" t="e">
        <f t="shared" si="1462"/>
        <v>#N/A</v>
      </c>
      <c r="P1221" s="5" t="e">
        <f t="shared" si="1463"/>
        <v>#N/A</v>
      </c>
      <c r="Q1221" s="5" t="e">
        <f t="shared" si="1464"/>
        <v>#N/A</v>
      </c>
      <c r="R1221" s="5" t="e">
        <f t="shared" si="1465"/>
        <v>#N/A</v>
      </c>
      <c r="S1221" s="5" t="e">
        <f t="shared" si="1466"/>
        <v>#N/A</v>
      </c>
      <c r="T1221" s="5" t="e">
        <f t="shared" si="1467"/>
        <v>#N/A</v>
      </c>
      <c r="U1221" s="5" t="e">
        <f t="shared" si="1468"/>
        <v>#N/A</v>
      </c>
      <c r="V1221" s="5" t="e">
        <f t="shared" si="1469"/>
        <v>#N/A</v>
      </c>
      <c r="W1221" s="5" t="e">
        <f t="shared" si="1470"/>
        <v>#N/A</v>
      </c>
      <c r="X1221" s="5" t="e">
        <f t="shared" si="1471"/>
        <v>#N/A</v>
      </c>
      <c r="Y1221" s="5" t="e">
        <f t="shared" si="1472"/>
        <v>#N/A</v>
      </c>
      <c r="Z1221" s="5" t="e">
        <f t="shared" si="1473"/>
        <v>#N/A</v>
      </c>
      <c r="AA1221" s="5" t="e">
        <f t="shared" si="1474"/>
        <v>#N/A</v>
      </c>
      <c r="AB1221" s="5" t="e">
        <f t="shared" si="1475"/>
        <v>#N/A</v>
      </c>
      <c r="AC1221" s="5" t="e">
        <f t="shared" si="1476"/>
        <v>#N/A</v>
      </c>
      <c r="AD1221" s="5" t="e">
        <f t="shared" si="1477"/>
        <v>#N/A</v>
      </c>
      <c r="AE1221" s="5" t="e">
        <f t="shared" si="1478"/>
        <v>#N/A</v>
      </c>
      <c r="AF1221" s="5" t="e">
        <f t="shared" si="1479"/>
        <v>#N/A</v>
      </c>
      <c r="AG1221" s="5" t="e">
        <f t="shared" si="1480"/>
        <v>#N/A</v>
      </c>
      <c r="AH1221" s="5" t="e">
        <f t="shared" si="1481"/>
        <v>#N/A</v>
      </c>
      <c r="AI1221" s="5" t="e">
        <f t="shared" si="1482"/>
        <v>#N/A</v>
      </c>
      <c r="AJ1221" s="5" t="e">
        <f t="shared" si="1483"/>
        <v>#N/A</v>
      </c>
      <c r="AK1221" s="5" t="e">
        <f t="shared" si="1484"/>
        <v>#N/A</v>
      </c>
      <c r="AL1221" s="5" t="e">
        <f t="shared" si="1485"/>
        <v>#N/A</v>
      </c>
      <c r="AM1221" s="5" t="e">
        <f t="shared" si="1486"/>
        <v>#N/A</v>
      </c>
      <c r="AN1221" s="5" t="e">
        <f t="shared" si="1487"/>
        <v>#N/A</v>
      </c>
      <c r="AO1221" s="5" t="e">
        <f t="shared" si="1488"/>
        <v>#N/A</v>
      </c>
      <c r="AP1221" s="5" t="e">
        <f t="shared" si="1489"/>
        <v>#N/A</v>
      </c>
      <c r="AQ1221" s="5" t="e">
        <f t="shared" si="1490"/>
        <v>#N/A</v>
      </c>
      <c r="AR1221" s="5" t="e">
        <f t="shared" si="1491"/>
        <v>#N/A</v>
      </c>
      <c r="AS1221" s="5" t="e">
        <f t="shared" si="1492"/>
        <v>#N/A</v>
      </c>
      <c r="AT1221" s="5" t="e">
        <f t="shared" si="1493"/>
        <v>#N/A</v>
      </c>
      <c r="AU1221" s="5" t="e">
        <f t="shared" si="1494"/>
        <v>#N/A</v>
      </c>
      <c r="AV1221" s="5" t="e">
        <f t="shared" si="1495"/>
        <v>#N/A</v>
      </c>
      <c r="AW1221" s="5" t="e">
        <f t="shared" si="1496"/>
        <v>#N/A</v>
      </c>
      <c r="AX1221" s="5" t="e">
        <f t="shared" si="1497"/>
        <v>#N/A</v>
      </c>
      <c r="AY1221" s="5" t="e">
        <f t="shared" si="1498"/>
        <v>#N/A</v>
      </c>
      <c r="AZ1221" s="5" t="e">
        <f t="shared" si="1499"/>
        <v>#N/A</v>
      </c>
      <c r="BA1221" s="5" t="e">
        <f t="shared" si="1500"/>
        <v>#N/A</v>
      </c>
      <c r="BB1221" s="5" t="e">
        <f t="shared" si="1501"/>
        <v>#N/A</v>
      </c>
      <c r="BC1221" s="5" t="e">
        <f t="shared" si="1502"/>
        <v>#N/A</v>
      </c>
      <c r="BD1221" s="5" t="e">
        <f t="shared" si="1503"/>
        <v>#N/A</v>
      </c>
      <c r="BE1221" s="5" t="e">
        <f t="shared" si="1504"/>
        <v>#N/A</v>
      </c>
      <c r="BF1221" s="5" t="e">
        <f t="shared" si="1505"/>
        <v>#N/A</v>
      </c>
      <c r="BG1221" s="5" t="e">
        <f t="shared" si="1506"/>
        <v>#N/A</v>
      </c>
      <c r="BH1221" s="5" t="e">
        <f t="shared" si="1507"/>
        <v>#N/A</v>
      </c>
      <c r="BI1221" s="5" t="e">
        <f t="shared" si="1508"/>
        <v>#N/A</v>
      </c>
      <c r="BJ1221" s="8" t="e">
        <f t="shared" si="1509"/>
        <v>#N/A</v>
      </c>
      <c r="BK1221" s="8" t="e">
        <f t="shared" si="1510"/>
        <v>#N/A</v>
      </c>
      <c r="BL1221" s="8" t="e">
        <f t="shared" si="1511"/>
        <v>#N/A</v>
      </c>
      <c r="BM1221" s="8" t="e">
        <f t="shared" si="1512"/>
        <v>#N/A</v>
      </c>
      <c r="BN1221" s="8" t="e">
        <f t="shared" si="1513"/>
        <v>#N/A</v>
      </c>
    </row>
    <row r="1222" spans="1:66" x14ac:dyDescent="0.25">
      <c r="A1222" t="s">
        <v>136</v>
      </c>
      <c r="B1222" t="s">
        <v>473</v>
      </c>
      <c r="C1222" t="s">
        <v>116</v>
      </c>
      <c r="D1222" s="7" t="s">
        <v>562</v>
      </c>
      <c r="E1222">
        <f>VLOOKUP(A1222,home!$A$2:$E$405,3,FALSE)</f>
        <v>1.4901185770751</v>
      </c>
      <c r="F1222">
        <f>VLOOKUP(B1222,home!$B$2:$E$405,3,FALSE)</f>
        <v>1.01</v>
      </c>
      <c r="G1222">
        <f>VLOOKUP(C1222,away!$B$2:$E$405,4,FALSE)</f>
        <v>1.73</v>
      </c>
      <c r="H1222">
        <f>VLOOKUP(A1222,away!$A$2:$E$405,3,FALSE)</f>
        <v>1.24901185770751</v>
      </c>
      <c r="I1222">
        <f>VLOOKUP(C1222,away!$B$2:$E$405,3,FALSE)</f>
        <v>0.45</v>
      </c>
      <c r="J1222">
        <f>VLOOKUP(B1222,home!$B$2:$E$405,4,FALSE)</f>
        <v>1.2</v>
      </c>
      <c r="K1222" s="3">
        <f t="shared" si="1458"/>
        <v>2.6036841897233223</v>
      </c>
      <c r="L1222" s="3">
        <f t="shared" si="1459"/>
        <v>0.67446640316205542</v>
      </c>
      <c r="M1222" s="5">
        <f t="shared" si="1460"/>
        <v>3.7697911162803396E-2</v>
      </c>
      <c r="N1222" s="5">
        <f t="shared" si="1461"/>
        <v>9.8153455280185542E-2</v>
      </c>
      <c r="O1222" s="5">
        <f t="shared" si="1462"/>
        <v>2.5425974548698708E-2</v>
      </c>
      <c r="P1222" s="5">
        <f t="shared" si="1463"/>
        <v>6.6201207940754403E-2</v>
      </c>
      <c r="Q1222" s="5">
        <f t="shared" si="1464"/>
        <v>0.12778029983986713</v>
      </c>
      <c r="R1222" s="5">
        <f t="shared" si="1465"/>
        <v>8.5744828003753906E-3</v>
      </c>
      <c r="S1222" s="5">
        <f t="shared" si="1466"/>
        <v>2.9063944112766412E-2</v>
      </c>
      <c r="T1222" s="5">
        <f t="shared" si="1467"/>
        <v>8.6183519227964162E-2</v>
      </c>
      <c r="U1222" s="5">
        <f t="shared" si="1468"/>
        <v>2.2325245302391959E-2</v>
      </c>
      <c r="V1222" s="5">
        <f t="shared" si="1469"/>
        <v>5.6710133221333364E-3</v>
      </c>
      <c r="W1222" s="5">
        <f t="shared" si="1470"/>
        <v>0.11089984881705588</v>
      </c>
      <c r="X1222" s="5">
        <f t="shared" si="1471"/>
        <v>7.4798222142855419E-2</v>
      </c>
      <c r="Y1222" s="5">
        <f t="shared" si="1472"/>
        <v>2.5224443925804047E-2</v>
      </c>
      <c r="Z1222" s="5">
        <f t="shared" si="1473"/>
        <v>1.9277335244480324E-3</v>
      </c>
      <c r="AA1222" s="5">
        <f t="shared" si="1474"/>
        <v>5.0192092996049591E-3</v>
      </c>
      <c r="AB1222" s="5">
        <f t="shared" si="1475"/>
        <v>6.5342179491468524E-3</v>
      </c>
      <c r="AC1222" s="5">
        <f t="shared" si="1476"/>
        <v>6.2242827353219013E-4</v>
      </c>
      <c r="AD1222" s="5">
        <f t="shared" si="1477"/>
        <v>7.2187045751918782E-2</v>
      </c>
      <c r="AE1222" s="5">
        <f t="shared" si="1478"/>
        <v>4.8687737103191402E-2</v>
      </c>
      <c r="AF1222" s="5">
        <f t="shared" si="1479"/>
        <v>1.6419121461044624E-2</v>
      </c>
      <c r="AG1222" s="5">
        <f t="shared" si="1480"/>
        <v>3.6913819316372267E-3</v>
      </c>
      <c r="AH1222" s="5">
        <f t="shared" si="1481"/>
        <v>3.2504787412234414E-4</v>
      </c>
      <c r="AI1222" s="5">
        <f t="shared" si="1482"/>
        <v>8.4632201075552401E-4</v>
      </c>
      <c r="AJ1222" s="5">
        <f t="shared" si="1483"/>
        <v>1.101777619409505E-3</v>
      </c>
      <c r="AK1222" s="5">
        <f t="shared" si="1484"/>
        <v>9.5622698941584257E-4</v>
      </c>
      <c r="AL1222" s="5">
        <f t="shared" si="1485"/>
        <v>4.3721789662411669E-5</v>
      </c>
      <c r="AM1222" s="5">
        <f t="shared" si="1486"/>
        <v>3.7590453945421001E-2</v>
      </c>
      <c r="AN1222" s="5">
        <f t="shared" si="1487"/>
        <v>2.5353498265796998E-2</v>
      </c>
      <c r="AO1222" s="5">
        <f t="shared" si="1488"/>
        <v>8.5500413914537544E-3</v>
      </c>
      <c r="AP1222" s="5">
        <f t="shared" si="1489"/>
        <v>1.9222385547268362E-3</v>
      </c>
      <c r="AQ1222" s="5">
        <f t="shared" si="1490"/>
        <v>3.2412133100650923E-4</v>
      </c>
      <c r="AR1222" s="5">
        <f t="shared" si="1491"/>
        <v>4.3846774102954019E-5</v>
      </c>
      <c r="AS1222" s="5">
        <f t="shared" si="1492"/>
        <v>1.1416315250223137E-4</v>
      </c>
      <c r="AT1222" s="5">
        <f t="shared" si="1493"/>
        <v>1.4862239760951622E-4</v>
      </c>
      <c r="AU1222" s="5">
        <f t="shared" si="1494"/>
        <v>1.2898859563155687E-4</v>
      </c>
      <c r="AV1222" s="5">
        <f t="shared" si="1495"/>
        <v>8.3961391775124879E-5</v>
      </c>
      <c r="AW1222" s="5">
        <f t="shared" si="1496"/>
        <v>2.1327701660262336E-6</v>
      </c>
      <c r="AX1222" s="5">
        <f t="shared" si="1497"/>
        <v>1.6312278437035886E-2</v>
      </c>
      <c r="AY1222" s="5">
        <f t="shared" si="1498"/>
        <v>1.100208376480555E-2</v>
      </c>
      <c r="AZ1222" s="5">
        <f t="shared" si="1499"/>
        <v>3.7102679320680219E-3</v>
      </c>
      <c r="BA1222" s="5">
        <f t="shared" si="1500"/>
        <v>8.3415035563647857E-4</v>
      </c>
      <c r="BB1222" s="5">
        <f t="shared" si="1501"/>
        <v>1.4065159751562126E-4</v>
      </c>
      <c r="BC1222" s="5">
        <f t="shared" si="1502"/>
        <v>1.897295541507164E-5</v>
      </c>
      <c r="BD1222" s="5">
        <f t="shared" si="1503"/>
        <v>4.9288626699130892E-6</v>
      </c>
      <c r="BE1222" s="5">
        <f t="shared" si="1504"/>
        <v>1.2833201806970192E-5</v>
      </c>
      <c r="BF1222" s="5">
        <f t="shared" si="1505"/>
        <v>1.6706802324168534E-5</v>
      </c>
      <c r="BG1222" s="5">
        <f t="shared" si="1506"/>
        <v>1.4499745690756821E-5</v>
      </c>
      <c r="BH1222" s="5">
        <f t="shared" si="1507"/>
        <v>9.4381896525081044E-6</v>
      </c>
      <c r="BI1222" s="5">
        <f t="shared" si="1508"/>
        <v>4.9148130355691196E-6</v>
      </c>
      <c r="BJ1222" s="8">
        <f t="shared" si="1509"/>
        <v>0.76978383401240602</v>
      </c>
      <c r="BK1222" s="8">
        <f t="shared" si="1510"/>
        <v>0.15030231036645769</v>
      </c>
      <c r="BL1222" s="8">
        <f t="shared" si="1511"/>
        <v>7.1691408320722322E-2</v>
      </c>
      <c r="BM1222" s="8">
        <f t="shared" si="1512"/>
        <v>0.61887200365671002</v>
      </c>
      <c r="BN1222" s="8">
        <f t="shared" si="1513"/>
        <v>0.36383333157268455</v>
      </c>
    </row>
    <row r="1223" spans="1:66" x14ac:dyDescent="0.25">
      <c r="A1223" t="s">
        <v>136</v>
      </c>
      <c r="B1223" t="s">
        <v>344</v>
      </c>
      <c r="C1223" t="s">
        <v>515</v>
      </c>
      <c r="D1223" s="7" t="s">
        <v>562</v>
      </c>
      <c r="E1223">
        <f>VLOOKUP(A1223,home!$A$2:$E$405,3,FALSE)</f>
        <v>1.4901185770751</v>
      </c>
      <c r="F1223">
        <f>VLOOKUP(B1223,home!$B$2:$E$405,3,FALSE)</f>
        <v>1.1299999999999999</v>
      </c>
      <c r="G1223" t="e">
        <f>VLOOKUP(C1223,away!$B$2:$E$405,4,FALSE)</f>
        <v>#N/A</v>
      </c>
      <c r="H1223">
        <f>VLOOKUP(A1223,away!$A$2:$E$405,3,FALSE)</f>
        <v>1.24901185770751</v>
      </c>
      <c r="I1223" t="e">
        <f>VLOOKUP(C1223,away!$B$2:$E$405,3,FALSE)</f>
        <v>#N/A</v>
      </c>
      <c r="J1223">
        <f>VLOOKUP(B1223,home!$B$2:$E$405,4,FALSE)</f>
        <v>0.4</v>
      </c>
      <c r="K1223" s="3" t="e">
        <f t="shared" si="1458"/>
        <v>#N/A</v>
      </c>
      <c r="L1223" s="3" t="e">
        <f t="shared" si="1459"/>
        <v>#N/A</v>
      </c>
      <c r="M1223" s="5" t="e">
        <f t="shared" si="1460"/>
        <v>#N/A</v>
      </c>
      <c r="N1223" s="5" t="e">
        <f t="shared" si="1461"/>
        <v>#N/A</v>
      </c>
      <c r="O1223" s="5" t="e">
        <f t="shared" si="1462"/>
        <v>#N/A</v>
      </c>
      <c r="P1223" s="5" t="e">
        <f t="shared" si="1463"/>
        <v>#N/A</v>
      </c>
      <c r="Q1223" s="5" t="e">
        <f t="shared" si="1464"/>
        <v>#N/A</v>
      </c>
      <c r="R1223" s="5" t="e">
        <f t="shared" si="1465"/>
        <v>#N/A</v>
      </c>
      <c r="S1223" s="5" t="e">
        <f t="shared" si="1466"/>
        <v>#N/A</v>
      </c>
      <c r="T1223" s="5" t="e">
        <f t="shared" si="1467"/>
        <v>#N/A</v>
      </c>
      <c r="U1223" s="5" t="e">
        <f t="shared" si="1468"/>
        <v>#N/A</v>
      </c>
      <c r="V1223" s="5" t="e">
        <f t="shared" si="1469"/>
        <v>#N/A</v>
      </c>
      <c r="W1223" s="5" t="e">
        <f t="shared" si="1470"/>
        <v>#N/A</v>
      </c>
      <c r="X1223" s="5" t="e">
        <f t="shared" si="1471"/>
        <v>#N/A</v>
      </c>
      <c r="Y1223" s="5" t="e">
        <f t="shared" si="1472"/>
        <v>#N/A</v>
      </c>
      <c r="Z1223" s="5" t="e">
        <f t="shared" si="1473"/>
        <v>#N/A</v>
      </c>
      <c r="AA1223" s="5" t="e">
        <f t="shared" si="1474"/>
        <v>#N/A</v>
      </c>
      <c r="AB1223" s="5" t="e">
        <f t="shared" si="1475"/>
        <v>#N/A</v>
      </c>
      <c r="AC1223" s="5" t="e">
        <f t="shared" si="1476"/>
        <v>#N/A</v>
      </c>
      <c r="AD1223" s="5" t="e">
        <f t="shared" si="1477"/>
        <v>#N/A</v>
      </c>
      <c r="AE1223" s="5" t="e">
        <f t="shared" si="1478"/>
        <v>#N/A</v>
      </c>
      <c r="AF1223" s="5" t="e">
        <f t="shared" si="1479"/>
        <v>#N/A</v>
      </c>
      <c r="AG1223" s="5" t="e">
        <f t="shared" si="1480"/>
        <v>#N/A</v>
      </c>
      <c r="AH1223" s="5" t="e">
        <f t="shared" si="1481"/>
        <v>#N/A</v>
      </c>
      <c r="AI1223" s="5" t="e">
        <f t="shared" si="1482"/>
        <v>#N/A</v>
      </c>
      <c r="AJ1223" s="5" t="e">
        <f t="shared" si="1483"/>
        <v>#N/A</v>
      </c>
      <c r="AK1223" s="5" t="e">
        <f t="shared" si="1484"/>
        <v>#N/A</v>
      </c>
      <c r="AL1223" s="5" t="e">
        <f t="shared" si="1485"/>
        <v>#N/A</v>
      </c>
      <c r="AM1223" s="5" t="e">
        <f t="shared" si="1486"/>
        <v>#N/A</v>
      </c>
      <c r="AN1223" s="5" t="e">
        <f t="shared" si="1487"/>
        <v>#N/A</v>
      </c>
      <c r="AO1223" s="5" t="e">
        <f t="shared" si="1488"/>
        <v>#N/A</v>
      </c>
      <c r="AP1223" s="5" t="e">
        <f t="shared" si="1489"/>
        <v>#N/A</v>
      </c>
      <c r="AQ1223" s="5" t="e">
        <f t="shared" si="1490"/>
        <v>#N/A</v>
      </c>
      <c r="AR1223" s="5" t="e">
        <f t="shared" si="1491"/>
        <v>#N/A</v>
      </c>
      <c r="AS1223" s="5" t="e">
        <f t="shared" si="1492"/>
        <v>#N/A</v>
      </c>
      <c r="AT1223" s="5" t="e">
        <f t="shared" si="1493"/>
        <v>#N/A</v>
      </c>
      <c r="AU1223" s="5" t="e">
        <f t="shared" si="1494"/>
        <v>#N/A</v>
      </c>
      <c r="AV1223" s="5" t="e">
        <f t="shared" si="1495"/>
        <v>#N/A</v>
      </c>
      <c r="AW1223" s="5" t="e">
        <f t="shared" si="1496"/>
        <v>#N/A</v>
      </c>
      <c r="AX1223" s="5" t="e">
        <f t="shared" si="1497"/>
        <v>#N/A</v>
      </c>
      <c r="AY1223" s="5" t="e">
        <f t="shared" si="1498"/>
        <v>#N/A</v>
      </c>
      <c r="AZ1223" s="5" t="e">
        <f t="shared" si="1499"/>
        <v>#N/A</v>
      </c>
      <c r="BA1223" s="5" t="e">
        <f t="shared" si="1500"/>
        <v>#N/A</v>
      </c>
      <c r="BB1223" s="5" t="e">
        <f t="shared" si="1501"/>
        <v>#N/A</v>
      </c>
      <c r="BC1223" s="5" t="e">
        <f t="shared" si="1502"/>
        <v>#N/A</v>
      </c>
      <c r="BD1223" s="5" t="e">
        <f t="shared" si="1503"/>
        <v>#N/A</v>
      </c>
      <c r="BE1223" s="5" t="e">
        <f t="shared" si="1504"/>
        <v>#N/A</v>
      </c>
      <c r="BF1223" s="5" t="e">
        <f t="shared" si="1505"/>
        <v>#N/A</v>
      </c>
      <c r="BG1223" s="5" t="e">
        <f t="shared" si="1506"/>
        <v>#N/A</v>
      </c>
      <c r="BH1223" s="5" t="e">
        <f t="shared" si="1507"/>
        <v>#N/A</v>
      </c>
      <c r="BI1223" s="5" t="e">
        <f t="shared" si="1508"/>
        <v>#N/A</v>
      </c>
      <c r="BJ1223" s="8" t="e">
        <f t="shared" si="1509"/>
        <v>#N/A</v>
      </c>
      <c r="BK1223" s="8" t="e">
        <f t="shared" si="1510"/>
        <v>#N/A</v>
      </c>
      <c r="BL1223" s="8" t="e">
        <f t="shared" si="1511"/>
        <v>#N/A</v>
      </c>
      <c r="BM1223" s="8" t="e">
        <f t="shared" si="1512"/>
        <v>#N/A</v>
      </c>
      <c r="BN1223" s="8" t="e">
        <f t="shared" si="1513"/>
        <v>#N/A</v>
      </c>
    </row>
    <row r="1224" spans="1:66" x14ac:dyDescent="0.25">
      <c r="A1224" t="s">
        <v>136</v>
      </c>
      <c r="B1224" t="s">
        <v>513</v>
      </c>
      <c r="C1224" t="s">
        <v>373</v>
      </c>
      <c r="D1224" s="7" t="s">
        <v>562</v>
      </c>
      <c r="E1224">
        <f>VLOOKUP(A1224,home!$A$2:$E$405,3,FALSE)</f>
        <v>1.4901185770751</v>
      </c>
      <c r="F1224" t="e">
        <f>VLOOKUP(B1224,home!$B$2:$E$405,3,FALSE)</f>
        <v>#N/A</v>
      </c>
      <c r="G1224">
        <f>VLOOKUP(C1224,away!$B$2:$E$405,4,FALSE)</f>
        <v>0.64</v>
      </c>
      <c r="H1224">
        <f>VLOOKUP(A1224,away!$A$2:$E$405,3,FALSE)</f>
        <v>1.24901185770751</v>
      </c>
      <c r="I1224">
        <f>VLOOKUP(C1224,away!$B$2:$E$405,3,FALSE)</f>
        <v>0.98</v>
      </c>
      <c r="J1224" t="e">
        <f>VLOOKUP(B1224,home!$B$2:$E$405,4,FALSE)</f>
        <v>#N/A</v>
      </c>
      <c r="K1224" s="3" t="e">
        <f t="shared" si="1458"/>
        <v>#N/A</v>
      </c>
      <c r="L1224" s="3" t="e">
        <f t="shared" si="1459"/>
        <v>#N/A</v>
      </c>
      <c r="M1224" s="5" t="e">
        <f t="shared" si="1460"/>
        <v>#N/A</v>
      </c>
      <c r="N1224" s="5" t="e">
        <f t="shared" si="1461"/>
        <v>#N/A</v>
      </c>
      <c r="O1224" s="5" t="e">
        <f t="shared" si="1462"/>
        <v>#N/A</v>
      </c>
      <c r="P1224" s="5" t="e">
        <f t="shared" si="1463"/>
        <v>#N/A</v>
      </c>
      <c r="Q1224" s="5" t="e">
        <f t="shared" si="1464"/>
        <v>#N/A</v>
      </c>
      <c r="R1224" s="5" t="e">
        <f t="shared" si="1465"/>
        <v>#N/A</v>
      </c>
      <c r="S1224" s="5" t="e">
        <f t="shared" si="1466"/>
        <v>#N/A</v>
      </c>
      <c r="T1224" s="5" t="e">
        <f t="shared" si="1467"/>
        <v>#N/A</v>
      </c>
      <c r="U1224" s="5" t="e">
        <f t="shared" si="1468"/>
        <v>#N/A</v>
      </c>
      <c r="V1224" s="5" t="e">
        <f t="shared" si="1469"/>
        <v>#N/A</v>
      </c>
      <c r="W1224" s="5" t="e">
        <f t="shared" si="1470"/>
        <v>#N/A</v>
      </c>
      <c r="X1224" s="5" t="e">
        <f t="shared" si="1471"/>
        <v>#N/A</v>
      </c>
      <c r="Y1224" s="5" t="e">
        <f t="shared" si="1472"/>
        <v>#N/A</v>
      </c>
      <c r="Z1224" s="5" t="e">
        <f t="shared" si="1473"/>
        <v>#N/A</v>
      </c>
      <c r="AA1224" s="5" t="e">
        <f t="shared" si="1474"/>
        <v>#N/A</v>
      </c>
      <c r="AB1224" s="5" t="e">
        <f t="shared" si="1475"/>
        <v>#N/A</v>
      </c>
      <c r="AC1224" s="5" t="e">
        <f t="shared" si="1476"/>
        <v>#N/A</v>
      </c>
      <c r="AD1224" s="5" t="e">
        <f t="shared" si="1477"/>
        <v>#N/A</v>
      </c>
      <c r="AE1224" s="5" t="e">
        <f t="shared" si="1478"/>
        <v>#N/A</v>
      </c>
      <c r="AF1224" s="5" t="e">
        <f t="shared" si="1479"/>
        <v>#N/A</v>
      </c>
      <c r="AG1224" s="5" t="e">
        <f t="shared" si="1480"/>
        <v>#N/A</v>
      </c>
      <c r="AH1224" s="5" t="e">
        <f t="shared" si="1481"/>
        <v>#N/A</v>
      </c>
      <c r="AI1224" s="5" t="e">
        <f t="shared" si="1482"/>
        <v>#N/A</v>
      </c>
      <c r="AJ1224" s="5" t="e">
        <f t="shared" si="1483"/>
        <v>#N/A</v>
      </c>
      <c r="AK1224" s="5" t="e">
        <f t="shared" si="1484"/>
        <v>#N/A</v>
      </c>
      <c r="AL1224" s="5" t="e">
        <f t="shared" si="1485"/>
        <v>#N/A</v>
      </c>
      <c r="AM1224" s="5" t="e">
        <f t="shared" si="1486"/>
        <v>#N/A</v>
      </c>
      <c r="AN1224" s="5" t="e">
        <f t="shared" si="1487"/>
        <v>#N/A</v>
      </c>
      <c r="AO1224" s="5" t="e">
        <f t="shared" si="1488"/>
        <v>#N/A</v>
      </c>
      <c r="AP1224" s="5" t="e">
        <f t="shared" si="1489"/>
        <v>#N/A</v>
      </c>
      <c r="AQ1224" s="5" t="e">
        <f t="shared" si="1490"/>
        <v>#N/A</v>
      </c>
      <c r="AR1224" s="5" t="e">
        <f t="shared" si="1491"/>
        <v>#N/A</v>
      </c>
      <c r="AS1224" s="5" t="e">
        <f t="shared" si="1492"/>
        <v>#N/A</v>
      </c>
      <c r="AT1224" s="5" t="e">
        <f t="shared" si="1493"/>
        <v>#N/A</v>
      </c>
      <c r="AU1224" s="5" t="e">
        <f t="shared" si="1494"/>
        <v>#N/A</v>
      </c>
      <c r="AV1224" s="5" t="e">
        <f t="shared" si="1495"/>
        <v>#N/A</v>
      </c>
      <c r="AW1224" s="5" t="e">
        <f t="shared" si="1496"/>
        <v>#N/A</v>
      </c>
      <c r="AX1224" s="5" t="e">
        <f t="shared" si="1497"/>
        <v>#N/A</v>
      </c>
      <c r="AY1224" s="5" t="e">
        <f t="shared" si="1498"/>
        <v>#N/A</v>
      </c>
      <c r="AZ1224" s="5" t="e">
        <f t="shared" si="1499"/>
        <v>#N/A</v>
      </c>
      <c r="BA1224" s="5" t="e">
        <f t="shared" si="1500"/>
        <v>#N/A</v>
      </c>
      <c r="BB1224" s="5" t="e">
        <f t="shared" si="1501"/>
        <v>#N/A</v>
      </c>
      <c r="BC1224" s="5" t="e">
        <f t="shared" si="1502"/>
        <v>#N/A</v>
      </c>
      <c r="BD1224" s="5" t="e">
        <f t="shared" si="1503"/>
        <v>#N/A</v>
      </c>
      <c r="BE1224" s="5" t="e">
        <f t="shared" si="1504"/>
        <v>#N/A</v>
      </c>
      <c r="BF1224" s="5" t="e">
        <f t="shared" si="1505"/>
        <v>#N/A</v>
      </c>
      <c r="BG1224" s="5" t="e">
        <f t="shared" si="1506"/>
        <v>#N/A</v>
      </c>
      <c r="BH1224" s="5" t="e">
        <f t="shared" si="1507"/>
        <v>#N/A</v>
      </c>
      <c r="BI1224" s="5" t="e">
        <f t="shared" si="1508"/>
        <v>#N/A</v>
      </c>
      <c r="BJ1224" s="8" t="e">
        <f t="shared" si="1509"/>
        <v>#N/A</v>
      </c>
      <c r="BK1224" s="8" t="e">
        <f t="shared" si="1510"/>
        <v>#N/A</v>
      </c>
      <c r="BL1224" s="8" t="e">
        <f t="shared" si="1511"/>
        <v>#N/A</v>
      </c>
      <c r="BM1224" s="8" t="e">
        <f t="shared" si="1512"/>
        <v>#N/A</v>
      </c>
      <c r="BN1224" s="8" t="e">
        <f t="shared" si="1513"/>
        <v>#N/A</v>
      </c>
    </row>
    <row r="1225" spans="1:66" x14ac:dyDescent="0.25">
      <c r="A1225" t="s">
        <v>136</v>
      </c>
      <c r="B1225" t="s">
        <v>381</v>
      </c>
      <c r="C1225" t="s">
        <v>307</v>
      </c>
      <c r="D1225" s="7" t="s">
        <v>562</v>
      </c>
      <c r="E1225">
        <f>VLOOKUP(A1225,home!$A$2:$E$405,3,FALSE)</f>
        <v>1.4901185770751</v>
      </c>
      <c r="F1225">
        <f>VLOOKUP(B1225,home!$B$2:$E$405,3,FALSE)</f>
        <v>1.19</v>
      </c>
      <c r="G1225">
        <f>VLOOKUP(C1225,away!$B$2:$E$405,4,FALSE)</f>
        <v>1.01</v>
      </c>
      <c r="H1225">
        <f>VLOOKUP(A1225,away!$A$2:$E$405,3,FALSE)</f>
        <v>1.24901185770751</v>
      </c>
      <c r="I1225">
        <f>VLOOKUP(C1225,away!$B$2:$E$405,3,FALSE)</f>
        <v>0.82</v>
      </c>
      <c r="J1225">
        <f>VLOOKUP(B1225,home!$B$2:$E$405,4,FALSE)</f>
        <v>0.84</v>
      </c>
      <c r="K1225" s="3">
        <f t="shared" si="1458"/>
        <v>1.7909735177865627</v>
      </c>
      <c r="L1225" s="3">
        <f t="shared" si="1459"/>
        <v>0.8603193675889329</v>
      </c>
      <c r="M1225" s="5">
        <f t="shared" si="1460"/>
        <v>7.0559928163472493E-2</v>
      </c>
      <c r="N1225" s="5">
        <f t="shared" si="1461"/>
        <v>0.12637096275770152</v>
      </c>
      <c r="O1225" s="5">
        <f t="shared" si="1462"/>
        <v>6.0704072774719196E-2</v>
      </c>
      <c r="P1225" s="5">
        <f t="shared" si="1463"/>
        <v>0.10871938676131035</v>
      </c>
      <c r="Q1225" s="5">
        <f t="shared" si="1464"/>
        <v>0.1131635238581177</v>
      </c>
      <c r="R1225" s="5">
        <f t="shared" si="1465"/>
        <v>2.611244474980948E-2</v>
      </c>
      <c r="S1225" s="5">
        <f t="shared" si="1466"/>
        <v>4.1878957948947845E-2</v>
      </c>
      <c r="T1225" s="5">
        <f t="shared" si="1467"/>
        <v>9.7356771279750939E-2</v>
      </c>
      <c r="U1225" s="5">
        <f t="shared" si="1468"/>
        <v>4.6766697031573552E-2</v>
      </c>
      <c r="V1225" s="5">
        <f t="shared" si="1469"/>
        <v>7.169720429961393E-3</v>
      </c>
      <c r="W1225" s="5">
        <f t="shared" si="1470"/>
        <v>6.7557624803098876E-2</v>
      </c>
      <c r="X1225" s="5">
        <f t="shared" si="1471"/>
        <v>5.8121133046412435E-2</v>
      </c>
      <c r="Y1225" s="5">
        <f t="shared" si="1472"/>
        <v>2.5001368213020882E-2</v>
      </c>
      <c r="Z1225" s="5">
        <f t="shared" si="1473"/>
        <v>7.4883473177856825E-3</v>
      </c>
      <c r="AA1225" s="5">
        <f t="shared" si="1474"/>
        <v>1.3411431738142196E-2</v>
      </c>
      <c r="AB1225" s="5">
        <f t="shared" si="1475"/>
        <v>1.2009759539307444E-2</v>
      </c>
      <c r="AC1225" s="5">
        <f t="shared" si="1476"/>
        <v>6.9044820187239627E-4</v>
      </c>
      <c r="AD1225" s="5">
        <f t="shared" si="1477"/>
        <v>3.0248479236727677E-2</v>
      </c>
      <c r="AE1225" s="5">
        <f t="shared" si="1478"/>
        <v>2.6023352527468523E-2</v>
      </c>
      <c r="AF1225" s="5">
        <f t="shared" si="1479"/>
        <v>1.1194197094487787E-2</v>
      </c>
      <c r="AG1225" s="5">
        <f t="shared" si="1480"/>
        <v>3.2101948549985346E-3</v>
      </c>
      <c r="AH1225" s="5">
        <f t="shared" si="1481"/>
        <v>1.6105925571809148E-3</v>
      </c>
      <c r="AI1225" s="5">
        <f t="shared" si="1482"/>
        <v>2.8845286178551589E-3</v>
      </c>
      <c r="AJ1225" s="5">
        <f t="shared" si="1483"/>
        <v>2.5830571829380334E-3</v>
      </c>
      <c r="AK1225" s="5">
        <f t="shared" si="1484"/>
        <v>1.5420623365234591E-3</v>
      </c>
      <c r="AL1225" s="5">
        <f t="shared" si="1485"/>
        <v>4.2553957778475234E-5</v>
      </c>
      <c r="AM1225" s="5">
        <f t="shared" si="1486"/>
        <v>1.0834845053259193E-2</v>
      </c>
      <c r="AN1225" s="5">
        <f t="shared" si="1487"/>
        <v>9.3214270441440272E-3</v>
      </c>
      <c r="AO1225" s="5">
        <f t="shared" si="1488"/>
        <v>4.0097021098221813E-3</v>
      </c>
      <c r="AP1225" s="5">
        <f t="shared" si="1489"/>
        <v>1.1498747944474099E-3</v>
      </c>
      <c r="AQ1225" s="5">
        <f t="shared" si="1490"/>
        <v>2.4731488899136246E-4</v>
      </c>
      <c r="AR1225" s="5">
        <f t="shared" si="1491"/>
        <v>2.7712479404746549E-4</v>
      </c>
      <c r="AS1225" s="5">
        <f t="shared" si="1492"/>
        <v>4.9632316726106601E-4</v>
      </c>
      <c r="AT1225" s="5">
        <f t="shared" si="1493"/>
        <v>4.4445082441426005E-4</v>
      </c>
      <c r="AU1225" s="5">
        <f t="shared" si="1494"/>
        <v>2.65333218828115E-4</v>
      </c>
      <c r="AV1225" s="5">
        <f t="shared" si="1495"/>
        <v>1.1880119207755521E-4</v>
      </c>
      <c r="AW1225" s="5">
        <f t="shared" si="1496"/>
        <v>1.8213202727726496E-6</v>
      </c>
      <c r="AX1225" s="5">
        <f t="shared" si="1497"/>
        <v>3.2341534266179901E-3</v>
      </c>
      <c r="AY1225" s="5">
        <f t="shared" si="1498"/>
        <v>2.7824048306735695E-3</v>
      </c>
      <c r="AZ1225" s="5">
        <f t="shared" si="1499"/>
        <v>1.1968783821507383E-3</v>
      </c>
      <c r="BA1225" s="5">
        <f t="shared" si="1500"/>
        <v>3.4323255093759617E-4</v>
      </c>
      <c r="BB1225" s="5">
        <f t="shared" si="1501"/>
        <v>7.3822402789642229E-5</v>
      </c>
      <c r="BC1225" s="5">
        <f t="shared" si="1502"/>
        <v>1.2702168576376099E-5</v>
      </c>
      <c r="BD1225" s="5">
        <f t="shared" si="1503"/>
        <v>3.9735971259688112E-5</v>
      </c>
      <c r="BE1225" s="5">
        <f t="shared" si="1504"/>
        <v>7.1166072229629385E-5</v>
      </c>
      <c r="BF1225" s="5">
        <f t="shared" si="1505"/>
        <v>6.372827536407598E-5</v>
      </c>
      <c r="BG1225" s="5">
        <f t="shared" si="1506"/>
        <v>3.8045217837089959E-5</v>
      </c>
      <c r="BH1225" s="5">
        <f t="shared" si="1507"/>
        <v>1.7034494406162267E-5</v>
      </c>
      <c r="BI1225" s="5">
        <f t="shared" si="1508"/>
        <v>6.1016656740639918E-6</v>
      </c>
      <c r="BJ1225" s="8">
        <f t="shared" si="1509"/>
        <v>0.59145396532419514</v>
      </c>
      <c r="BK1225" s="8">
        <f t="shared" si="1510"/>
        <v>0.23184340029401651</v>
      </c>
      <c r="BL1225" s="8">
        <f t="shared" si="1511"/>
        <v>0.16946249142144856</v>
      </c>
      <c r="BM1225" s="8">
        <f t="shared" si="1512"/>
        <v>0.49183730178191404</v>
      </c>
      <c r="BN1225" s="8">
        <f t="shared" si="1513"/>
        <v>0.50563031906513067</v>
      </c>
    </row>
    <row r="1226" spans="1:66" x14ac:dyDescent="0.25">
      <c r="A1226" t="s">
        <v>136</v>
      </c>
      <c r="B1226" t="s">
        <v>388</v>
      </c>
      <c r="C1226" t="s">
        <v>475</v>
      </c>
      <c r="D1226" s="7" t="s">
        <v>562</v>
      </c>
      <c r="E1226">
        <f>VLOOKUP(A1226,home!$A$2:$E$405,3,FALSE)</f>
        <v>1.4901185770751</v>
      </c>
      <c r="F1226">
        <f>VLOOKUP(B1226,home!$B$2:$E$405,3,FALSE)</f>
        <v>0.85</v>
      </c>
      <c r="G1226">
        <f>VLOOKUP(C1226,away!$B$2:$E$405,4,FALSE)</f>
        <v>0.64</v>
      </c>
      <c r="H1226">
        <f>VLOOKUP(A1226,away!$A$2:$E$405,3,FALSE)</f>
        <v>1.24901185770751</v>
      </c>
      <c r="I1226">
        <f>VLOOKUP(C1226,away!$B$2:$E$405,3,FALSE)</f>
        <v>0.7</v>
      </c>
      <c r="J1226">
        <f>VLOOKUP(B1226,home!$B$2:$E$405,4,FALSE)</f>
        <v>1.31</v>
      </c>
      <c r="K1226" s="3">
        <f t="shared" si="1458"/>
        <v>0.81062450592885438</v>
      </c>
      <c r="L1226" s="3">
        <f t="shared" si="1459"/>
        <v>1.1453438735177868</v>
      </c>
      <c r="M1226" s="5">
        <f t="shared" si="1460"/>
        <v>0.14142745491977171</v>
      </c>
      <c r="N1226" s="5">
        <f t="shared" si="1461"/>
        <v>0.11464456076911528</v>
      </c>
      <c r="O1226" s="5">
        <f t="shared" si="1462"/>
        <v>0.16198306903957349</v>
      </c>
      <c r="P1226" s="5">
        <f t="shared" si="1463"/>
        <v>0.13130744530904376</v>
      </c>
      <c r="Q1226" s="5">
        <f t="shared" si="1464"/>
        <v>4.6466845215447292E-2</v>
      </c>
      <c r="R1226" s="5">
        <f t="shared" si="1465"/>
        <v>9.2763157869042101E-2</v>
      </c>
      <c r="S1226" s="5">
        <f t="shared" si="1466"/>
        <v>3.0477896253185567E-2</v>
      </c>
      <c r="T1226" s="5">
        <f t="shared" si="1467"/>
        <v>5.3220516489211833E-2</v>
      </c>
      <c r="U1226" s="5">
        <f t="shared" si="1468"/>
        <v>7.5196089015992576E-2</v>
      </c>
      <c r="V1226" s="5">
        <f t="shared" si="1469"/>
        <v>3.1441126851690661E-3</v>
      </c>
      <c r="W1226" s="5">
        <f t="shared" si="1470"/>
        <v>1.2555721148281504E-2</v>
      </c>
      <c r="X1226" s="5">
        <f t="shared" si="1471"/>
        <v>1.4380618294781929E-2</v>
      </c>
      <c r="Y1226" s="5">
        <f t="shared" si="1472"/>
        <v>8.2353765306631445E-3</v>
      </c>
      <c r="Z1226" s="5">
        <f t="shared" si="1473"/>
        <v>3.5415238184490216E-2</v>
      </c>
      <c r="AA1226" s="5">
        <f t="shared" si="1474"/>
        <v>2.8708459955655082E-2</v>
      </c>
      <c r="AB1226" s="5">
        <f t="shared" si="1475"/>
        <v>1.16358905837656E-2</v>
      </c>
      <c r="AC1226" s="5">
        <f t="shared" si="1476"/>
        <v>1.8244574784273012E-4</v>
      </c>
      <c r="AD1226" s="5">
        <f t="shared" si="1477"/>
        <v>2.5444938131015406E-3</v>
      </c>
      <c r="AE1226" s="5">
        <f t="shared" si="1478"/>
        <v>2.9143204000397615E-3</v>
      </c>
      <c r="AF1226" s="5">
        <f t="shared" si="1479"/>
        <v>1.6689495078267235E-3</v>
      </c>
      <c r="AG1226" s="5">
        <f t="shared" si="1480"/>
        <v>6.3717369799995449E-4</v>
      </c>
      <c r="AH1226" s="5">
        <f t="shared" si="1481"/>
        <v>1.0140656520944766E-2</v>
      </c>
      <c r="AI1226" s="5">
        <f t="shared" si="1482"/>
        <v>8.2202646820850669E-3</v>
      </c>
      <c r="AJ1226" s="5">
        <f t="shared" si="1483"/>
        <v>3.3317739982598091E-3</v>
      </c>
      <c r="AK1226" s="5">
        <f t="shared" si="1484"/>
        <v>9.0027255040198715E-4</v>
      </c>
      <c r="AL1226" s="5">
        <f t="shared" si="1485"/>
        <v>6.7756250214123678E-6</v>
      </c>
      <c r="AM1226" s="5">
        <f t="shared" si="1486"/>
        <v>4.1252580801689277E-4</v>
      </c>
      <c r="AN1226" s="5">
        <f t="shared" si="1487"/>
        <v>4.7248390688012275E-4</v>
      </c>
      <c r="AO1226" s="5">
        <f t="shared" si="1488"/>
        <v>2.7057827404044853E-4</v>
      </c>
      <c r="AP1226" s="5">
        <f t="shared" si="1489"/>
        <v>1.0330172282641487E-4</v>
      </c>
      <c r="AQ1226" s="5">
        <f t="shared" si="1490"/>
        <v>2.95789988407667E-5</v>
      </c>
      <c r="AR1226" s="5">
        <f t="shared" si="1491"/>
        <v>2.3229077639424552E-3</v>
      </c>
      <c r="AS1226" s="5">
        <f t="shared" si="1492"/>
        <v>1.8830059584641528E-3</v>
      </c>
      <c r="AT1226" s="5">
        <f t="shared" si="1493"/>
        <v>7.6320538737054632E-4</v>
      </c>
      <c r="AU1226" s="5">
        <f t="shared" si="1494"/>
        <v>2.0622433001982968E-4</v>
      </c>
      <c r="AV1226" s="5">
        <f t="shared" si="1495"/>
        <v>4.1792623908208364E-5</v>
      </c>
      <c r="AW1226" s="5">
        <f t="shared" si="1496"/>
        <v>1.7474408668827429E-7</v>
      </c>
      <c r="AX1226" s="5">
        <f t="shared" si="1497"/>
        <v>5.5733921551099161E-5</v>
      </c>
      <c r="AY1226" s="5">
        <f t="shared" si="1498"/>
        <v>6.3834505595672356E-5</v>
      </c>
      <c r="AZ1226" s="5">
        <f t="shared" si="1499"/>
        <v>3.6556229951520113E-5</v>
      </c>
      <c r="BA1226" s="5">
        <f t="shared" si="1500"/>
        <v>1.395648467129366E-5</v>
      </c>
      <c r="BB1226" s="5">
        <f t="shared" si="1501"/>
        <v>3.9962435535277751E-6</v>
      </c>
      <c r="BC1226" s="5">
        <f t="shared" si="1502"/>
        <v>9.1541461422359692E-7</v>
      </c>
      <c r="BD1226" s="5">
        <f t="shared" si="1503"/>
        <v>4.4342136269639906E-4</v>
      </c>
      <c r="BE1226" s="5">
        <f t="shared" si="1504"/>
        <v>3.5944822305406784E-4</v>
      </c>
      <c r="BF1226" s="5">
        <f t="shared" si="1505"/>
        <v>1.4568876911010418E-4</v>
      </c>
      <c r="BG1226" s="5">
        <f t="shared" si="1506"/>
        <v>3.9366295493087046E-5</v>
      </c>
      <c r="BH1226" s="5">
        <f t="shared" si="1507"/>
        <v>7.9778209585832441E-6</v>
      </c>
      <c r="BI1226" s="5">
        <f t="shared" si="1508"/>
        <v>1.2934034345880807E-6</v>
      </c>
      <c r="BJ1226" s="8">
        <f t="shared" si="1509"/>
        <v>0.25873203737701095</v>
      </c>
      <c r="BK1226" s="8">
        <f t="shared" si="1510"/>
        <v>0.30660996504562993</v>
      </c>
      <c r="BL1226" s="8">
        <f t="shared" si="1511"/>
        <v>0.39909396615417231</v>
      </c>
      <c r="BM1226" s="8">
        <f t="shared" si="1512"/>
        <v>0.3111950138778008</v>
      </c>
      <c r="BN1226" s="8">
        <f t="shared" si="1513"/>
        <v>0.68859253312199364</v>
      </c>
    </row>
    <row r="1227" spans="1:66" x14ac:dyDescent="0.25">
      <c r="A1227" t="s">
        <v>136</v>
      </c>
      <c r="B1227" t="s">
        <v>138</v>
      </c>
      <c r="C1227" t="s">
        <v>137</v>
      </c>
      <c r="D1227" s="7" t="s">
        <v>562</v>
      </c>
      <c r="E1227">
        <f>VLOOKUP(A1227,home!$A$2:$E$405,3,FALSE)</f>
        <v>1.4901185770751</v>
      </c>
      <c r="F1227">
        <f>VLOOKUP(B1227,home!$B$2:$E$405,3,FALSE)</f>
        <v>1.43</v>
      </c>
      <c r="G1227">
        <f>VLOOKUP(C1227,away!$B$2:$E$405,4,FALSE)</f>
        <v>0.98</v>
      </c>
      <c r="H1227">
        <f>VLOOKUP(A1227,away!$A$2:$E$405,3,FALSE)</f>
        <v>1.24901185770751</v>
      </c>
      <c r="I1227">
        <f>VLOOKUP(C1227,away!$B$2:$E$405,3,FALSE)</f>
        <v>0.49</v>
      </c>
      <c r="J1227">
        <f>VLOOKUP(B1227,home!$B$2:$E$405,4,FALSE)</f>
        <v>0.66</v>
      </c>
      <c r="K1227" s="3">
        <f t="shared" si="1458"/>
        <v>2.0882521739130451</v>
      </c>
      <c r="L1227" s="3">
        <f t="shared" si="1459"/>
        <v>0.4039304347826087</v>
      </c>
      <c r="M1227" s="5">
        <f t="shared" si="1460"/>
        <v>8.2729203900022127E-2</v>
      </c>
      <c r="N1227" s="5">
        <f t="shared" si="1461"/>
        <v>0.17275943989031678</v>
      </c>
      <c r="O1227" s="5">
        <f t="shared" si="1462"/>
        <v>3.3416843300555027E-2</v>
      </c>
      <c r="P1227" s="5">
        <f t="shared" si="1463"/>
        <v>6.9782795667695616E-2</v>
      </c>
      <c r="Q1227" s="5">
        <f t="shared" si="1464"/>
        <v>0.18038263795747705</v>
      </c>
      <c r="R1227" s="5">
        <f t="shared" si="1465"/>
        <v>6.7490400217277476E-3</v>
      </c>
      <c r="S1227" s="5">
        <f t="shared" si="1466"/>
        <v>1.471559721849945E-2</v>
      </c>
      <c r="T1227" s="5">
        <f t="shared" si="1467"/>
        <v>7.2862037377397604E-2</v>
      </c>
      <c r="U1227" s="5">
        <f t="shared" si="1468"/>
        <v>1.4093697497199114E-2</v>
      </c>
      <c r="V1227" s="5">
        <f t="shared" si="1469"/>
        <v>1.3791925481862967E-3</v>
      </c>
      <c r="W1227" s="5">
        <f t="shared" si="1470"/>
        <v>0.1255614786169571</v>
      </c>
      <c r="X1227" s="5">
        <f t="shared" si="1471"/>
        <v>5.0718102649694709E-2</v>
      </c>
      <c r="Y1227" s="5">
        <f t="shared" si="1472"/>
        <v>1.0243292627320079E-2</v>
      </c>
      <c r="Z1227" s="5">
        <f t="shared" si="1473"/>
        <v>9.0871422344723882E-4</v>
      </c>
      <c r="AA1227" s="5">
        <f t="shared" si="1474"/>
        <v>1.8976244525794009E-3</v>
      </c>
      <c r="AB1227" s="5">
        <f t="shared" si="1475"/>
        <v>1.9813591941847436E-3</v>
      </c>
      <c r="AC1227" s="5">
        <f t="shared" si="1476"/>
        <v>7.2710049202216371E-5</v>
      </c>
      <c r="AD1227" s="5">
        <f t="shared" si="1477"/>
        <v>6.5551007670399258E-2</v>
      </c>
      <c r="AE1227" s="5">
        <f t="shared" si="1478"/>
        <v>2.6478047028742492E-2</v>
      </c>
      <c r="AF1227" s="5">
        <f t="shared" si="1479"/>
        <v>5.3476445242571571E-3</v>
      </c>
      <c r="AG1227" s="5">
        <f t="shared" si="1480"/>
        <v>7.2002545924867674E-4</v>
      </c>
      <c r="AH1227" s="5">
        <f t="shared" si="1481"/>
        <v>9.1764332842545949E-5</v>
      </c>
      <c r="AI1227" s="5">
        <f t="shared" si="1482"/>
        <v>1.916270675461268E-4</v>
      </c>
      <c r="AJ1227" s="5">
        <f t="shared" si="1483"/>
        <v>2.0008282019189064E-4</v>
      </c>
      <c r="AK1227" s="5">
        <f t="shared" si="1484"/>
        <v>1.3927446140945621E-4</v>
      </c>
      <c r="AL1227" s="5">
        <f t="shared" si="1485"/>
        <v>2.4532620971903248E-6</v>
      </c>
      <c r="AM1227" s="5">
        <f t="shared" si="1486"/>
        <v>2.7377406853980366E-2</v>
      </c>
      <c r="AN1227" s="5">
        <f t="shared" si="1487"/>
        <v>1.1058567853748662E-2</v>
      </c>
      <c r="AO1227" s="5">
        <f t="shared" si="1488"/>
        <v>2.2334460606188381E-3</v>
      </c>
      <c r="AP1227" s="5">
        <f t="shared" si="1489"/>
        <v>3.0071894610975733E-4</v>
      </c>
      <c r="AQ1227" s="5">
        <f t="shared" si="1490"/>
        <v>3.0367383662370536E-5</v>
      </c>
      <c r="AR1227" s="5">
        <f t="shared" si="1491"/>
        <v>7.4132813725251227E-6</v>
      </c>
      <c r="AS1227" s="5">
        <f t="shared" si="1492"/>
        <v>1.5480800942004669E-5</v>
      </c>
      <c r="AT1227" s="5">
        <f t="shared" si="1493"/>
        <v>1.6163908110528186E-5</v>
      </c>
      <c r="AU1227" s="5">
        <f t="shared" si="1494"/>
        <v>1.1251438750247064E-5</v>
      </c>
      <c r="AV1227" s="5">
        <f t="shared" si="1495"/>
        <v>5.873960357463228E-6</v>
      </c>
      <c r="AW1227" s="5">
        <f t="shared" si="1496"/>
        <v>5.7481880499882998E-8</v>
      </c>
      <c r="AX1227" s="5">
        <f t="shared" si="1497"/>
        <v>9.5284882298210787E-3</v>
      </c>
      <c r="AY1227" s="5">
        <f t="shared" si="1498"/>
        <v>3.8488463934925978E-3</v>
      </c>
      <c r="AZ1227" s="5">
        <f t="shared" si="1499"/>
        <v>7.7733309856747011E-4</v>
      </c>
      <c r="BA1227" s="5">
        <f t="shared" si="1500"/>
        <v>1.0466283215842356E-4</v>
      </c>
      <c r="BB1227" s="5">
        <f t="shared" si="1501"/>
        <v>1.0569125824832805E-5</v>
      </c>
      <c r="BC1227" s="5">
        <f t="shared" si="1502"/>
        <v>8.5383831793936288E-7</v>
      </c>
      <c r="BD1227" s="5">
        <f t="shared" si="1503"/>
        <v>4.9907499466164766E-7</v>
      </c>
      <c r="BE1227" s="5">
        <f t="shared" si="1504"/>
        <v>1.0421944425478269E-6</v>
      </c>
      <c r="BF1227" s="5">
        <f t="shared" si="1505"/>
        <v>1.0881824051452971E-6</v>
      </c>
      <c r="BG1227" s="5">
        <f t="shared" si="1506"/>
        <v>7.574664243861977E-7</v>
      </c>
      <c r="BH1227" s="5">
        <f t="shared" si="1507"/>
        <v>3.9544522684765473E-7</v>
      </c>
      <c r="BI1227" s="5">
        <f t="shared" si="1508"/>
        <v>1.6515787092563031E-7</v>
      </c>
      <c r="BJ1227" s="8">
        <f t="shared" si="1509"/>
        <v>0.76589497441811305</v>
      </c>
      <c r="BK1227" s="8">
        <f t="shared" si="1510"/>
        <v>0.17253079903919549</v>
      </c>
      <c r="BL1227" s="8">
        <f t="shared" si="1511"/>
        <v>5.8821444059133345E-2</v>
      </c>
      <c r="BM1227" s="8">
        <f t="shared" si="1512"/>
        <v>0.44848718209048272</v>
      </c>
      <c r="BN1227" s="8">
        <f t="shared" si="1513"/>
        <v>0.54581996073779437</v>
      </c>
    </row>
    <row r="1228" spans="1:66" x14ac:dyDescent="0.25">
      <c r="A1228" t="s">
        <v>136</v>
      </c>
      <c r="B1228" t="s">
        <v>516</v>
      </c>
      <c r="C1228" t="s">
        <v>328</v>
      </c>
      <c r="D1228" s="7" t="s">
        <v>562</v>
      </c>
      <c r="E1228">
        <f>VLOOKUP(A1228,home!$A$2:$E$405,3,FALSE)</f>
        <v>1.4901185770751</v>
      </c>
      <c r="F1228" t="e">
        <f>VLOOKUP(B1228,home!$B$2:$E$405,3,FALSE)</f>
        <v>#N/A</v>
      </c>
      <c r="G1228">
        <f>VLOOKUP(C1228,away!$B$2:$E$405,4,FALSE)</f>
        <v>0.73</v>
      </c>
      <c r="H1228">
        <f>VLOOKUP(A1228,away!$A$2:$E$405,3,FALSE)</f>
        <v>1.24901185770751</v>
      </c>
      <c r="I1228">
        <f>VLOOKUP(C1228,away!$B$2:$E$405,3,FALSE)</f>
        <v>1.04</v>
      </c>
      <c r="J1228" t="e">
        <f>VLOOKUP(B1228,home!$B$2:$E$405,4,FALSE)</f>
        <v>#N/A</v>
      </c>
      <c r="K1228" s="3" t="e">
        <f t="shared" si="1458"/>
        <v>#N/A</v>
      </c>
      <c r="L1228" s="3" t="e">
        <f t="shared" si="1459"/>
        <v>#N/A</v>
      </c>
      <c r="M1228" s="5" t="e">
        <f t="shared" si="1460"/>
        <v>#N/A</v>
      </c>
      <c r="N1228" s="5" t="e">
        <f t="shared" si="1461"/>
        <v>#N/A</v>
      </c>
      <c r="O1228" s="5" t="e">
        <f t="shared" si="1462"/>
        <v>#N/A</v>
      </c>
      <c r="P1228" s="5" t="e">
        <f t="shared" si="1463"/>
        <v>#N/A</v>
      </c>
      <c r="Q1228" s="5" t="e">
        <f t="shared" si="1464"/>
        <v>#N/A</v>
      </c>
      <c r="R1228" s="5" t="e">
        <f t="shared" si="1465"/>
        <v>#N/A</v>
      </c>
      <c r="S1228" s="5" t="e">
        <f t="shared" si="1466"/>
        <v>#N/A</v>
      </c>
      <c r="T1228" s="5" t="e">
        <f t="shared" si="1467"/>
        <v>#N/A</v>
      </c>
      <c r="U1228" s="5" t="e">
        <f t="shared" si="1468"/>
        <v>#N/A</v>
      </c>
      <c r="V1228" s="5" t="e">
        <f t="shared" si="1469"/>
        <v>#N/A</v>
      </c>
      <c r="W1228" s="5" t="e">
        <f t="shared" si="1470"/>
        <v>#N/A</v>
      </c>
      <c r="X1228" s="5" t="e">
        <f t="shared" si="1471"/>
        <v>#N/A</v>
      </c>
      <c r="Y1228" s="5" t="e">
        <f t="shared" si="1472"/>
        <v>#N/A</v>
      </c>
      <c r="Z1228" s="5" t="e">
        <f t="shared" si="1473"/>
        <v>#N/A</v>
      </c>
      <c r="AA1228" s="5" t="e">
        <f t="shared" si="1474"/>
        <v>#N/A</v>
      </c>
      <c r="AB1228" s="5" t="e">
        <f t="shared" si="1475"/>
        <v>#N/A</v>
      </c>
      <c r="AC1228" s="5" t="e">
        <f t="shared" si="1476"/>
        <v>#N/A</v>
      </c>
      <c r="AD1228" s="5" t="e">
        <f t="shared" si="1477"/>
        <v>#N/A</v>
      </c>
      <c r="AE1228" s="5" t="e">
        <f t="shared" si="1478"/>
        <v>#N/A</v>
      </c>
      <c r="AF1228" s="5" t="e">
        <f t="shared" si="1479"/>
        <v>#N/A</v>
      </c>
      <c r="AG1228" s="5" t="e">
        <f t="shared" si="1480"/>
        <v>#N/A</v>
      </c>
      <c r="AH1228" s="5" t="e">
        <f t="shared" si="1481"/>
        <v>#N/A</v>
      </c>
      <c r="AI1228" s="5" t="e">
        <f t="shared" si="1482"/>
        <v>#N/A</v>
      </c>
      <c r="AJ1228" s="5" t="e">
        <f t="shared" si="1483"/>
        <v>#N/A</v>
      </c>
      <c r="AK1228" s="5" t="e">
        <f t="shared" si="1484"/>
        <v>#N/A</v>
      </c>
      <c r="AL1228" s="5" t="e">
        <f t="shared" si="1485"/>
        <v>#N/A</v>
      </c>
      <c r="AM1228" s="5" t="e">
        <f t="shared" si="1486"/>
        <v>#N/A</v>
      </c>
      <c r="AN1228" s="5" t="e">
        <f t="shared" si="1487"/>
        <v>#N/A</v>
      </c>
      <c r="AO1228" s="5" t="e">
        <f t="shared" si="1488"/>
        <v>#N/A</v>
      </c>
      <c r="AP1228" s="5" t="e">
        <f t="shared" si="1489"/>
        <v>#N/A</v>
      </c>
      <c r="AQ1228" s="5" t="e">
        <f t="shared" si="1490"/>
        <v>#N/A</v>
      </c>
      <c r="AR1228" s="5" t="e">
        <f t="shared" si="1491"/>
        <v>#N/A</v>
      </c>
      <c r="AS1228" s="5" t="e">
        <f t="shared" si="1492"/>
        <v>#N/A</v>
      </c>
      <c r="AT1228" s="5" t="e">
        <f t="shared" si="1493"/>
        <v>#N/A</v>
      </c>
      <c r="AU1228" s="5" t="e">
        <f t="shared" si="1494"/>
        <v>#N/A</v>
      </c>
      <c r="AV1228" s="5" t="e">
        <f t="shared" si="1495"/>
        <v>#N/A</v>
      </c>
      <c r="AW1228" s="5" t="e">
        <f t="shared" si="1496"/>
        <v>#N/A</v>
      </c>
      <c r="AX1228" s="5" t="e">
        <f t="shared" si="1497"/>
        <v>#N/A</v>
      </c>
      <c r="AY1228" s="5" t="e">
        <f t="shared" si="1498"/>
        <v>#N/A</v>
      </c>
      <c r="AZ1228" s="5" t="e">
        <f t="shared" si="1499"/>
        <v>#N/A</v>
      </c>
      <c r="BA1228" s="5" t="e">
        <f t="shared" si="1500"/>
        <v>#N/A</v>
      </c>
      <c r="BB1228" s="5" t="e">
        <f t="shared" si="1501"/>
        <v>#N/A</v>
      </c>
      <c r="BC1228" s="5" t="e">
        <f t="shared" si="1502"/>
        <v>#N/A</v>
      </c>
      <c r="BD1228" s="5" t="e">
        <f t="shared" si="1503"/>
        <v>#N/A</v>
      </c>
      <c r="BE1228" s="5" t="e">
        <f t="shared" si="1504"/>
        <v>#N/A</v>
      </c>
      <c r="BF1228" s="5" t="e">
        <f t="shared" si="1505"/>
        <v>#N/A</v>
      </c>
      <c r="BG1228" s="5" t="e">
        <f t="shared" si="1506"/>
        <v>#N/A</v>
      </c>
      <c r="BH1228" s="5" t="e">
        <f t="shared" si="1507"/>
        <v>#N/A</v>
      </c>
      <c r="BI1228" s="5" t="e">
        <f t="shared" si="1508"/>
        <v>#N/A</v>
      </c>
      <c r="BJ1228" s="8" t="e">
        <f t="shared" si="1509"/>
        <v>#N/A</v>
      </c>
      <c r="BK1228" s="8" t="e">
        <f t="shared" si="1510"/>
        <v>#N/A</v>
      </c>
      <c r="BL1228" s="8" t="e">
        <f t="shared" si="1511"/>
        <v>#N/A</v>
      </c>
      <c r="BM1228" s="8" t="e">
        <f t="shared" si="1512"/>
        <v>#N/A</v>
      </c>
      <c r="BN1228" s="8" t="e">
        <f t="shared" si="1513"/>
        <v>#N/A</v>
      </c>
    </row>
    <row r="1229" spans="1:66" x14ac:dyDescent="0.25">
      <c r="A1229" t="s">
        <v>136</v>
      </c>
      <c r="B1229" t="s">
        <v>359</v>
      </c>
      <c r="C1229" t="s">
        <v>472</v>
      </c>
      <c r="D1229" s="7" t="s">
        <v>562</v>
      </c>
      <c r="E1229">
        <f>VLOOKUP(A1229,home!$A$2:$E$405,3,FALSE)</f>
        <v>1.4901185770751</v>
      </c>
      <c r="F1229">
        <f>VLOOKUP(B1229,home!$B$2:$E$405,3,FALSE)</f>
        <v>1.43</v>
      </c>
      <c r="G1229">
        <f>VLOOKUP(C1229,away!$B$2:$E$405,4,FALSE)</f>
        <v>0.92</v>
      </c>
      <c r="H1229">
        <f>VLOOKUP(A1229,away!$A$2:$E$405,3,FALSE)</f>
        <v>1.24901185770751</v>
      </c>
      <c r="I1229">
        <f>VLOOKUP(C1229,away!$B$2:$E$405,3,FALSE)</f>
        <v>0.76</v>
      </c>
      <c r="J1229">
        <f>VLOOKUP(B1229,home!$B$2:$E$405,4,FALSE)</f>
        <v>0.8</v>
      </c>
      <c r="K1229" s="3">
        <f t="shared" si="1458"/>
        <v>1.9604000000000017</v>
      </c>
      <c r="L1229" s="3">
        <f t="shared" si="1459"/>
        <v>0.75939920948616613</v>
      </c>
      <c r="M1229" s="5">
        <f t="shared" si="1460"/>
        <v>6.5887982780212337E-2</v>
      </c>
      <c r="N1229" s="5">
        <f t="shared" si="1461"/>
        <v>0.12916680144232837</v>
      </c>
      <c r="O1229" s="5">
        <f t="shared" si="1462"/>
        <v>5.0035282037931374E-2</v>
      </c>
      <c r="P1229" s="5">
        <f t="shared" si="1463"/>
        <v>9.8089166907160741E-2</v>
      </c>
      <c r="Q1229" s="5">
        <f t="shared" si="1464"/>
        <v>0.12660929877377042</v>
      </c>
      <c r="R1229" s="5">
        <f t="shared" si="1465"/>
        <v>1.8998376813011229E-2</v>
      </c>
      <c r="S1229" s="5">
        <f t="shared" si="1466"/>
        <v>3.6506978429723579E-2</v>
      </c>
      <c r="T1229" s="5">
        <f t="shared" si="1467"/>
        <v>9.6147001402399068E-2</v>
      </c>
      <c r="U1229" s="5">
        <f t="shared" si="1468"/>
        <v>3.7244417904227237E-2</v>
      </c>
      <c r="V1229" s="5">
        <f t="shared" si="1469"/>
        <v>6.0387661829261049E-3</v>
      </c>
      <c r="W1229" s="5">
        <f t="shared" si="1470"/>
        <v>8.2734956438699908E-2</v>
      </c>
      <c r="X1229" s="5">
        <f t="shared" si="1471"/>
        <v>6.2828860516421087E-2</v>
      </c>
      <c r="Y1229" s="5">
        <f t="shared" si="1472"/>
        <v>2.3856093504543388E-2</v>
      </c>
      <c r="Z1229" s="5">
        <f t="shared" si="1473"/>
        <v>4.8091174444403464E-3</v>
      </c>
      <c r="AA1229" s="5">
        <f t="shared" si="1474"/>
        <v>9.4277938380808602E-3</v>
      </c>
      <c r="AB1229" s="5">
        <f t="shared" si="1475"/>
        <v>9.2411235200868715E-3</v>
      </c>
      <c r="AC1229" s="5">
        <f t="shared" si="1476"/>
        <v>5.6187934339090983E-4</v>
      </c>
      <c r="AD1229" s="5">
        <f t="shared" si="1477"/>
        <v>4.0548402150606851E-2</v>
      </c>
      <c r="AE1229" s="5">
        <f t="shared" si="1478"/>
        <v>3.0792424539097998E-2</v>
      </c>
      <c r="AF1229" s="5">
        <f t="shared" si="1479"/>
        <v>1.1691871426576723E-2</v>
      </c>
      <c r="AG1229" s="5">
        <f t="shared" si="1480"/>
        <v>2.959599306252086E-3</v>
      </c>
      <c r="AH1229" s="5">
        <f t="shared" si="1481"/>
        <v>9.1300999640853229E-4</v>
      </c>
      <c r="AI1229" s="5">
        <f t="shared" si="1482"/>
        <v>1.789864796959288E-3</v>
      </c>
      <c r="AJ1229" s="5">
        <f t="shared" si="1483"/>
        <v>1.7544254739794963E-3</v>
      </c>
      <c r="AK1229" s="5">
        <f t="shared" si="1484"/>
        <v>1.1464585663964689E-3</v>
      </c>
      <c r="AL1229" s="5">
        <f t="shared" si="1485"/>
        <v>3.3459380220764005E-5</v>
      </c>
      <c r="AM1229" s="5">
        <f t="shared" si="1486"/>
        <v>1.5898217515209961E-2</v>
      </c>
      <c r="AN1229" s="5">
        <f t="shared" si="1487"/>
        <v>1.2073093813289564E-2</v>
      </c>
      <c r="AO1229" s="5">
        <f t="shared" si="1488"/>
        <v>4.5841489489322085E-3</v>
      </c>
      <c r="AP1229" s="5">
        <f t="shared" si="1489"/>
        <v>1.1603996959953199E-3</v>
      </c>
      <c r="AQ1229" s="5">
        <f t="shared" si="1490"/>
        <v>2.2030165295670829E-4</v>
      </c>
      <c r="AR1229" s="5">
        <f t="shared" si="1491"/>
        <v>1.3866781390512139E-4</v>
      </c>
      <c r="AS1229" s="5">
        <f t="shared" si="1492"/>
        <v>2.7184438237960019E-4</v>
      </c>
      <c r="AT1229" s="5">
        <f t="shared" si="1493"/>
        <v>2.6646186360848443E-4</v>
      </c>
      <c r="AU1229" s="5">
        <f t="shared" si="1494"/>
        <v>1.7412394580602441E-4</v>
      </c>
      <c r="AV1229" s="5">
        <f t="shared" si="1495"/>
        <v>8.5338145839532632E-5</v>
      </c>
      <c r="AW1229" s="5">
        <f t="shared" si="1496"/>
        <v>1.3836626753962357E-6</v>
      </c>
      <c r="AX1229" s="5">
        <f t="shared" si="1497"/>
        <v>5.1944776028029337E-3</v>
      </c>
      <c r="AY1229" s="5">
        <f t="shared" si="1498"/>
        <v>3.944682185262143E-3</v>
      </c>
      <c r="AZ1229" s="5">
        <f t="shared" si="1499"/>
        <v>1.4977942665811168E-3</v>
      </c>
      <c r="BA1229" s="5">
        <f t="shared" si="1500"/>
        <v>3.7914126067153746E-4</v>
      </c>
      <c r="BB1229" s="5">
        <f t="shared" si="1501"/>
        <v>7.1979893409388485E-5</v>
      </c>
      <c r="BC1229" s="5">
        <f t="shared" si="1502"/>
        <v>1.0932294830797625E-5</v>
      </c>
      <c r="BD1229" s="5">
        <f t="shared" si="1503"/>
        <v>1.7550704710120658E-5</v>
      </c>
      <c r="BE1229" s="5">
        <f t="shared" si="1504"/>
        <v>3.4406401513720562E-5</v>
      </c>
      <c r="BF1229" s="5">
        <f t="shared" si="1505"/>
        <v>3.3725154763748935E-5</v>
      </c>
      <c r="BG1229" s="5">
        <f t="shared" si="1506"/>
        <v>2.2038264466284489E-5</v>
      </c>
      <c r="BH1229" s="5">
        <f t="shared" si="1507"/>
        <v>1.0800953414926035E-5</v>
      </c>
      <c r="BI1229" s="5">
        <f t="shared" si="1508"/>
        <v>4.2348378149242068E-6</v>
      </c>
      <c r="BJ1229" s="8">
        <f t="shared" si="1509"/>
        <v>0.65237047863063757</v>
      </c>
      <c r="BK1229" s="8">
        <f t="shared" si="1510"/>
        <v>0.21106291520889658</v>
      </c>
      <c r="BL1229" s="8">
        <f t="shared" si="1511"/>
        <v>0.13160994541530383</v>
      </c>
      <c r="BM1229" s="8">
        <f t="shared" si="1512"/>
        <v>0.50712224942227713</v>
      </c>
      <c r="BN1229" s="8">
        <f t="shared" si="1513"/>
        <v>0.48878690875441444</v>
      </c>
    </row>
    <row r="1230" spans="1:66" x14ac:dyDescent="0.25">
      <c r="A1230" t="s">
        <v>19</v>
      </c>
      <c r="B1230" t="s">
        <v>142</v>
      </c>
      <c r="C1230" t="s">
        <v>243</v>
      </c>
      <c r="D1230" s="7" t="s">
        <v>562</v>
      </c>
      <c r="E1230">
        <f>VLOOKUP(A1230,home!$A$2:$E$405,3,FALSE)</f>
        <v>1.5815789473684201</v>
      </c>
      <c r="F1230">
        <f>VLOOKUP(B1230,home!$B$2:$E$405,3,FALSE)</f>
        <v>1.63</v>
      </c>
      <c r="G1230">
        <f>VLOOKUP(C1230,away!$B$2:$E$405,4,FALSE)</f>
        <v>0.93</v>
      </c>
      <c r="H1230">
        <f>VLOOKUP(A1230,away!$A$2:$E$405,3,FALSE)</f>
        <v>1.22631578947368</v>
      </c>
      <c r="I1230">
        <f>VLOOKUP(C1230,away!$B$2:$E$405,3,FALSE)</f>
        <v>0.7</v>
      </c>
      <c r="J1230">
        <f>VLOOKUP(B1230,home!$B$2:$E$405,4,FALSE)</f>
        <v>0.52</v>
      </c>
      <c r="K1230" s="3">
        <f t="shared" si="1458"/>
        <v>2.3975155263157881</v>
      </c>
      <c r="L1230" s="3">
        <f t="shared" si="1459"/>
        <v>0.44637894736841954</v>
      </c>
      <c r="M1230" s="5">
        <f t="shared" si="1460"/>
        <v>5.8198571240160965E-2</v>
      </c>
      <c r="N1230" s="5">
        <f t="shared" si="1461"/>
        <v>0.1395319781576814</v>
      </c>
      <c r="O1230" s="5">
        <f t="shared" si="1462"/>
        <v>2.5978616968529024E-2</v>
      </c>
      <c r="P1230" s="5">
        <f t="shared" si="1463"/>
        <v>6.2284137534259119E-2</v>
      </c>
      <c r="Q1230" s="5">
        <f t="shared" si="1464"/>
        <v>0.16726504202529835</v>
      </c>
      <c r="R1230" s="5">
        <f t="shared" si="1465"/>
        <v>5.7981538482496731E-3</v>
      </c>
      <c r="S1230" s="5">
        <f t="shared" si="1466"/>
        <v>1.6664128112261617E-2</v>
      </c>
      <c r="T1230" s="5">
        <f t="shared" si="1467"/>
        <v>7.4663593390787111E-2</v>
      </c>
      <c r="U1230" s="5">
        <f t="shared" si="1468"/>
        <v>1.3901163875146226E-2</v>
      </c>
      <c r="V1230" s="5">
        <f t="shared" si="1469"/>
        <v>1.9815508355763506E-3</v>
      </c>
      <c r="W1230" s="5">
        <f t="shared" si="1470"/>
        <v>0.13367351175517184</v>
      </c>
      <c r="X1230" s="5">
        <f t="shared" si="1471"/>
        <v>5.9669041468313644E-2</v>
      </c>
      <c r="Y1230" s="5">
        <f t="shared" si="1472"/>
        <v>1.3317501960554208E-2</v>
      </c>
      <c r="Z1230" s="5">
        <f t="shared" si="1473"/>
        <v>8.6272460382061345E-4</v>
      </c>
      <c r="AA1230" s="5">
        <f t="shared" si="1474"/>
        <v>2.0683956325945577E-3</v>
      </c>
      <c r="AB1230" s="5">
        <f t="shared" si="1475"/>
        <v>2.4795053218546101E-3</v>
      </c>
      <c r="AC1230" s="5">
        <f t="shared" si="1476"/>
        <v>1.3254103810476787E-4</v>
      </c>
      <c r="AD1230" s="5">
        <f t="shared" si="1477"/>
        <v>8.0121079972545153E-2</v>
      </c>
      <c r="AE1230" s="5">
        <f t="shared" si="1478"/>
        <v>3.576436334016566E-2</v>
      </c>
      <c r="AF1230" s="5">
        <f t="shared" si="1479"/>
        <v>7.9822294305424181E-3</v>
      </c>
      <c r="AG1230" s="5">
        <f t="shared" si="1480"/>
        <v>1.1876997236195815E-3</v>
      </c>
      <c r="AH1230" s="5">
        <f t="shared" si="1481"/>
        <v>9.627552513057052E-5</v>
      </c>
      <c r="AI1230" s="5">
        <f t="shared" si="1482"/>
        <v>2.3082206630474866E-4</v>
      </c>
      <c r="AJ1230" s="5">
        <f t="shared" si="1483"/>
        <v>2.7669974389096368E-4</v>
      </c>
      <c r="AK1230" s="5">
        <f t="shared" si="1484"/>
        <v>2.2113064403539583E-4</v>
      </c>
      <c r="AL1230" s="5">
        <f t="shared" si="1485"/>
        <v>5.6738191817012745E-6</v>
      </c>
      <c r="AM1230" s="5">
        <f t="shared" si="1486"/>
        <v>3.8418306643873162E-2</v>
      </c>
      <c r="AN1230" s="5">
        <f t="shared" si="1487"/>
        <v>1.7149123279369259E-2</v>
      </c>
      <c r="AO1230" s="5">
        <f t="shared" si="1488"/>
        <v>3.8275037988680541E-3</v>
      </c>
      <c r="AP1230" s="5">
        <f t="shared" si="1489"/>
        <v>5.6950570559578307E-4</v>
      </c>
      <c r="AQ1230" s="5">
        <f t="shared" si="1490"/>
        <v>6.3553839346038656E-5</v>
      </c>
      <c r="AR1230" s="5">
        <f t="shared" si="1491"/>
        <v>8.5950735130251772E-6</v>
      </c>
      <c r="AS1230" s="5">
        <f t="shared" si="1492"/>
        <v>2.0606822197303448E-5</v>
      </c>
      <c r="AT1230" s="5">
        <f t="shared" si="1493"/>
        <v>2.4702588083031926E-5</v>
      </c>
      <c r="AU1230" s="5">
        <f t="shared" si="1494"/>
        <v>1.9741612823084131E-5</v>
      </c>
      <c r="AV1230" s="5">
        <f t="shared" si="1495"/>
        <v>1.1832705814464771E-5</v>
      </c>
      <c r="AW1230" s="5">
        <f t="shared" si="1496"/>
        <v>1.6867010780084883E-7</v>
      </c>
      <c r="AX1230" s="5">
        <f t="shared" si="1497"/>
        <v>1.5351414445574486E-2</v>
      </c>
      <c r="AY1230" s="5">
        <f t="shared" si="1498"/>
        <v>6.8525482208318875E-3</v>
      </c>
      <c r="AZ1230" s="5">
        <f t="shared" si="1499"/>
        <v>1.529416630803137E-3</v>
      </c>
      <c r="BA1230" s="5">
        <f t="shared" si="1500"/>
        <v>2.2756646191521968E-4</v>
      </c>
      <c r="BB1230" s="5">
        <f t="shared" si="1501"/>
        <v>2.5395219431517817E-5</v>
      </c>
      <c r="BC1230" s="5">
        <f t="shared" si="1502"/>
        <v>2.2671782636061911E-6</v>
      </c>
      <c r="BD1230" s="5">
        <f t="shared" si="1503"/>
        <v>6.3944331121639379E-7</v>
      </c>
      <c r="BE1230" s="5">
        <f t="shared" si="1504"/>
        <v>1.5330752668400827E-6</v>
      </c>
      <c r="BF1230" s="5">
        <f t="shared" si="1505"/>
        <v>1.8377858776299095E-6</v>
      </c>
      <c r="BG1230" s="5">
        <f t="shared" si="1506"/>
        <v>1.4687067252205315E-6</v>
      </c>
      <c r="BH1230" s="5">
        <f t="shared" si="1507"/>
        <v>8.8031179433016039E-7</v>
      </c>
      <c r="BI1230" s="5">
        <f t="shared" si="1508"/>
        <v>4.2211223898109378E-7</v>
      </c>
      <c r="BJ1230" s="8">
        <f t="shared" si="1509"/>
        <v>0.7971926426485515</v>
      </c>
      <c r="BK1230" s="8">
        <f t="shared" si="1510"/>
        <v>0.14611915080037641</v>
      </c>
      <c r="BL1230" s="8">
        <f t="shared" si="1511"/>
        <v>5.1143023863380897E-2</v>
      </c>
      <c r="BM1230" s="8">
        <f t="shared" si="1512"/>
        <v>0.52940866259122676</v>
      </c>
      <c r="BN1230" s="8">
        <f t="shared" si="1513"/>
        <v>0.45905649977417851</v>
      </c>
    </row>
    <row r="1231" spans="1:66" x14ac:dyDescent="0.25">
      <c r="A1231" t="s">
        <v>19</v>
      </c>
      <c r="B1231" t="s">
        <v>139</v>
      </c>
      <c r="C1231" t="s">
        <v>251</v>
      </c>
      <c r="D1231" s="7" t="s">
        <v>562</v>
      </c>
      <c r="E1231">
        <f>VLOOKUP(A1231,home!$A$2:$E$405,3,FALSE)</f>
        <v>1.5815789473684201</v>
      </c>
      <c r="F1231">
        <f>VLOOKUP(B1231,home!$B$2:$E$405,3,FALSE)</f>
        <v>1.1000000000000001</v>
      </c>
      <c r="G1231">
        <f>VLOOKUP(C1231,away!$B$2:$E$405,4,FALSE)</f>
        <v>0.87</v>
      </c>
      <c r="H1231">
        <f>VLOOKUP(A1231,away!$A$2:$E$405,3,FALSE)</f>
        <v>1.22631578947368</v>
      </c>
      <c r="I1231">
        <f>VLOOKUP(C1231,away!$B$2:$E$405,3,FALSE)</f>
        <v>0.8</v>
      </c>
      <c r="J1231">
        <f>VLOOKUP(B1231,home!$B$2:$E$405,4,FALSE)</f>
        <v>0.94</v>
      </c>
      <c r="K1231" s="3">
        <f t="shared" si="1458"/>
        <v>1.513571052631578</v>
      </c>
      <c r="L1231" s="3">
        <f t="shared" si="1459"/>
        <v>0.92218947368420734</v>
      </c>
      <c r="M1231" s="5">
        <f t="shared" si="1460"/>
        <v>8.7531151983083672E-2</v>
      </c>
      <c r="N1231" s="5">
        <f t="shared" si="1461"/>
        <v>0.13248461784509058</v>
      </c>
      <c r="O1231" s="5">
        <f t="shared" si="1462"/>
        <v>8.0720306978252276E-2</v>
      </c>
      <c r="P1231" s="5">
        <f t="shared" si="1463"/>
        <v>0.12217592000181741</v>
      </c>
      <c r="Q1231" s="5">
        <f t="shared" si="1464"/>
        <v>0.10026244124464305</v>
      </c>
      <c r="R1231" s="5">
        <f t="shared" si="1465"/>
        <v>3.7219708703951061E-2</v>
      </c>
      <c r="S1231" s="5">
        <f t="shared" si="1466"/>
        <v>4.2633265672018361E-2</v>
      </c>
      <c r="T1231" s="5">
        <f t="shared" si="1467"/>
        <v>9.2460967921691131E-2</v>
      </c>
      <c r="U1231" s="5">
        <f t="shared" si="1468"/>
        <v>5.6334673681679916E-2</v>
      </c>
      <c r="V1231" s="5">
        <f t="shared" si="1469"/>
        <v>6.6119424509032652E-3</v>
      </c>
      <c r="W1231" s="5">
        <f t="shared" si="1470"/>
        <v>5.0584776244688733E-2</v>
      </c>
      <c r="X1231" s="5">
        <f t="shared" si="1471"/>
        <v>4.6648748181522891E-2</v>
      </c>
      <c r="Y1231" s="5">
        <f t="shared" si="1472"/>
        <v>2.1509492266772859E-2</v>
      </c>
      <c r="Z1231" s="5">
        <f t="shared" si="1473"/>
        <v>1.1441207860125382E-2</v>
      </c>
      <c r="AA1231" s="5">
        <f t="shared" si="1474"/>
        <v>1.7317081024226657E-2</v>
      </c>
      <c r="AB1231" s="5">
        <f t="shared" si="1475"/>
        <v>1.3105316277172534E-2</v>
      </c>
      <c r="AC1231" s="5">
        <f t="shared" si="1476"/>
        <v>5.7680903715163676E-4</v>
      </c>
      <c r="AD1231" s="5">
        <f t="shared" si="1477"/>
        <v>1.9140913256951577E-2</v>
      </c>
      <c r="AE1231" s="5">
        <f t="shared" si="1478"/>
        <v>1.7651548722263238E-2</v>
      </c>
      <c r="AF1231" s="5">
        <f t="shared" si="1479"/>
        <v>8.1390362129475403E-3</v>
      </c>
      <c r="AG1231" s="5">
        <f t="shared" si="1480"/>
        <v>2.5019111738382657E-3</v>
      </c>
      <c r="AH1231" s="5">
        <f t="shared" si="1481"/>
        <v>2.63774036371016E-3</v>
      </c>
      <c r="AI1231" s="5">
        <f t="shared" si="1482"/>
        <v>3.9924074588695881E-3</v>
      </c>
      <c r="AJ1231" s="5">
        <f t="shared" si="1483"/>
        <v>3.0213961800277028E-3</v>
      </c>
      <c r="AK1231" s="5">
        <f t="shared" si="1484"/>
        <v>1.5243659322071871E-3</v>
      </c>
      <c r="AL1231" s="5">
        <f t="shared" si="1485"/>
        <v>3.2204385836477167E-5</v>
      </c>
      <c r="AM1231" s="5">
        <f t="shared" si="1486"/>
        <v>5.7942264453307857E-3</v>
      </c>
      <c r="AN1231" s="5">
        <f t="shared" si="1487"/>
        <v>5.3433746360267119E-3</v>
      </c>
      <c r="AO1231" s="5">
        <f t="shared" si="1488"/>
        <v>2.4638019216475082E-3</v>
      </c>
      <c r="AP1231" s="5">
        <f t="shared" si="1489"/>
        <v>7.5736406579541822E-4</v>
      </c>
      <c r="AQ1231" s="5">
        <f t="shared" si="1490"/>
        <v>1.7460829230580199E-4</v>
      </c>
      <c r="AR1231" s="5">
        <f t="shared" si="1491"/>
        <v>4.8649927954509252E-4</v>
      </c>
      <c r="AS1231" s="5">
        <f t="shared" si="1492"/>
        <v>7.3635122664557004E-4</v>
      </c>
      <c r="AT1231" s="5">
        <f t="shared" si="1493"/>
        <v>5.5725995061024455E-4</v>
      </c>
      <c r="AU1231" s="5">
        <f t="shared" si="1494"/>
        <v>2.8115084334485649E-4</v>
      </c>
      <c r="AV1231" s="5">
        <f t="shared" si="1495"/>
        <v>1.063854444774325E-4</v>
      </c>
      <c r="AW1231" s="5">
        <f t="shared" si="1496"/>
        <v>1.2486349711958979E-6</v>
      </c>
      <c r="AX1231" s="5">
        <f t="shared" si="1497"/>
        <v>1.4616622366741732E-3</v>
      </c>
      <c r="AY1231" s="5">
        <f t="shared" si="1498"/>
        <v>1.3479295287426368E-3</v>
      </c>
      <c r="AZ1231" s="5">
        <f t="shared" si="1499"/>
        <v>6.2152321133728688E-4</v>
      </c>
      <c r="BA1231" s="5">
        <f t="shared" si="1500"/>
        <v>1.910540543818837E-4</v>
      </c>
      <c r="BB1231" s="5">
        <f t="shared" si="1501"/>
        <v>4.4047009463915803E-5</v>
      </c>
      <c r="BC1231" s="5">
        <f t="shared" si="1502"/>
        <v>8.1239376949783646E-6</v>
      </c>
      <c r="BD1231" s="5">
        <f t="shared" si="1503"/>
        <v>7.4774085758572457E-5</v>
      </c>
      <c r="BE1231" s="5">
        <f t="shared" si="1504"/>
        <v>1.1317589169116639E-4</v>
      </c>
      <c r="BF1231" s="5">
        <f t="shared" si="1505"/>
        <v>8.564987675975809E-5</v>
      </c>
      <c r="BG1231" s="5">
        <f t="shared" si="1506"/>
        <v>4.321239137501068E-5</v>
      </c>
      <c r="BH1231" s="5">
        <f t="shared" si="1507"/>
        <v>1.6351256175050648E-5</v>
      </c>
      <c r="BI1231" s="5">
        <f t="shared" si="1508"/>
        <v>4.9497576041440002E-6</v>
      </c>
      <c r="BJ1231" s="8">
        <f t="shared" si="1509"/>
        <v>0.50959216840981092</v>
      </c>
      <c r="BK1231" s="8">
        <f t="shared" si="1510"/>
        <v>0.26090922305955339</v>
      </c>
      <c r="BL1231" s="8">
        <f t="shared" si="1511"/>
        <v>0.21837875660408396</v>
      </c>
      <c r="BM1231" s="8">
        <f t="shared" si="1512"/>
        <v>0.43858052828296412</v>
      </c>
      <c r="BN1231" s="8">
        <f t="shared" si="1513"/>
        <v>0.56039414675683807</v>
      </c>
    </row>
    <row r="1232" spans="1:66" x14ac:dyDescent="0.25">
      <c r="A1232" t="s">
        <v>143</v>
      </c>
      <c r="B1232" t="s">
        <v>250</v>
      </c>
      <c r="C1232" t="s">
        <v>248</v>
      </c>
      <c r="D1232" s="7" t="s">
        <v>562</v>
      </c>
      <c r="E1232">
        <f>VLOOKUP(A1232,home!$A$2:$E$405,3,FALSE)</f>
        <v>1.2578947368421101</v>
      </c>
      <c r="F1232">
        <f>VLOOKUP(B1232,home!$B$2:$E$405,3,FALSE)</f>
        <v>0.8</v>
      </c>
      <c r="G1232">
        <f>VLOOKUP(C1232,away!$B$2:$E$405,4,FALSE)</f>
        <v>1.93</v>
      </c>
      <c r="H1232">
        <f>VLOOKUP(A1232,away!$A$2:$E$405,3,FALSE)</f>
        <v>1.0263157894736801</v>
      </c>
      <c r="I1232">
        <f>VLOOKUP(C1232,away!$B$2:$E$405,3,FALSE)</f>
        <v>0.9</v>
      </c>
      <c r="J1232">
        <f>VLOOKUP(B1232,home!$B$2:$E$405,4,FALSE)</f>
        <v>1.63</v>
      </c>
      <c r="K1232" s="3">
        <f t="shared" si="1458"/>
        <v>1.9421894736842178</v>
      </c>
      <c r="L1232" s="3">
        <f t="shared" si="1459"/>
        <v>1.5056052631578887</v>
      </c>
      <c r="M1232" s="5">
        <f t="shared" si="1460"/>
        <v>3.1815721109631684E-2</v>
      </c>
      <c r="N1232" s="5">
        <f t="shared" si="1461"/>
        <v>6.1792158636799419E-2</v>
      </c>
      <c r="O1232" s="5">
        <f t="shared" si="1462"/>
        <v>4.790191715382501E-2</v>
      </c>
      <c r="P1232" s="5">
        <f t="shared" si="1463"/>
        <v>9.3034599265452392E-2</v>
      </c>
      <c r="Q1232" s="5">
        <f t="shared" si="1464"/>
        <v>6.0006040030308593E-2</v>
      </c>
      <c r="R1232" s="5">
        <f t="shared" si="1465"/>
        <v>3.6060689291076045E-2</v>
      </c>
      <c r="S1232" s="5">
        <f t="shared" si="1466"/>
        <v>6.8012262166384063E-2</v>
      </c>
      <c r="T1232" s="5">
        <f t="shared" si="1467"/>
        <v>9.0345409690895578E-2</v>
      </c>
      <c r="U1232" s="5">
        <f t="shared" si="1468"/>
        <v>7.0036691154925085E-2</v>
      </c>
      <c r="V1232" s="5">
        <f t="shared" si="1469"/>
        <v>2.2097718203815519E-2</v>
      </c>
      <c r="W1232" s="5">
        <f t="shared" si="1470"/>
        <v>3.8847699768113059E-2</v>
      </c>
      <c r="X1232" s="5">
        <f t="shared" si="1471"/>
        <v>5.8489301232448512E-2</v>
      </c>
      <c r="Y1232" s="5">
        <f t="shared" si="1472"/>
        <v>4.4030899887000839E-2</v>
      </c>
      <c r="Z1232" s="5">
        <f t="shared" si="1473"/>
        <v>1.8097721196581804E-2</v>
      </c>
      <c r="AA1232" s="5">
        <f t="shared" si="1474"/>
        <v>3.5149203605672925E-2</v>
      </c>
      <c r="AB1232" s="5">
        <f t="shared" si="1475"/>
        <v>3.4133206625660661E-2</v>
      </c>
      <c r="AC1232" s="5">
        <f t="shared" si="1476"/>
        <v>4.0385937479790694E-3</v>
      </c>
      <c r="AD1232" s="5">
        <f t="shared" si="1477"/>
        <v>1.886239839161849E-2</v>
      </c>
      <c r="AE1232" s="5">
        <f t="shared" si="1478"/>
        <v>2.8399326294201693E-2</v>
      </c>
      <c r="AF1232" s="5">
        <f t="shared" si="1479"/>
        <v>2.1379087569344146E-2</v>
      </c>
      <c r="AG1232" s="5">
        <f t="shared" si="1480"/>
        <v>1.0729488921972648E-2</v>
      </c>
      <c r="AH1232" s="5">
        <f t="shared" si="1481"/>
        <v>6.8120060711844115E-3</v>
      </c>
      <c r="AI1232" s="5">
        <f t="shared" si="1482"/>
        <v>1.3230206486127346E-2</v>
      </c>
      <c r="AJ1232" s="5">
        <f t="shared" si="1483"/>
        <v>1.2847783886012602E-2</v>
      </c>
      <c r="AK1232" s="5">
        <f t="shared" si="1484"/>
        <v>8.3176102078611324E-3</v>
      </c>
      <c r="AL1232" s="5">
        <f t="shared" si="1485"/>
        <v>4.7238149925251706E-4</v>
      </c>
      <c r="AM1232" s="5">
        <f t="shared" si="1486"/>
        <v>7.3268703209279067E-3</v>
      </c>
      <c r="AN1232" s="5">
        <f t="shared" si="1487"/>
        <v>1.1031374517664385E-2</v>
      </c>
      <c r="AO1232" s="5">
        <f t="shared" si="1488"/>
        <v>8.3044477668306593E-3</v>
      </c>
      <c r="AP1232" s="5">
        <f t="shared" si="1489"/>
        <v>4.167740088453338E-3</v>
      </c>
      <c r="AQ1232" s="5">
        <f t="shared" si="1490"/>
        <v>1.5687428531623675E-3</v>
      </c>
      <c r="AR1232" s="5">
        <f t="shared" si="1491"/>
        <v>2.0512384386877497E-3</v>
      </c>
      <c r="AS1232" s="5">
        <f t="shared" si="1492"/>
        <v>3.9838937036357968E-3</v>
      </c>
      <c r="AT1232" s="5">
        <f t="shared" si="1493"/>
        <v>3.8687382077391397E-3</v>
      </c>
      <c r="AU1232" s="5">
        <f t="shared" si="1494"/>
        <v>2.504607541170302E-3</v>
      </c>
      <c r="AV1232" s="5">
        <f t="shared" si="1495"/>
        <v>1.2161056005427671E-3</v>
      </c>
      <c r="AW1232" s="5">
        <f t="shared" si="1496"/>
        <v>3.8370114897962482E-5</v>
      </c>
      <c r="AX1232" s="5">
        <f t="shared" si="1497"/>
        <v>2.3716950687259161E-3</v>
      </c>
      <c r="AY1232" s="5">
        <f t="shared" si="1498"/>
        <v>3.57083657807935E-3</v>
      </c>
      <c r="AZ1232" s="5">
        <f t="shared" si="1499"/>
        <v>2.6881351729164875E-3</v>
      </c>
      <c r="BA1232" s="5">
        <f t="shared" si="1500"/>
        <v>1.3490901548076351E-3</v>
      </c>
      <c r="BB1232" s="5">
        <f t="shared" si="1501"/>
        <v>5.077993093882164E-4</v>
      </c>
      <c r="BC1232" s="5">
        <f t="shared" si="1502"/>
        <v>1.5290906256856807E-4</v>
      </c>
      <c r="BD1232" s="5">
        <f t="shared" si="1503"/>
        <v>5.1472589821334078E-4</v>
      </c>
      <c r="BE1232" s="5">
        <f t="shared" si="1504"/>
        <v>9.996952213426045E-4</v>
      </c>
      <c r="BF1232" s="5">
        <f t="shared" si="1505"/>
        <v>9.7079876789201065E-4</v>
      </c>
      <c r="BG1232" s="5">
        <f t="shared" si="1506"/>
        <v>6.2849171602182398E-4</v>
      </c>
      <c r="BH1232" s="5">
        <f t="shared" si="1507"/>
        <v>3.0516249878882908E-4</v>
      </c>
      <c r="BI1232" s="5">
        <f t="shared" si="1508"/>
        <v>1.1853667858216728E-4</v>
      </c>
      <c r="BJ1232" s="8">
        <f t="shared" si="1509"/>
        <v>0.47592145131622776</v>
      </c>
      <c r="BK1232" s="8">
        <f t="shared" si="1510"/>
        <v>0.22304211257059461</v>
      </c>
      <c r="BL1232" s="8">
        <f t="shared" si="1511"/>
        <v>0.28165130875496175</v>
      </c>
      <c r="BM1232" s="8">
        <f t="shared" si="1512"/>
        <v>0.66456900188809143</v>
      </c>
      <c r="BN1232" s="8">
        <f t="shared" si="1513"/>
        <v>0.33061112548709309</v>
      </c>
    </row>
    <row r="1233" spans="1:66" x14ac:dyDescent="0.25">
      <c r="A1233" t="s">
        <v>143</v>
      </c>
      <c r="B1233" t="s">
        <v>504</v>
      </c>
      <c r="C1233" t="s">
        <v>452</v>
      </c>
      <c r="D1233" s="7" t="s">
        <v>562</v>
      </c>
      <c r="E1233">
        <f>VLOOKUP(A1233,home!$A$2:$E$405,3,FALSE)</f>
        <v>1.2578947368421101</v>
      </c>
      <c r="F1233" t="e">
        <f>VLOOKUP(B1233,home!$B$2:$E$405,3,FALSE)</f>
        <v>#N/A</v>
      </c>
      <c r="G1233">
        <f>VLOOKUP(C1233,away!$B$2:$E$405,4,FALSE)</f>
        <v>1.17</v>
      </c>
      <c r="H1233">
        <f>VLOOKUP(A1233,away!$A$2:$E$405,3,FALSE)</f>
        <v>1.0263157894736801</v>
      </c>
      <c r="I1233">
        <f>VLOOKUP(C1233,away!$B$2:$E$405,3,FALSE)</f>
        <v>0.63</v>
      </c>
      <c r="J1233" t="e">
        <f>VLOOKUP(B1233,home!$B$2:$E$405,4,FALSE)</f>
        <v>#N/A</v>
      </c>
      <c r="K1233" s="3" t="e">
        <f t="shared" si="1458"/>
        <v>#N/A</v>
      </c>
      <c r="L1233" s="3" t="e">
        <f t="shared" si="1459"/>
        <v>#N/A</v>
      </c>
      <c r="M1233" s="5" t="e">
        <f t="shared" si="1460"/>
        <v>#N/A</v>
      </c>
      <c r="N1233" s="5" t="e">
        <f t="shared" si="1461"/>
        <v>#N/A</v>
      </c>
      <c r="O1233" s="5" t="e">
        <f t="shared" si="1462"/>
        <v>#N/A</v>
      </c>
      <c r="P1233" s="5" t="e">
        <f t="shared" si="1463"/>
        <v>#N/A</v>
      </c>
      <c r="Q1233" s="5" t="e">
        <f t="shared" si="1464"/>
        <v>#N/A</v>
      </c>
      <c r="R1233" s="5" t="e">
        <f t="shared" si="1465"/>
        <v>#N/A</v>
      </c>
      <c r="S1233" s="5" t="e">
        <f t="shared" si="1466"/>
        <v>#N/A</v>
      </c>
      <c r="T1233" s="5" t="e">
        <f t="shared" si="1467"/>
        <v>#N/A</v>
      </c>
      <c r="U1233" s="5" t="e">
        <f t="shared" si="1468"/>
        <v>#N/A</v>
      </c>
      <c r="V1233" s="5" t="e">
        <f t="shared" si="1469"/>
        <v>#N/A</v>
      </c>
      <c r="W1233" s="5" t="e">
        <f t="shared" si="1470"/>
        <v>#N/A</v>
      </c>
      <c r="X1233" s="5" t="e">
        <f t="shared" si="1471"/>
        <v>#N/A</v>
      </c>
      <c r="Y1233" s="5" t="e">
        <f t="shared" si="1472"/>
        <v>#N/A</v>
      </c>
      <c r="Z1233" s="5" t="e">
        <f t="shared" si="1473"/>
        <v>#N/A</v>
      </c>
      <c r="AA1233" s="5" t="e">
        <f t="shared" si="1474"/>
        <v>#N/A</v>
      </c>
      <c r="AB1233" s="5" t="e">
        <f t="shared" si="1475"/>
        <v>#N/A</v>
      </c>
      <c r="AC1233" s="5" t="e">
        <f t="shared" si="1476"/>
        <v>#N/A</v>
      </c>
      <c r="AD1233" s="5" t="e">
        <f t="shared" si="1477"/>
        <v>#N/A</v>
      </c>
      <c r="AE1233" s="5" t="e">
        <f t="shared" si="1478"/>
        <v>#N/A</v>
      </c>
      <c r="AF1233" s="5" t="e">
        <f t="shared" si="1479"/>
        <v>#N/A</v>
      </c>
      <c r="AG1233" s="5" t="e">
        <f t="shared" si="1480"/>
        <v>#N/A</v>
      </c>
      <c r="AH1233" s="5" t="e">
        <f t="shared" si="1481"/>
        <v>#N/A</v>
      </c>
      <c r="AI1233" s="5" t="e">
        <f t="shared" si="1482"/>
        <v>#N/A</v>
      </c>
      <c r="AJ1233" s="5" t="e">
        <f t="shared" si="1483"/>
        <v>#N/A</v>
      </c>
      <c r="AK1233" s="5" t="e">
        <f t="shared" si="1484"/>
        <v>#N/A</v>
      </c>
      <c r="AL1233" s="5" t="e">
        <f t="shared" si="1485"/>
        <v>#N/A</v>
      </c>
      <c r="AM1233" s="5" t="e">
        <f t="shared" si="1486"/>
        <v>#N/A</v>
      </c>
      <c r="AN1233" s="5" t="e">
        <f t="shared" si="1487"/>
        <v>#N/A</v>
      </c>
      <c r="AO1233" s="5" t="e">
        <f t="shared" si="1488"/>
        <v>#N/A</v>
      </c>
      <c r="AP1233" s="5" t="e">
        <f t="shared" si="1489"/>
        <v>#N/A</v>
      </c>
      <c r="AQ1233" s="5" t="e">
        <f t="shared" si="1490"/>
        <v>#N/A</v>
      </c>
      <c r="AR1233" s="5" t="e">
        <f t="shared" si="1491"/>
        <v>#N/A</v>
      </c>
      <c r="AS1233" s="5" t="e">
        <f t="shared" si="1492"/>
        <v>#N/A</v>
      </c>
      <c r="AT1233" s="5" t="e">
        <f t="shared" si="1493"/>
        <v>#N/A</v>
      </c>
      <c r="AU1233" s="5" t="e">
        <f t="shared" si="1494"/>
        <v>#N/A</v>
      </c>
      <c r="AV1233" s="5" t="e">
        <f t="shared" si="1495"/>
        <v>#N/A</v>
      </c>
      <c r="AW1233" s="5" t="e">
        <f t="shared" si="1496"/>
        <v>#N/A</v>
      </c>
      <c r="AX1233" s="5" t="e">
        <f t="shared" si="1497"/>
        <v>#N/A</v>
      </c>
      <c r="AY1233" s="5" t="e">
        <f t="shared" si="1498"/>
        <v>#N/A</v>
      </c>
      <c r="AZ1233" s="5" t="e">
        <f t="shared" si="1499"/>
        <v>#N/A</v>
      </c>
      <c r="BA1233" s="5" t="e">
        <f t="shared" si="1500"/>
        <v>#N/A</v>
      </c>
      <c r="BB1233" s="5" t="e">
        <f t="shared" si="1501"/>
        <v>#N/A</v>
      </c>
      <c r="BC1233" s="5" t="e">
        <f t="shared" si="1502"/>
        <v>#N/A</v>
      </c>
      <c r="BD1233" s="5" t="e">
        <f t="shared" si="1503"/>
        <v>#N/A</v>
      </c>
      <c r="BE1233" s="5" t="e">
        <f t="shared" si="1504"/>
        <v>#N/A</v>
      </c>
      <c r="BF1233" s="5" t="e">
        <f t="shared" si="1505"/>
        <v>#N/A</v>
      </c>
      <c r="BG1233" s="5" t="e">
        <f t="shared" si="1506"/>
        <v>#N/A</v>
      </c>
      <c r="BH1233" s="5" t="e">
        <f t="shared" si="1507"/>
        <v>#N/A</v>
      </c>
      <c r="BI1233" s="5" t="e">
        <f t="shared" si="1508"/>
        <v>#N/A</v>
      </c>
      <c r="BJ1233" s="8" t="e">
        <f t="shared" si="1509"/>
        <v>#N/A</v>
      </c>
      <c r="BK1233" s="8" t="e">
        <f t="shared" si="1510"/>
        <v>#N/A</v>
      </c>
      <c r="BL1233" s="8" t="e">
        <f t="shared" si="1511"/>
        <v>#N/A</v>
      </c>
      <c r="BM1233" s="8" t="e">
        <f t="shared" si="1512"/>
        <v>#N/A</v>
      </c>
      <c r="BN1233" s="8" t="e">
        <f t="shared" si="1513"/>
        <v>#N/A</v>
      </c>
    </row>
    <row r="1234" spans="1:66" x14ac:dyDescent="0.25">
      <c r="A1234" t="s">
        <v>143</v>
      </c>
      <c r="B1234" t="s">
        <v>149</v>
      </c>
      <c r="C1234" t="s">
        <v>150</v>
      </c>
      <c r="D1234" s="7" t="s">
        <v>562</v>
      </c>
      <c r="E1234">
        <f>VLOOKUP(A1234,home!$A$2:$E$405,3,FALSE)</f>
        <v>1.2578947368421101</v>
      </c>
      <c r="F1234">
        <f>VLOOKUP(B1234,home!$B$2:$E$405,3,FALSE)</f>
        <v>1.26</v>
      </c>
      <c r="G1234">
        <f>VLOOKUP(C1234,away!$B$2:$E$405,4,FALSE)</f>
        <v>1.05</v>
      </c>
      <c r="H1234">
        <f>VLOOKUP(A1234,away!$A$2:$E$405,3,FALSE)</f>
        <v>1.0263157894736801</v>
      </c>
      <c r="I1234">
        <f>VLOOKUP(C1234,away!$B$2:$E$405,3,FALSE)</f>
        <v>0.71</v>
      </c>
      <c r="J1234">
        <f>VLOOKUP(B1234,home!$B$2:$E$405,4,FALSE)</f>
        <v>0.92</v>
      </c>
      <c r="K1234" s="3">
        <f t="shared" si="1458"/>
        <v>1.6641947368421117</v>
      </c>
      <c r="L1234" s="3">
        <f t="shared" si="1459"/>
        <v>0.67038947368420787</v>
      </c>
      <c r="M1234" s="5">
        <f t="shared" si="1460"/>
        <v>9.6850743675537587E-2</v>
      </c>
      <c r="N1234" s="5">
        <f t="shared" si="1461"/>
        <v>0.1611784978840741</v>
      </c>
      <c r="O1234" s="5">
        <f t="shared" si="1462"/>
        <v>6.4927719078567772E-2</v>
      </c>
      <c r="P1234" s="5">
        <f t="shared" si="1463"/>
        <v>0.10805236836571563</v>
      </c>
      <c r="Q1234" s="5">
        <f t="shared" si="1464"/>
        <v>0.1341162039353968</v>
      </c>
      <c r="R1234" s="5">
        <f t="shared" si="1465"/>
        <v>2.1763429710298571E-2</v>
      </c>
      <c r="S1234" s="5">
        <f t="shared" si="1466"/>
        <v>3.0137389415805901E-2</v>
      </c>
      <c r="T1234" s="5">
        <f t="shared" si="1467"/>
        <v>8.991009136877455E-2</v>
      </c>
      <c r="U1234" s="5">
        <f t="shared" si="1468"/>
        <v>3.6218585179512125E-2</v>
      </c>
      <c r="V1234" s="5">
        <f t="shared" si="1469"/>
        <v>3.7358931889018517E-3</v>
      </c>
      <c r="W1234" s="5">
        <f t="shared" si="1470"/>
        <v>7.4398493571510238E-2</v>
      </c>
      <c r="X1234" s="5">
        <f t="shared" si="1471"/>
        <v>4.9875966948302666E-2</v>
      </c>
      <c r="Y1234" s="5">
        <f t="shared" si="1472"/>
        <v>1.6718161615981785E-2</v>
      </c>
      <c r="Z1234" s="5">
        <f t="shared" si="1473"/>
        <v>4.8633247296834374E-3</v>
      </c>
      <c r="AA1234" s="5">
        <f t="shared" si="1474"/>
        <v>8.0935194186932628E-3</v>
      </c>
      <c r="AB1234" s="5">
        <f t="shared" si="1475"/>
        <v>6.7345962095593792E-3</v>
      </c>
      <c r="AC1234" s="5">
        <f t="shared" si="1476"/>
        <v>2.6049884318295988E-4</v>
      </c>
      <c r="AD1234" s="5">
        <f t="shared" si="1477"/>
        <v>3.0953395357672227E-2</v>
      </c>
      <c r="AE1234" s="5">
        <f t="shared" si="1478"/>
        <v>2.0750830422569089E-2</v>
      </c>
      <c r="AF1234" s="5">
        <f t="shared" si="1479"/>
        <v>6.9555691427481683E-3</v>
      </c>
      <c r="AG1234" s="5">
        <f t="shared" si="1480"/>
        <v>1.5543134455936873E-3</v>
      </c>
      <c r="AH1234" s="5">
        <f t="shared" si="1481"/>
        <v>8.1508042647196791E-4</v>
      </c>
      <c r="AI1234" s="5">
        <f t="shared" si="1482"/>
        <v>1.3564525558376727E-3</v>
      </c>
      <c r="AJ1234" s="5">
        <f t="shared" si="1483"/>
        <v>1.1287006021005431E-3</v>
      </c>
      <c r="AK1234" s="5">
        <f t="shared" si="1484"/>
        <v>6.2612586716208221E-4</v>
      </c>
      <c r="AL1234" s="5">
        <f t="shared" si="1485"/>
        <v>1.1625111339050031E-5</v>
      </c>
      <c r="AM1234" s="5">
        <f t="shared" si="1486"/>
        <v>1.0302495528326244E-2</v>
      </c>
      <c r="AN1234" s="5">
        <f t="shared" si="1487"/>
        <v>6.9066845548685354E-3</v>
      </c>
      <c r="AO1234" s="5">
        <f t="shared" si="1488"/>
        <v>2.3150843118205822E-3</v>
      </c>
      <c r="AP1234" s="5">
        <f t="shared" si="1489"/>
        <v>5.1733605111198896E-4</v>
      </c>
      <c r="AQ1234" s="5">
        <f t="shared" si="1490"/>
        <v>8.6704160755708158E-5</v>
      </c>
      <c r="AR1234" s="5">
        <f t="shared" si="1491"/>
        <v>1.0928426762256847E-4</v>
      </c>
      <c r="AS1234" s="5">
        <f t="shared" si="1492"/>
        <v>1.8187030299712323E-4</v>
      </c>
      <c r="AT1234" s="5">
        <f t="shared" si="1493"/>
        <v>1.5133380051784634E-4</v>
      </c>
      <c r="AU1234" s="5">
        <f t="shared" si="1494"/>
        <v>8.3949638109371324E-5</v>
      </c>
      <c r="AV1234" s="5">
        <f t="shared" si="1495"/>
        <v>3.4927136475353906E-5</v>
      </c>
      <c r="AW1234" s="5">
        <f t="shared" si="1496"/>
        <v>3.6026821759987257E-7</v>
      </c>
      <c r="AX1234" s="5">
        <f t="shared" si="1497"/>
        <v>2.857559805763318E-3</v>
      </c>
      <c r="AY1234" s="5">
        <f t="shared" si="1498"/>
        <v>1.9156780142068179E-3</v>
      </c>
      <c r="AZ1234" s="5">
        <f t="shared" si="1499"/>
        <v>6.4212518784625841E-4</v>
      </c>
      <c r="BA1234" s="5">
        <f t="shared" si="1500"/>
        <v>1.4349132223987545E-4</v>
      </c>
      <c r="BB1234" s="5">
        <f t="shared" si="1501"/>
        <v>2.404876799866029E-5</v>
      </c>
      <c r="BC1234" s="5">
        <f t="shared" si="1502"/>
        <v>3.2244081842750994E-6</v>
      </c>
      <c r="BD1234" s="5">
        <f t="shared" si="1503"/>
        <v>1.2210503775576295E-5</v>
      </c>
      <c r="BE1234" s="5">
        <f t="shared" si="1504"/>
        <v>2.0320656117504805E-5</v>
      </c>
      <c r="BF1234" s="5">
        <f t="shared" si="1505"/>
        <v>1.6908764479964983E-5</v>
      </c>
      <c r="BG1234" s="5">
        <f t="shared" si="1506"/>
        <v>9.3798256180201915E-6</v>
      </c>
      <c r="BH1234" s="5">
        <f t="shared" si="1507"/>
        <v>3.9024641065014989E-6</v>
      </c>
      <c r="BI1234" s="5">
        <f t="shared" si="1508"/>
        <v>1.2988920453510109E-6</v>
      </c>
      <c r="BJ1234" s="8">
        <f t="shared" si="1509"/>
        <v>0.61212595580574569</v>
      </c>
      <c r="BK1234" s="8">
        <f t="shared" si="1510"/>
        <v>0.24096419661468979</v>
      </c>
      <c r="BL1234" s="8">
        <f t="shared" si="1511"/>
        <v>0.14228959530006854</v>
      </c>
      <c r="BM1234" s="8">
        <f t="shared" si="1512"/>
        <v>0.4114387920546077</v>
      </c>
      <c r="BN1234" s="8">
        <f t="shared" si="1513"/>
        <v>0.58688896264959045</v>
      </c>
    </row>
    <row r="1235" spans="1:66" x14ac:dyDescent="0.25">
      <c r="A1235" t="s">
        <v>143</v>
      </c>
      <c r="B1235" t="s">
        <v>329</v>
      </c>
      <c r="C1235" t="s">
        <v>147</v>
      </c>
      <c r="D1235" s="7" t="s">
        <v>562</v>
      </c>
      <c r="E1235">
        <f>VLOOKUP(A1235,home!$A$2:$E$405,3,FALSE)</f>
        <v>1.2578947368421101</v>
      </c>
      <c r="F1235">
        <f>VLOOKUP(B1235,home!$B$2:$E$405,3,FALSE)</f>
        <v>1.05</v>
      </c>
      <c r="G1235">
        <f>VLOOKUP(C1235,away!$B$2:$E$405,4,FALSE)</f>
        <v>0.84</v>
      </c>
      <c r="H1235">
        <f>VLOOKUP(A1235,away!$A$2:$E$405,3,FALSE)</f>
        <v>1.0263157894736801</v>
      </c>
      <c r="I1235">
        <f>VLOOKUP(C1235,away!$B$2:$E$405,3,FALSE)</f>
        <v>1.05</v>
      </c>
      <c r="J1235">
        <f>VLOOKUP(B1235,home!$B$2:$E$405,4,FALSE)</f>
        <v>1.33</v>
      </c>
      <c r="K1235" s="3">
        <f t="shared" si="1458"/>
        <v>1.1094631578947411</v>
      </c>
      <c r="L1235" s="3">
        <f t="shared" si="1459"/>
        <v>1.4332499999999944</v>
      </c>
      <c r="M1235" s="5">
        <f t="shared" si="1460"/>
        <v>7.8652712809796257E-2</v>
      </c>
      <c r="N1235" s="5">
        <f t="shared" si="1461"/>
        <v>8.7262287130944707E-2</v>
      </c>
      <c r="O1235" s="5">
        <f t="shared" si="1462"/>
        <v>0.11272900063464004</v>
      </c>
      <c r="P1235" s="5">
        <f t="shared" si="1463"/>
        <v>0.12506867303042601</v>
      </c>
      <c r="Q1235" s="5">
        <f t="shared" si="1464"/>
        <v>4.8407146322707796E-2</v>
      </c>
      <c r="R1235" s="5">
        <f t="shared" si="1465"/>
        <v>8.0784420079798608E-2</v>
      </c>
      <c r="S1235" s="5">
        <f t="shared" si="1466"/>
        <v>4.9719114620428502E-2</v>
      </c>
      <c r="T1235" s="5">
        <f t="shared" si="1467"/>
        <v>6.9379542467020675E-2</v>
      </c>
      <c r="U1235" s="5">
        <f t="shared" si="1468"/>
        <v>8.9627337810428698E-2</v>
      </c>
      <c r="V1235" s="5">
        <f t="shared" si="1469"/>
        <v>8.7844730018858726E-3</v>
      </c>
      <c r="W1235" s="5">
        <f t="shared" si="1470"/>
        <v>1.7901981807954728E-2</v>
      </c>
      <c r="X1235" s="5">
        <f t="shared" si="1471"/>
        <v>2.5658015426251016E-2</v>
      </c>
      <c r="Y1235" s="5">
        <f t="shared" si="1472"/>
        <v>1.8387175304837064E-2</v>
      </c>
      <c r="Z1235" s="5">
        <f t="shared" si="1473"/>
        <v>3.8594756693123636E-2</v>
      </c>
      <c r="AA1235" s="5">
        <f t="shared" si="1474"/>
        <v>4.281946063893214E-2</v>
      </c>
      <c r="AB1235" s="5">
        <f t="shared" si="1475"/>
        <v>2.3753307009909623E-2</v>
      </c>
      <c r="AC1235" s="5">
        <f t="shared" si="1476"/>
        <v>8.7303280965204543E-4</v>
      </c>
      <c r="AD1235" s="5">
        <f t="shared" si="1477"/>
        <v>4.9653973173069159E-3</v>
      </c>
      <c r="AE1235" s="5">
        <f t="shared" si="1478"/>
        <v>7.1166557050301085E-3</v>
      </c>
      <c r="AF1235" s="5">
        <f t="shared" si="1479"/>
        <v>5.0999733946171825E-3</v>
      </c>
      <c r="AG1235" s="5">
        <f t="shared" si="1480"/>
        <v>2.4365122892783492E-3</v>
      </c>
      <c r="AH1235" s="5">
        <f t="shared" si="1481"/>
        <v>1.3828983757604814E-2</v>
      </c>
      <c r="AI1235" s="5">
        <f t="shared" si="1482"/>
        <v>1.5342747990187318E-2</v>
      </c>
      <c r="AJ1235" s="5">
        <f t="shared" si="1483"/>
        <v>8.5111068179882111E-3</v>
      </c>
      <c r="AK1235" s="5">
        <f t="shared" si="1484"/>
        <v>3.1475864824882203E-3</v>
      </c>
      <c r="AL1235" s="5">
        <f t="shared" si="1485"/>
        <v>5.5529708316230433E-5</v>
      </c>
      <c r="AM1235" s="5">
        <f t="shared" si="1486"/>
        <v>1.1017850775722812E-3</v>
      </c>
      <c r="AN1235" s="5">
        <f t="shared" si="1487"/>
        <v>1.5791334624304658E-3</v>
      </c>
      <c r="AO1235" s="5">
        <f t="shared" si="1488"/>
        <v>1.1316465175142281E-3</v>
      </c>
      <c r="AP1235" s="5">
        <f t="shared" si="1489"/>
        <v>5.4064412374242045E-4</v>
      </c>
      <c r="AQ1235" s="5">
        <f t="shared" si="1490"/>
        <v>1.9371954758845531E-4</v>
      </c>
      <c r="AR1235" s="5">
        <f t="shared" si="1491"/>
        <v>3.9640781941173995E-3</v>
      </c>
      <c r="AS1235" s="5">
        <f t="shared" si="1492"/>
        <v>4.3979987113871716E-3</v>
      </c>
      <c r="AT1235" s="5">
        <f t="shared" si="1493"/>
        <v>2.4397087693763084E-3</v>
      </c>
      <c r="AU1235" s="5">
        <f t="shared" si="1494"/>
        <v>9.0225566520524378E-4</v>
      </c>
      <c r="AV1235" s="5">
        <f t="shared" si="1495"/>
        <v>2.5025485488675751E-4</v>
      </c>
      <c r="AW1235" s="5">
        <f t="shared" si="1496"/>
        <v>2.4527750907801738E-6</v>
      </c>
      <c r="AX1235" s="5">
        <f t="shared" si="1497"/>
        <v>2.0373165858077454E-4</v>
      </c>
      <c r="AY1235" s="5">
        <f t="shared" si="1498"/>
        <v>2.9199839966089397E-4</v>
      </c>
      <c r="AZ1235" s="5">
        <f t="shared" si="1499"/>
        <v>2.0925335315698733E-4</v>
      </c>
      <c r="BA1235" s="5">
        <f t="shared" si="1500"/>
        <v>9.9970789470750309E-5</v>
      </c>
      <c r="BB1235" s="5">
        <f t="shared" si="1501"/>
        <v>3.5820783502238091E-5</v>
      </c>
      <c r="BC1235" s="5">
        <f t="shared" si="1502"/>
        <v>1.0268027590916497E-5</v>
      </c>
      <c r="BD1235" s="5">
        <f t="shared" si="1503"/>
        <v>9.4691917861979209E-4</v>
      </c>
      <c r="BE1235" s="5">
        <f t="shared" si="1504"/>
        <v>1.0505719421826088E-3</v>
      </c>
      <c r="BF1235" s="5">
        <f t="shared" si="1505"/>
        <v>5.8278543228476457E-4</v>
      </c>
      <c r="BG1235" s="5">
        <f t="shared" si="1506"/>
        <v>2.1552632202590221E-4</v>
      </c>
      <c r="BH1235" s="5">
        <f t="shared" si="1507"/>
        <v>5.9779628461074093E-5</v>
      </c>
      <c r="BI1235" s="5">
        <f t="shared" si="1508"/>
        <v>1.3264659074039521E-5</v>
      </c>
      <c r="BJ1235" s="8">
        <f t="shared" si="1509"/>
        <v>0.29201265890675904</v>
      </c>
      <c r="BK1235" s="8">
        <f t="shared" si="1510"/>
        <v>0.26344553438016582</v>
      </c>
      <c r="BL1235" s="8">
        <f t="shared" si="1511"/>
        <v>0.40536709457959885</v>
      </c>
      <c r="BM1235" s="8">
        <f t="shared" si="1512"/>
        <v>0.46622625892676378</v>
      </c>
      <c r="BN1235" s="8">
        <f t="shared" si="1513"/>
        <v>0.53290424000831349</v>
      </c>
    </row>
    <row r="1236" spans="1:66" x14ac:dyDescent="0.25">
      <c r="A1236" t="s">
        <v>143</v>
      </c>
      <c r="B1236" t="s">
        <v>145</v>
      </c>
      <c r="C1236" t="s">
        <v>161</v>
      </c>
      <c r="D1236" s="7" t="s">
        <v>562</v>
      </c>
      <c r="E1236">
        <f>VLOOKUP(A1236,home!$A$2:$E$405,3,FALSE)</f>
        <v>1.2578947368421101</v>
      </c>
      <c r="F1236">
        <f>VLOOKUP(B1236,home!$B$2:$E$405,3,FALSE)</f>
        <v>0.88</v>
      </c>
      <c r="G1236">
        <f>VLOOKUP(C1236,away!$B$2:$E$405,4,FALSE)</f>
        <v>0.92</v>
      </c>
      <c r="H1236">
        <f>VLOOKUP(A1236,away!$A$2:$E$405,3,FALSE)</f>
        <v>1.0263157894736801</v>
      </c>
      <c r="I1236">
        <f>VLOOKUP(C1236,away!$B$2:$E$405,3,FALSE)</f>
        <v>1</v>
      </c>
      <c r="J1236">
        <f>VLOOKUP(B1236,home!$B$2:$E$405,4,FALSE)</f>
        <v>1.08</v>
      </c>
      <c r="K1236" s="3">
        <f t="shared" si="1458"/>
        <v>1.0183915789473723</v>
      </c>
      <c r="L1236" s="3">
        <f t="shared" si="1459"/>
        <v>1.1084210526315745</v>
      </c>
      <c r="M1236" s="5">
        <f t="shared" si="1460"/>
        <v>0.11921667638484099</v>
      </c>
      <c r="N1236" s="5">
        <f t="shared" si="1461"/>
        <v>0.12140925930041613</v>
      </c>
      <c r="O1236" s="5">
        <f t="shared" si="1462"/>
        <v>0.13214227392972322</v>
      </c>
      <c r="P1236" s="5">
        <f t="shared" si="1463"/>
        <v>0.13457257899298702</v>
      </c>
      <c r="Q1236" s="5">
        <f t="shared" si="1464"/>
        <v>6.1821083638890863E-2</v>
      </c>
      <c r="R1236" s="5">
        <f t="shared" si="1465"/>
        <v>7.3234639183156869E-2</v>
      </c>
      <c r="S1236" s="5">
        <f t="shared" si="1466"/>
        <v>3.7976606054600785E-2</v>
      </c>
      <c r="T1236" s="5">
        <f t="shared" si="1467"/>
        <v>6.852379060184402E-2</v>
      </c>
      <c r="U1236" s="5">
        <f t="shared" si="1468"/>
        <v>7.458153983137622E-2</v>
      </c>
      <c r="V1236" s="5">
        <f t="shared" si="1469"/>
        <v>4.7631384515282376E-3</v>
      </c>
      <c r="W1236" s="5">
        <f t="shared" si="1470"/>
        <v>2.098602365974921E-2</v>
      </c>
      <c r="X1236" s="5">
        <f t="shared" si="1471"/>
        <v>2.3261350435490349E-2</v>
      </c>
      <c r="Y1236" s="5">
        <f t="shared" si="1472"/>
        <v>1.2891685267669076E-2</v>
      </c>
      <c r="Z1236" s="5">
        <f t="shared" si="1473"/>
        <v>2.7058271950829417E-2</v>
      </c>
      <c r="AA1236" s="5">
        <f t="shared" si="1474"/>
        <v>2.7555916295592564E-2</v>
      </c>
      <c r="AB1236" s="5">
        <f t="shared" si="1475"/>
        <v>1.4031356552805069E-2</v>
      </c>
      <c r="AC1236" s="5">
        <f t="shared" si="1476"/>
        <v>3.3604140217643395E-4</v>
      </c>
      <c r="AD1236" s="5">
        <f t="shared" si="1477"/>
        <v>5.3429974426697276E-3</v>
      </c>
      <c r="AE1236" s="5">
        <f t="shared" si="1478"/>
        <v>5.92229084961179E-3</v>
      </c>
      <c r="AF1236" s="5">
        <f t="shared" si="1479"/>
        <v>3.2821959287585223E-3</v>
      </c>
      <c r="AG1236" s="5">
        <f t="shared" si="1480"/>
        <v>1.212685022099196E-3</v>
      </c>
      <c r="AH1236" s="5">
        <f t="shared" si="1481"/>
        <v>7.4979895695324421E-3</v>
      </c>
      <c r="AI1236" s="5">
        <f t="shared" si="1482"/>
        <v>7.6358894366470717E-3</v>
      </c>
      <c r="AJ1236" s="5">
        <f t="shared" si="1483"/>
        <v>3.8881627500272865E-3</v>
      </c>
      <c r="AK1236" s="5">
        <f t="shared" si="1484"/>
        <v>1.3198907340682151E-3</v>
      </c>
      <c r="AL1236" s="5">
        <f t="shared" si="1485"/>
        <v>1.517303099218172E-5</v>
      </c>
      <c r="AM1236" s="5">
        <f t="shared" si="1486"/>
        <v>1.0882527203904392E-3</v>
      </c>
      <c r="AN1236" s="5">
        <f t="shared" si="1487"/>
        <v>1.2062422258643454E-3</v>
      </c>
      <c r="AO1236" s="5">
        <f t="shared" si="1488"/>
        <v>6.6851213886060575E-4</v>
      </c>
      <c r="AP1236" s="5">
        <f t="shared" si="1489"/>
        <v>2.4699764288428589E-4</v>
      </c>
      <c r="AQ1236" s="5">
        <f t="shared" si="1490"/>
        <v>6.8444346830829516E-5</v>
      </c>
      <c r="AR1236" s="5">
        <f t="shared" si="1491"/>
        <v>1.6621858982563426E-3</v>
      </c>
      <c r="AS1236" s="5">
        <f t="shared" si="1492"/>
        <v>1.6927561214293331E-3</v>
      </c>
      <c r="AT1236" s="5">
        <f t="shared" si="1493"/>
        <v>8.6194428963762423E-4</v>
      </c>
      <c r="AU1236" s="5">
        <f t="shared" si="1494"/>
        <v>2.9259893536291042E-4</v>
      </c>
      <c r="AV1236" s="5">
        <f t="shared" si="1495"/>
        <v>7.4495072945638622E-5</v>
      </c>
      <c r="AW1236" s="5">
        <f t="shared" si="1496"/>
        <v>4.7576162573073663E-7</v>
      </c>
      <c r="AX1236" s="5">
        <f t="shared" si="1497"/>
        <v>1.8471123436869874E-4</v>
      </c>
      <c r="AY1236" s="5">
        <f t="shared" si="1498"/>
        <v>2.0473782083183054E-4</v>
      </c>
      <c r="AZ1236" s="5">
        <f t="shared" si="1499"/>
        <v>1.1346785543995618E-4</v>
      </c>
      <c r="BA1236" s="5">
        <f t="shared" si="1500"/>
        <v>4.1923386588867836E-5</v>
      </c>
      <c r="BB1236" s="5">
        <f t="shared" si="1501"/>
        <v>1.1617191073178337E-5</v>
      </c>
      <c r="BC1236" s="5">
        <f t="shared" si="1502"/>
        <v>2.575347831590892E-6</v>
      </c>
      <c r="BD1236" s="5">
        <f t="shared" si="1503"/>
        <v>3.0706697383577579E-4</v>
      </c>
      <c r="BE1236" s="5">
        <f t="shared" si="1504"/>
        <v>3.1271442032720719E-4</v>
      </c>
      <c r="BF1236" s="5">
        <f t="shared" si="1505"/>
        <v>1.5923286613831838E-4</v>
      </c>
      <c r="BG1236" s="5">
        <f t="shared" si="1506"/>
        <v>5.4053803322305878E-5</v>
      </c>
      <c r="BH1236" s="5">
        <f t="shared" si="1507"/>
        <v>1.376198452837845E-5</v>
      </c>
      <c r="BI1236" s="5">
        <f t="shared" si="1508"/>
        <v>2.8030178306609281E-6</v>
      </c>
      <c r="BJ1236" s="8">
        <f t="shared" si="1509"/>
        <v>0.32849084405816353</v>
      </c>
      <c r="BK1236" s="8">
        <f t="shared" si="1510"/>
        <v>0.29708495213795755</v>
      </c>
      <c r="BL1236" s="8">
        <f t="shared" si="1511"/>
        <v>0.34732127166654359</v>
      </c>
      <c r="BM1236" s="8">
        <f t="shared" si="1512"/>
        <v>0.35735456632427282</v>
      </c>
      <c r="BN1236" s="8">
        <f t="shared" si="1513"/>
        <v>0.64239651143001508</v>
      </c>
    </row>
    <row r="1237" spans="1:66" x14ac:dyDescent="0.25">
      <c r="A1237" t="s">
        <v>143</v>
      </c>
      <c r="B1237" t="s">
        <v>505</v>
      </c>
      <c r="C1237" t="s">
        <v>159</v>
      </c>
      <c r="D1237" s="7" t="s">
        <v>562</v>
      </c>
      <c r="E1237">
        <f>VLOOKUP(A1237,home!$A$2:$E$405,3,FALSE)</f>
        <v>1.2578947368421101</v>
      </c>
      <c r="F1237" t="e">
        <f>VLOOKUP(B1237,home!$B$2:$E$405,3,FALSE)</f>
        <v>#N/A</v>
      </c>
      <c r="G1237">
        <f>VLOOKUP(C1237,away!$B$2:$E$405,4,FALSE)</f>
        <v>1.21</v>
      </c>
      <c r="H1237">
        <f>VLOOKUP(A1237,away!$A$2:$E$405,3,FALSE)</f>
        <v>1.0263157894736801</v>
      </c>
      <c r="I1237">
        <f>VLOOKUP(C1237,away!$B$2:$E$405,3,FALSE)</f>
        <v>0.67</v>
      </c>
      <c r="J1237" t="e">
        <f>VLOOKUP(B1237,home!$B$2:$E$405,4,FALSE)</f>
        <v>#N/A</v>
      </c>
      <c r="K1237" s="3" t="e">
        <f t="shared" si="1458"/>
        <v>#N/A</v>
      </c>
      <c r="L1237" s="3" t="e">
        <f t="shared" si="1459"/>
        <v>#N/A</v>
      </c>
      <c r="M1237" s="5" t="e">
        <f t="shared" si="1460"/>
        <v>#N/A</v>
      </c>
      <c r="N1237" s="5" t="e">
        <f t="shared" si="1461"/>
        <v>#N/A</v>
      </c>
      <c r="O1237" s="5" t="e">
        <f t="shared" si="1462"/>
        <v>#N/A</v>
      </c>
      <c r="P1237" s="5" t="e">
        <f t="shared" si="1463"/>
        <v>#N/A</v>
      </c>
      <c r="Q1237" s="5" t="e">
        <f t="shared" si="1464"/>
        <v>#N/A</v>
      </c>
      <c r="R1237" s="5" t="e">
        <f t="shared" si="1465"/>
        <v>#N/A</v>
      </c>
      <c r="S1237" s="5" t="e">
        <f t="shared" si="1466"/>
        <v>#N/A</v>
      </c>
      <c r="T1237" s="5" t="e">
        <f t="shared" si="1467"/>
        <v>#N/A</v>
      </c>
      <c r="U1237" s="5" t="e">
        <f t="shared" si="1468"/>
        <v>#N/A</v>
      </c>
      <c r="V1237" s="5" t="e">
        <f t="shared" si="1469"/>
        <v>#N/A</v>
      </c>
      <c r="W1237" s="5" t="e">
        <f t="shared" si="1470"/>
        <v>#N/A</v>
      </c>
      <c r="X1237" s="5" t="e">
        <f t="shared" si="1471"/>
        <v>#N/A</v>
      </c>
      <c r="Y1237" s="5" t="e">
        <f t="shared" si="1472"/>
        <v>#N/A</v>
      </c>
      <c r="Z1237" s="5" t="e">
        <f t="shared" si="1473"/>
        <v>#N/A</v>
      </c>
      <c r="AA1237" s="5" t="e">
        <f t="shared" si="1474"/>
        <v>#N/A</v>
      </c>
      <c r="AB1237" s="5" t="e">
        <f t="shared" si="1475"/>
        <v>#N/A</v>
      </c>
      <c r="AC1237" s="5" t="e">
        <f t="shared" si="1476"/>
        <v>#N/A</v>
      </c>
      <c r="AD1237" s="5" t="e">
        <f t="shared" si="1477"/>
        <v>#N/A</v>
      </c>
      <c r="AE1237" s="5" t="e">
        <f t="shared" si="1478"/>
        <v>#N/A</v>
      </c>
      <c r="AF1237" s="5" t="e">
        <f t="shared" si="1479"/>
        <v>#N/A</v>
      </c>
      <c r="AG1237" s="5" t="e">
        <f t="shared" si="1480"/>
        <v>#N/A</v>
      </c>
      <c r="AH1237" s="5" t="e">
        <f t="shared" si="1481"/>
        <v>#N/A</v>
      </c>
      <c r="AI1237" s="5" t="e">
        <f t="shared" si="1482"/>
        <v>#N/A</v>
      </c>
      <c r="AJ1237" s="5" t="e">
        <f t="shared" si="1483"/>
        <v>#N/A</v>
      </c>
      <c r="AK1237" s="5" t="e">
        <f t="shared" si="1484"/>
        <v>#N/A</v>
      </c>
      <c r="AL1237" s="5" t="e">
        <f t="shared" si="1485"/>
        <v>#N/A</v>
      </c>
      <c r="AM1237" s="5" t="e">
        <f t="shared" si="1486"/>
        <v>#N/A</v>
      </c>
      <c r="AN1237" s="5" t="e">
        <f t="shared" si="1487"/>
        <v>#N/A</v>
      </c>
      <c r="AO1237" s="5" t="e">
        <f t="shared" si="1488"/>
        <v>#N/A</v>
      </c>
      <c r="AP1237" s="5" t="e">
        <f t="shared" si="1489"/>
        <v>#N/A</v>
      </c>
      <c r="AQ1237" s="5" t="e">
        <f t="shared" si="1490"/>
        <v>#N/A</v>
      </c>
      <c r="AR1237" s="5" t="e">
        <f t="shared" si="1491"/>
        <v>#N/A</v>
      </c>
      <c r="AS1237" s="5" t="e">
        <f t="shared" si="1492"/>
        <v>#N/A</v>
      </c>
      <c r="AT1237" s="5" t="e">
        <f t="shared" si="1493"/>
        <v>#N/A</v>
      </c>
      <c r="AU1237" s="5" t="e">
        <f t="shared" si="1494"/>
        <v>#N/A</v>
      </c>
      <c r="AV1237" s="5" t="e">
        <f t="shared" si="1495"/>
        <v>#N/A</v>
      </c>
      <c r="AW1237" s="5" t="e">
        <f t="shared" si="1496"/>
        <v>#N/A</v>
      </c>
      <c r="AX1237" s="5" t="e">
        <f t="shared" si="1497"/>
        <v>#N/A</v>
      </c>
      <c r="AY1237" s="5" t="e">
        <f t="shared" si="1498"/>
        <v>#N/A</v>
      </c>
      <c r="AZ1237" s="5" t="e">
        <f t="shared" si="1499"/>
        <v>#N/A</v>
      </c>
      <c r="BA1237" s="5" t="e">
        <f t="shared" si="1500"/>
        <v>#N/A</v>
      </c>
      <c r="BB1237" s="5" t="e">
        <f t="shared" si="1501"/>
        <v>#N/A</v>
      </c>
      <c r="BC1237" s="5" t="e">
        <f t="shared" si="1502"/>
        <v>#N/A</v>
      </c>
      <c r="BD1237" s="5" t="e">
        <f t="shared" si="1503"/>
        <v>#N/A</v>
      </c>
      <c r="BE1237" s="5" t="e">
        <f t="shared" si="1504"/>
        <v>#N/A</v>
      </c>
      <c r="BF1237" s="5" t="e">
        <f t="shared" si="1505"/>
        <v>#N/A</v>
      </c>
      <c r="BG1237" s="5" t="e">
        <f t="shared" si="1506"/>
        <v>#N/A</v>
      </c>
      <c r="BH1237" s="5" t="e">
        <f t="shared" si="1507"/>
        <v>#N/A</v>
      </c>
      <c r="BI1237" s="5" t="e">
        <f t="shared" si="1508"/>
        <v>#N/A</v>
      </c>
      <c r="BJ1237" s="8" t="e">
        <f t="shared" si="1509"/>
        <v>#N/A</v>
      </c>
      <c r="BK1237" s="8" t="e">
        <f t="shared" si="1510"/>
        <v>#N/A</v>
      </c>
      <c r="BL1237" s="8" t="e">
        <f t="shared" si="1511"/>
        <v>#N/A</v>
      </c>
      <c r="BM1237" s="8" t="e">
        <f t="shared" si="1512"/>
        <v>#N/A</v>
      </c>
      <c r="BN1237" s="8" t="e">
        <f t="shared" si="1513"/>
        <v>#N/A</v>
      </c>
    </row>
    <row r="1238" spans="1:66" x14ac:dyDescent="0.25">
      <c r="A1238" t="s">
        <v>143</v>
      </c>
      <c r="B1238" t="s">
        <v>140</v>
      </c>
      <c r="C1238" t="s">
        <v>451</v>
      </c>
      <c r="D1238" s="7" t="s">
        <v>562</v>
      </c>
      <c r="E1238">
        <f>VLOOKUP(A1238,home!$A$2:$E$405,3,FALSE)</f>
        <v>1.2578947368421101</v>
      </c>
      <c r="F1238">
        <f>VLOOKUP(B1238,home!$B$2:$E$405,3,FALSE)</f>
        <v>0.92</v>
      </c>
      <c r="G1238">
        <f>VLOOKUP(C1238,away!$B$2:$E$405,4,FALSE)</f>
        <v>1</v>
      </c>
      <c r="H1238">
        <f>VLOOKUP(A1238,away!$A$2:$E$405,3,FALSE)</f>
        <v>1.0263157894736801</v>
      </c>
      <c r="I1238">
        <f>VLOOKUP(C1238,away!$B$2:$E$405,3,FALSE)</f>
        <v>0.79</v>
      </c>
      <c r="J1238">
        <f>VLOOKUP(B1238,home!$B$2:$E$405,4,FALSE)</f>
        <v>1.44</v>
      </c>
      <c r="K1238" s="3">
        <f t="shared" si="1458"/>
        <v>1.1572631578947412</v>
      </c>
      <c r="L1238" s="3">
        <f t="shared" si="1459"/>
        <v>1.1675368421052585</v>
      </c>
      <c r="M1238" s="5">
        <f t="shared" si="1460"/>
        <v>9.7803002695959637E-2</v>
      </c>
      <c r="N1238" s="5">
        <f t="shared" si="1461"/>
        <v>0.11318381175151412</v>
      </c>
      <c r="O1238" s="5">
        <f t="shared" si="1462"/>
        <v>0.1141886089160528</v>
      </c>
      <c r="P1238" s="5">
        <f t="shared" si="1463"/>
        <v>0.13214627014979885</v>
      </c>
      <c r="Q1238" s="5">
        <f t="shared" si="1464"/>
        <v>6.5491727705060607E-2</v>
      </c>
      <c r="R1238" s="5">
        <f t="shared" si="1465"/>
        <v>6.6659703929120337E-2</v>
      </c>
      <c r="S1238" s="5">
        <f t="shared" si="1466"/>
        <v>4.4637271436312034E-2</v>
      </c>
      <c r="T1238" s="5">
        <f t="shared" si="1467"/>
        <v>7.6464004948783929E-2</v>
      </c>
      <c r="U1238" s="5">
        <f t="shared" si="1468"/>
        <v>7.7142819473342283E-2</v>
      </c>
      <c r="V1238" s="5">
        <f t="shared" si="1469"/>
        <v>6.7012813369452806E-3</v>
      </c>
      <c r="W1238" s="5">
        <f t="shared" si="1470"/>
        <v>2.5263721206646984E-2</v>
      </c>
      <c r="X1238" s="5">
        <f t="shared" si="1471"/>
        <v>2.9496325277436269E-2</v>
      </c>
      <c r="Y1238" s="5">
        <f t="shared" si="1472"/>
        <v>1.721902323406373E-2</v>
      </c>
      <c r="Z1238" s="5">
        <f t="shared" si="1473"/>
        <v>2.5942553407025549E-2</v>
      </c>
      <c r="AA1238" s="5">
        <f t="shared" si="1474"/>
        <v>3.0022361279667363E-2</v>
      </c>
      <c r="AB1238" s="5">
        <f t="shared" si="1475"/>
        <v>1.7371886310982333E-2</v>
      </c>
      <c r="AC1238" s="5">
        <f t="shared" si="1476"/>
        <v>5.6590116707273157E-4</v>
      </c>
      <c r="AD1238" s="5">
        <f t="shared" si="1477"/>
        <v>7.3091934459441595E-3</v>
      </c>
      <c r="AE1238" s="5">
        <f t="shared" si="1478"/>
        <v>8.5337526342140965E-3</v>
      </c>
      <c r="AF1238" s="5">
        <f t="shared" si="1479"/>
        <v>4.9817353009288801E-3</v>
      </c>
      <c r="AG1238" s="5">
        <f t="shared" si="1480"/>
        <v>1.9387865004835978E-3</v>
      </c>
      <c r="AH1238" s="5">
        <f t="shared" si="1481"/>
        <v>7.5722217202464099E-3</v>
      </c>
      <c r="AI1238" s="5">
        <f t="shared" si="1482"/>
        <v>8.7630532202515096E-3</v>
      </c>
      <c r="AJ1238" s="5">
        <f t="shared" si="1483"/>
        <v>5.0705793212339739E-3</v>
      </c>
      <c r="AK1238" s="5">
        <f t="shared" si="1484"/>
        <v>1.9559982125490006E-3</v>
      </c>
      <c r="AL1238" s="5">
        <f t="shared" si="1485"/>
        <v>3.0584635007394849E-5</v>
      </c>
      <c r="AM1238" s="5">
        <f t="shared" si="1486"/>
        <v>1.691732057783376E-3</v>
      </c>
      <c r="AN1238" s="5">
        <f t="shared" si="1487"/>
        <v>1.9751595044326335E-3</v>
      </c>
      <c r="AO1238" s="5">
        <f t="shared" si="1488"/>
        <v>1.1530357452297325E-3</v>
      </c>
      <c r="AP1238" s="5">
        <f t="shared" si="1489"/>
        <v>4.4873723760666833E-4</v>
      </c>
      <c r="AQ1238" s="5">
        <f t="shared" si="1490"/>
        <v>1.3097931433258173E-4</v>
      </c>
      <c r="AR1238" s="5">
        <f t="shared" si="1491"/>
        <v>1.7681695669954655E-3</v>
      </c>
      <c r="AS1238" s="5">
        <f t="shared" si="1492"/>
        <v>2.0462374967945497E-3</v>
      </c>
      <c r="AT1238" s="5">
        <f t="shared" si="1493"/>
        <v>1.1840176336715459E-3</v>
      </c>
      <c r="AU1238" s="5">
        <f t="shared" si="1494"/>
        <v>4.5673999524859735E-4</v>
      </c>
      <c r="AV1238" s="5">
        <f t="shared" si="1495"/>
        <v>1.3214209230955526E-4</v>
      </c>
      <c r="AW1238" s="5">
        <f t="shared" si="1496"/>
        <v>1.1478985899976429E-6</v>
      </c>
      <c r="AX1238" s="5">
        <f t="shared" si="1497"/>
        <v>3.2629653058369293E-4</v>
      </c>
      <c r="AY1238" s="5">
        <f t="shared" si="1498"/>
        <v>3.8096322090758677E-4</v>
      </c>
      <c r="AZ1238" s="5">
        <f t="shared" si="1499"/>
        <v>2.2239429794834598E-4</v>
      </c>
      <c r="BA1238" s="5">
        <f t="shared" si="1500"/>
        <v>8.6551178776275934E-5</v>
      </c>
      <c r="BB1238" s="5">
        <f t="shared" si="1501"/>
        <v>2.5262922487235234E-5</v>
      </c>
      <c r="BC1238" s="5">
        <f t="shared" si="1502"/>
        <v>5.8990785486193002E-6</v>
      </c>
      <c r="BD1238" s="5">
        <f t="shared" si="1503"/>
        <v>3.4406718542608511E-4</v>
      </c>
      <c r="BE1238" s="5">
        <f t="shared" si="1504"/>
        <v>3.9817627753414674E-4</v>
      </c>
      <c r="BF1238" s="5">
        <f t="shared" si="1505"/>
        <v>2.3039736816896986E-4</v>
      </c>
      <c r="BG1238" s="5">
        <f t="shared" si="1506"/>
        <v>8.8876795285953135E-5</v>
      </c>
      <c r="BH1238" s="5">
        <f t="shared" si="1507"/>
        <v>2.571346019404665E-5</v>
      </c>
      <c r="BI1238" s="5">
        <f t="shared" si="1508"/>
        <v>5.9514480289126276E-6</v>
      </c>
      <c r="BJ1238" s="8">
        <f t="shared" si="1509"/>
        <v>0.35632909309371313</v>
      </c>
      <c r="BK1238" s="8">
        <f t="shared" si="1510"/>
        <v>0.28226527464200346</v>
      </c>
      <c r="BL1238" s="8">
        <f t="shared" si="1511"/>
        <v>0.33542772170310381</v>
      </c>
      <c r="BM1238" s="8">
        <f t="shared" si="1512"/>
        <v>0.41011170237602207</v>
      </c>
      <c r="BN1238" s="8">
        <f t="shared" si="1513"/>
        <v>0.58947312514750638</v>
      </c>
    </row>
    <row r="1239" spans="1:66" x14ac:dyDescent="0.25">
      <c r="A1239" t="s">
        <v>143</v>
      </c>
      <c r="B1239" t="s">
        <v>153</v>
      </c>
      <c r="C1239" t="s">
        <v>151</v>
      </c>
      <c r="D1239" s="7" t="s">
        <v>562</v>
      </c>
      <c r="E1239">
        <f>VLOOKUP(A1239,home!$A$2:$E$405,3,FALSE)</f>
        <v>1.2578947368421101</v>
      </c>
      <c r="F1239">
        <f>VLOOKUP(B1239,home!$B$2:$E$405,3,FALSE)</f>
        <v>0.88</v>
      </c>
      <c r="G1239">
        <f>VLOOKUP(C1239,away!$B$2:$E$405,4,FALSE)</f>
        <v>0.88</v>
      </c>
      <c r="H1239">
        <f>VLOOKUP(A1239,away!$A$2:$E$405,3,FALSE)</f>
        <v>1.0263157894736801</v>
      </c>
      <c r="I1239">
        <f>VLOOKUP(C1239,away!$B$2:$E$405,3,FALSE)</f>
        <v>0.88</v>
      </c>
      <c r="J1239">
        <f>VLOOKUP(B1239,home!$B$2:$E$405,4,FALSE)</f>
        <v>0.87</v>
      </c>
      <c r="K1239" s="3">
        <f t="shared" si="1458"/>
        <v>0.97411368421053013</v>
      </c>
      <c r="L1239" s="3">
        <f t="shared" si="1459"/>
        <v>0.78574736842104953</v>
      </c>
      <c r="M1239" s="5">
        <f t="shared" si="1460"/>
        <v>0.17206877066498688</v>
      </c>
      <c r="N1239" s="5">
        <f t="shared" si="1461"/>
        <v>0.16761454413004717</v>
      </c>
      <c r="O1239" s="5">
        <f t="shared" si="1462"/>
        <v>0.13520258373745853</v>
      </c>
      <c r="P1239" s="5">
        <f t="shared" si="1463"/>
        <v>0.13170268695927845</v>
      </c>
      <c r="Q1239" s="5">
        <f t="shared" si="1464"/>
        <v>8.1637810554894358E-2</v>
      </c>
      <c r="R1239" s="5">
        <f t="shared" si="1465"/>
        <v>5.3117537187717306E-2</v>
      </c>
      <c r="S1239" s="5">
        <f t="shared" si="1466"/>
        <v>2.5201548318818819E-2</v>
      </c>
      <c r="T1239" s="5">
        <f t="shared" si="1467"/>
        <v>6.4146694807164423E-2</v>
      </c>
      <c r="U1239" s="5">
        <f t="shared" si="1468"/>
        <v>5.1742519846117142E-2</v>
      </c>
      <c r="V1239" s="5">
        <f t="shared" si="1469"/>
        <v>2.1432720161152206E-3</v>
      </c>
      <c r="W1239" s="5">
        <f t="shared" si="1470"/>
        <v>2.6508169470169818E-2</v>
      </c>
      <c r="X1239" s="5">
        <f t="shared" si="1471"/>
        <v>2.0828724402845143E-2</v>
      </c>
      <c r="Y1239" s="5">
        <f t="shared" si="1472"/>
        <v>8.1830576935514321E-3</v>
      </c>
      <c r="Z1239" s="5">
        <f t="shared" si="1473"/>
        <v>1.3912321687418707E-2</v>
      </c>
      <c r="AA1239" s="5">
        <f t="shared" si="1474"/>
        <v>1.3552182934853496E-2</v>
      </c>
      <c r="AB1239" s="5">
        <f t="shared" si="1475"/>
        <v>6.6006834238826056E-3</v>
      </c>
      <c r="AC1239" s="5">
        <f t="shared" si="1476"/>
        <v>1.0252974810453307E-4</v>
      </c>
      <c r="AD1239" s="5">
        <f t="shared" si="1477"/>
        <v>6.4554926560660541E-3</v>
      </c>
      <c r="AE1239" s="5">
        <f t="shared" si="1478"/>
        <v>5.072386366365313E-3</v>
      </c>
      <c r="AF1239" s="5">
        <f t="shared" si="1479"/>
        <v>1.9928071194931767E-3</v>
      </c>
      <c r="AG1239" s="5">
        <f t="shared" si="1480"/>
        <v>5.2194764997083207E-4</v>
      </c>
      <c r="AH1239" s="5">
        <f t="shared" si="1481"/>
        <v>2.7328925386290851E-3</v>
      </c>
      <c r="AI1239" s="5">
        <f t="shared" si="1482"/>
        <v>2.6621480193554465E-3</v>
      </c>
      <c r="AJ1239" s="5">
        <f t="shared" si="1483"/>
        <v>1.2966174075240498E-3</v>
      </c>
      <c r="AK1239" s="5">
        <f t="shared" si="1484"/>
        <v>4.2101758661825287E-4</v>
      </c>
      <c r="AL1239" s="5">
        <f t="shared" si="1485"/>
        <v>3.1390805586484543E-6</v>
      </c>
      <c r="AM1239" s="5">
        <f t="shared" si="1486"/>
        <v>1.2576767469189053E-3</v>
      </c>
      <c r="AN1239" s="5">
        <f t="shared" si="1487"/>
        <v>9.8821619421587611E-4</v>
      </c>
      <c r="AO1239" s="5">
        <f t="shared" si="1488"/>
        <v>3.8824413701809462E-4</v>
      </c>
      <c r="AP1239" s="5">
        <f t="shared" si="1489"/>
        <v>1.0168726965562311E-4</v>
      </c>
      <c r="AQ1239" s="5">
        <f t="shared" si="1490"/>
        <v>1.997512613345687E-5</v>
      </c>
      <c r="AR1239" s="5">
        <f t="shared" si="1491"/>
        <v>4.2947262408106506E-4</v>
      </c>
      <c r="AS1239" s="5">
        <f t="shared" si="1492"/>
        <v>4.1835516011117034E-4</v>
      </c>
      <c r="AT1239" s="5">
        <f t="shared" si="1493"/>
        <v>2.0376274316218914E-4</v>
      </c>
      <c r="AU1239" s="5">
        <f t="shared" si="1494"/>
        <v>6.6162692148854705E-5</v>
      </c>
      <c r="AV1239" s="5">
        <f t="shared" si="1495"/>
        <v>1.6112495951601992E-5</v>
      </c>
      <c r="AW1239" s="5">
        <f t="shared" si="1496"/>
        <v>6.6740973933123533E-8</v>
      </c>
      <c r="AX1239" s="5">
        <f t="shared" si="1497"/>
        <v>2.0418668824784814E-4</v>
      </c>
      <c r="AY1239" s="5">
        <f t="shared" si="1498"/>
        <v>1.6043915295735591E-4</v>
      </c>
      <c r="AZ1239" s="5">
        <f t="shared" si="1499"/>
        <v>6.3032321113972315E-5</v>
      </c>
      <c r="BA1239" s="5">
        <f t="shared" si="1500"/>
        <v>1.6509160146924775E-5</v>
      </c>
      <c r="BB1239" s="5">
        <f t="shared" si="1501"/>
        <v>3.243007285071951E-6</v>
      </c>
      <c r="BC1239" s="5">
        <f t="shared" si="1502"/>
        <v>5.0963688800311564E-7</v>
      </c>
      <c r="BD1239" s="5">
        <f t="shared" si="1503"/>
        <v>5.6242830696763243E-5</v>
      </c>
      <c r="BE1239" s="5">
        <f t="shared" si="1504"/>
        <v>5.4786911020453141E-5</v>
      </c>
      <c r="BF1239" s="5">
        <f t="shared" si="1505"/>
        <v>2.6684339870324047E-5</v>
      </c>
      <c r="BG1239" s="5">
        <f t="shared" si="1506"/>
        <v>8.6645268739357666E-6</v>
      </c>
      <c r="BH1239" s="5">
        <f t="shared" si="1507"/>
        <v>2.1100585487776791E-6</v>
      </c>
      <c r="BI1239" s="5">
        <f t="shared" si="1508"/>
        <v>4.1108738136995004E-7</v>
      </c>
      <c r="BJ1239" s="8">
        <f t="shared" si="1509"/>
        <v>0.3861653542911489</v>
      </c>
      <c r="BK1239" s="8">
        <f t="shared" si="1510"/>
        <v>0.33138238594081992</v>
      </c>
      <c r="BL1239" s="8">
        <f t="shared" si="1511"/>
        <v>0.26861094815200243</v>
      </c>
      <c r="BM1239" s="8">
        <f t="shared" si="1512"/>
        <v>0.25856670442502383</v>
      </c>
      <c r="BN1239" s="8">
        <f t="shared" si="1513"/>
        <v>0.74134393323438263</v>
      </c>
    </row>
    <row r="1240" spans="1:66" x14ac:dyDescent="0.25">
      <c r="A1240" t="s">
        <v>143</v>
      </c>
      <c r="B1240" t="s">
        <v>158</v>
      </c>
      <c r="C1240" t="s">
        <v>160</v>
      </c>
      <c r="D1240" s="7" t="s">
        <v>562</v>
      </c>
      <c r="E1240">
        <f>VLOOKUP(A1240,home!$A$2:$E$405,3,FALSE)</f>
        <v>1.2578947368421101</v>
      </c>
      <c r="F1240">
        <f>VLOOKUP(B1240,home!$B$2:$E$405,3,FALSE)</f>
        <v>0.67</v>
      </c>
      <c r="G1240">
        <f>VLOOKUP(C1240,away!$B$2:$E$405,4,FALSE)</f>
        <v>0.79</v>
      </c>
      <c r="H1240">
        <f>VLOOKUP(A1240,away!$A$2:$E$405,3,FALSE)</f>
        <v>1.0263157894736801</v>
      </c>
      <c r="I1240">
        <f>VLOOKUP(C1240,away!$B$2:$E$405,3,FALSE)</f>
        <v>0.63</v>
      </c>
      <c r="J1240">
        <f>VLOOKUP(B1240,home!$B$2:$E$405,4,FALSE)</f>
        <v>0.82</v>
      </c>
      <c r="K1240" s="3">
        <f t="shared" si="1458"/>
        <v>0.66580368421052893</v>
      </c>
      <c r="L1240" s="3">
        <f t="shared" si="1459"/>
        <v>0.53019473684210316</v>
      </c>
      <c r="M1240" s="5">
        <f t="shared" si="1460"/>
        <v>0.30240187900577375</v>
      </c>
      <c r="N1240" s="5">
        <f t="shared" si="1461"/>
        <v>0.20134028515423075</v>
      </c>
      <c r="O1240" s="5">
        <f t="shared" si="1462"/>
        <v>0.16033188466002371</v>
      </c>
      <c r="P1240" s="5">
        <f t="shared" si="1463"/>
        <v>0.10674955950306136</v>
      </c>
      <c r="Q1240" s="5">
        <f t="shared" si="1464"/>
        <v>6.7026551817842644E-2</v>
      </c>
      <c r="R1240" s="5">
        <f t="shared" si="1465"/>
        <v>4.2503560697359846E-2</v>
      </c>
      <c r="S1240" s="5">
        <f t="shared" si="1466"/>
        <v>9.4207983194112901E-3</v>
      </c>
      <c r="T1240" s="5">
        <f t="shared" si="1467"/>
        <v>3.553712500249466E-2</v>
      </c>
      <c r="U1240" s="5">
        <f t="shared" si="1468"/>
        <v>2.8299027304368021E-2</v>
      </c>
      <c r="V1240" s="5">
        <f t="shared" si="1469"/>
        <v>3.6951051659053096E-4</v>
      </c>
      <c r="W1240" s="5">
        <f t="shared" si="1470"/>
        <v>1.4875508380082517E-2</v>
      </c>
      <c r="X1240" s="5">
        <f t="shared" si="1471"/>
        <v>7.8869162509703494E-3</v>
      </c>
      <c r="Y1240" s="5">
        <f t="shared" si="1472"/>
        <v>2.0908007430894653E-3</v>
      </c>
      <c r="Z1240" s="5">
        <f t="shared" si="1473"/>
        <v>7.5117213929296878E-3</v>
      </c>
      <c r="AA1240" s="5">
        <f t="shared" si="1474"/>
        <v>5.0013317781756319E-3</v>
      </c>
      <c r="AB1240" s="5">
        <f t="shared" si="1475"/>
        <v>1.6649525619342658E-3</v>
      </c>
      <c r="AC1240" s="5">
        <f t="shared" si="1476"/>
        <v>8.1524553120077308E-6</v>
      </c>
      <c r="AD1240" s="5">
        <f t="shared" si="1477"/>
        <v>2.4760420709908837E-3</v>
      </c>
      <c r="AE1240" s="5">
        <f t="shared" si="1478"/>
        <v>1.3127844742389875E-3</v>
      </c>
      <c r="AF1240" s="5">
        <f t="shared" si="1479"/>
        <v>3.4801570942476933E-4</v>
      </c>
      <c r="AG1240" s="5">
        <f t="shared" si="1480"/>
        <v>6.1505365825127815E-5</v>
      </c>
      <c r="AH1240" s="5">
        <f t="shared" si="1481"/>
        <v>9.9566878678888806E-4</v>
      </c>
      <c r="AI1240" s="5">
        <f t="shared" si="1482"/>
        <v>6.6291994649746925E-4</v>
      </c>
      <c r="AJ1240" s="5">
        <f t="shared" si="1483"/>
        <v>2.2068727135733085E-4</v>
      </c>
      <c r="AK1240" s="5">
        <f t="shared" si="1484"/>
        <v>4.897813277602654E-5</v>
      </c>
      <c r="AL1240" s="5">
        <f t="shared" si="1485"/>
        <v>1.1511449813558901E-7</v>
      </c>
      <c r="AM1240" s="5">
        <f t="shared" si="1486"/>
        <v>3.2971158662519986E-4</v>
      </c>
      <c r="AN1240" s="5">
        <f t="shared" si="1487"/>
        <v>1.7481134790454011E-4</v>
      </c>
      <c r="AO1240" s="5">
        <f t="shared" si="1488"/>
        <v>4.6342028299630486E-5</v>
      </c>
      <c r="AP1240" s="5">
        <f t="shared" si="1489"/>
        <v>8.190099833017295E-6</v>
      </c>
      <c r="AQ1240" s="5">
        <f t="shared" si="1490"/>
        <v>1.0855869564192893E-6</v>
      </c>
      <c r="AR1240" s="5">
        <f t="shared" si="1491"/>
        <v>1.0557967007868617E-4</v>
      </c>
      <c r="AS1240" s="5">
        <f t="shared" si="1492"/>
        <v>7.0295333316121384E-5</v>
      </c>
      <c r="AT1240" s="5">
        <f t="shared" si="1493"/>
        <v>2.3401445952340375E-5</v>
      </c>
      <c r="AU1240" s="5">
        <f t="shared" si="1494"/>
        <v>5.193589643640597E-6</v>
      </c>
      <c r="AV1240" s="5">
        <f t="shared" si="1495"/>
        <v>8.6447777975338923E-7</v>
      </c>
      <c r="AW1240" s="5">
        <f t="shared" si="1496"/>
        <v>1.1287795426396315E-9</v>
      </c>
      <c r="AX1240" s="5">
        <f t="shared" si="1497"/>
        <v>3.6587198183659473E-5</v>
      </c>
      <c r="AY1240" s="5">
        <f t="shared" si="1498"/>
        <v>1.9398339912775206E-5</v>
      </c>
      <c r="AZ1240" s="5">
        <f t="shared" si="1499"/>
        <v>5.1424488626137581E-6</v>
      </c>
      <c r="BA1240" s="5">
        <f t="shared" si="1500"/>
        <v>9.0883310714582478E-7</v>
      </c>
      <c r="BB1240" s="5">
        <f t="shared" si="1501"/>
        <v>1.2046463251914287E-7</v>
      </c>
      <c r="BC1240" s="5">
        <f t="shared" si="1502"/>
        <v>1.2773942827453528E-8</v>
      </c>
      <c r="BD1240" s="5">
        <f t="shared" si="1503"/>
        <v>9.3296308988741724E-6</v>
      </c>
      <c r="BE1240" s="5">
        <f t="shared" si="1504"/>
        <v>6.2117026247948129E-6</v>
      </c>
      <c r="BF1240" s="5">
        <f t="shared" si="1505"/>
        <v>2.0678872464042992E-6</v>
      </c>
      <c r="BG1240" s="5">
        <f t="shared" si="1506"/>
        <v>4.5893564906264941E-7</v>
      </c>
      <c r="BH1240" s="5">
        <f t="shared" si="1507"/>
        <v>7.6390261490365576E-8</v>
      </c>
      <c r="BI1240" s="5">
        <f t="shared" si="1508"/>
        <v>1.0172183507618223E-8</v>
      </c>
      <c r="BJ1240" s="8">
        <f t="shared" si="1509"/>
        <v>0.33357784567745058</v>
      </c>
      <c r="BK1240" s="8">
        <f t="shared" si="1510"/>
        <v>0.41896941325455983</v>
      </c>
      <c r="BL1240" s="8">
        <f t="shared" si="1511"/>
        <v>0.23995250037491586</v>
      </c>
      <c r="BM1240" s="8">
        <f t="shared" si="1512"/>
        <v>0.11963836265043065</v>
      </c>
      <c r="BN1240" s="8">
        <f t="shared" si="1513"/>
        <v>0.880353720838292</v>
      </c>
    </row>
    <row r="1241" spans="1:66" x14ac:dyDescent="0.25">
      <c r="A1241" t="s">
        <v>477</v>
      </c>
      <c r="B1241" t="s">
        <v>491</v>
      </c>
      <c r="C1241" t="s">
        <v>478</v>
      </c>
      <c r="D1241" s="7" t="s">
        <v>562</v>
      </c>
      <c r="E1241">
        <f>VLOOKUP(A1241,home!$A$2:$E$405,3,FALSE)</f>
        <v>1.30833333333333</v>
      </c>
      <c r="F1241">
        <f>VLOOKUP(B1241,home!$B$2:$E$405,3,FALSE)</f>
        <v>1.08</v>
      </c>
      <c r="G1241">
        <f>VLOOKUP(C1241,away!$B$2:$E$405,4,FALSE)</f>
        <v>1.34</v>
      </c>
      <c r="H1241">
        <f>VLOOKUP(A1241,away!$A$2:$E$405,3,FALSE)</f>
        <v>1.06666666666667</v>
      </c>
      <c r="I1241">
        <f>VLOOKUP(C1241,away!$B$2:$E$405,3,FALSE)</f>
        <v>0.86</v>
      </c>
      <c r="J1241">
        <f>VLOOKUP(B1241,home!$B$2:$E$405,4,FALSE)</f>
        <v>1.38</v>
      </c>
      <c r="K1241" s="3">
        <f t="shared" si="1458"/>
        <v>1.8934199999999954</v>
      </c>
      <c r="L1241" s="3">
        <f t="shared" si="1459"/>
        <v>1.2659200000000039</v>
      </c>
      <c r="M1241" s="5">
        <f t="shared" si="1460"/>
        <v>4.2453751311984166E-2</v>
      </c>
      <c r="N1241" s="5">
        <f t="shared" si="1461"/>
        <v>8.0382781809136869E-2</v>
      </c>
      <c r="O1241" s="5">
        <f t="shared" si="1462"/>
        <v>5.3743052860867155E-2</v>
      </c>
      <c r="P1241" s="5">
        <f t="shared" si="1463"/>
        <v>0.10175817114782286</v>
      </c>
      <c r="Q1241" s="5">
        <f t="shared" si="1464"/>
        <v>7.6099183366527795E-2</v>
      </c>
      <c r="R1241" s="5">
        <f t="shared" si="1465"/>
        <v>3.4017202738814589E-2</v>
      </c>
      <c r="S1241" s="5">
        <f t="shared" si="1466"/>
        <v>6.0976504286127733E-2</v>
      </c>
      <c r="T1241" s="5">
        <f t="shared" si="1467"/>
        <v>9.6335478207355163E-2</v>
      </c>
      <c r="U1241" s="5">
        <f t="shared" si="1468"/>
        <v>6.4408852009726181E-2</v>
      </c>
      <c r="V1241" s="5">
        <f t="shared" si="1469"/>
        <v>1.623952174723416E-2</v>
      </c>
      <c r="W1241" s="5">
        <f t="shared" si="1470"/>
        <v>4.8029238589950229E-2</v>
      </c>
      <c r="X1241" s="5">
        <f t="shared" si="1471"/>
        <v>6.0801173715789983E-2</v>
      </c>
      <c r="Y1241" s="5">
        <f t="shared" si="1472"/>
        <v>3.8484710915146554E-2</v>
      </c>
      <c r="Z1241" s="5">
        <f t="shared" si="1473"/>
        <v>1.4354352430373436E-2</v>
      </c>
      <c r="AA1241" s="5">
        <f t="shared" si="1474"/>
        <v>2.7178817978717604E-2</v>
      </c>
      <c r="AB1241" s="5">
        <f t="shared" si="1475"/>
        <v>2.5730458768631687E-2</v>
      </c>
      <c r="AC1241" s="5">
        <f t="shared" si="1476"/>
        <v>2.4328003742971993E-3</v>
      </c>
      <c r="AD1241" s="5">
        <f t="shared" si="1477"/>
        <v>2.2734880232745835E-2</v>
      </c>
      <c r="AE1241" s="5">
        <f t="shared" si="1478"/>
        <v>2.8780539584237694E-2</v>
      </c>
      <c r="AF1241" s="5">
        <f t="shared" si="1479"/>
        <v>1.8216930335239152E-2</v>
      </c>
      <c r="AG1241" s="5">
        <f t="shared" si="1480"/>
        <v>7.6870588166620072E-3</v>
      </c>
      <c r="AH1241" s="5">
        <f t="shared" si="1481"/>
        <v>4.5428654571645979E-3</v>
      </c>
      <c r="AI1241" s="5">
        <f t="shared" si="1482"/>
        <v>8.6015523139045726E-3</v>
      </c>
      <c r="AJ1241" s="5">
        <f t="shared" si="1483"/>
        <v>8.1431755910965804E-3</v>
      </c>
      <c r="AK1241" s="5">
        <f t="shared" si="1484"/>
        <v>5.1394838425646823E-3</v>
      </c>
      <c r="AL1241" s="5">
        <f t="shared" si="1485"/>
        <v>2.3324894428006863E-4</v>
      </c>
      <c r="AM1241" s="5">
        <f t="shared" si="1486"/>
        <v>8.6093353860571108E-3</v>
      </c>
      <c r="AN1241" s="5">
        <f t="shared" si="1487"/>
        <v>1.0898729851917451E-2</v>
      </c>
      <c r="AO1241" s="5">
        <f t="shared" si="1488"/>
        <v>6.8984600470696931E-3</v>
      </c>
      <c r="AP1241" s="5">
        <f t="shared" si="1489"/>
        <v>2.910966180928831E-3</v>
      </c>
      <c r="AQ1241" s="5">
        <f t="shared" si="1490"/>
        <v>9.2126257694035915E-4</v>
      </c>
      <c r="AR1241" s="5">
        <f t="shared" si="1491"/>
        <v>1.1501808479067652E-3</v>
      </c>
      <c r="AS1241" s="5">
        <f t="shared" si="1492"/>
        <v>2.1777754210436221E-3</v>
      </c>
      <c r="AT1241" s="5">
        <f t="shared" si="1493"/>
        <v>2.061721768856203E-3</v>
      </c>
      <c r="AU1241" s="5">
        <f t="shared" si="1494"/>
        <v>1.3012350771959007E-3</v>
      </c>
      <c r="AV1241" s="5">
        <f t="shared" si="1495"/>
        <v>6.1594612996606398E-4</v>
      </c>
      <c r="AW1241" s="5">
        <f t="shared" si="1496"/>
        <v>1.5529962513845366E-5</v>
      </c>
      <c r="AX1241" s="5">
        <f t="shared" si="1497"/>
        <v>2.7168479677780349E-3</v>
      </c>
      <c r="AY1241" s="5">
        <f t="shared" si="1498"/>
        <v>3.4393121793695803E-3</v>
      </c>
      <c r="AZ1241" s="5">
        <f t="shared" si="1499"/>
        <v>2.176947037053777E-3</v>
      </c>
      <c r="BA1241" s="5">
        <f t="shared" si="1500"/>
        <v>9.1861359771570872E-4</v>
      </c>
      <c r="BB1241" s="5">
        <f t="shared" si="1501"/>
        <v>2.9072283140506831E-4</v>
      </c>
      <c r="BC1241" s="5">
        <f t="shared" si="1502"/>
        <v>7.3606369346461049E-5</v>
      </c>
      <c r="BD1241" s="5">
        <f t="shared" si="1503"/>
        <v>2.4267282316368927E-4</v>
      </c>
      <c r="BE1241" s="5">
        <f t="shared" si="1504"/>
        <v>4.5948157683459146E-4</v>
      </c>
      <c r="BF1241" s="5">
        <f t="shared" si="1505"/>
        <v>4.3499580360507515E-4</v>
      </c>
      <c r="BG1241" s="5">
        <f t="shared" si="1506"/>
        <v>2.7454325148730643E-4</v>
      </c>
      <c r="BH1241" s="5">
        <f t="shared" si="1507"/>
        <v>1.2995642080777361E-4</v>
      </c>
      <c r="BI1241" s="5">
        <f t="shared" si="1508"/>
        <v>4.9212417257170861E-5</v>
      </c>
      <c r="BJ1241" s="8">
        <f t="shared" si="1509"/>
        <v>0.51740677959837333</v>
      </c>
      <c r="BK1241" s="8">
        <f t="shared" si="1510"/>
        <v>0.22753330999111573</v>
      </c>
      <c r="BL1241" s="8">
        <f t="shared" si="1511"/>
        <v>0.24040318309961181</v>
      </c>
      <c r="BM1241" s="8">
        <f t="shared" si="1512"/>
        <v>0.60781969966746541</v>
      </c>
      <c r="BN1241" s="8">
        <f t="shared" si="1513"/>
        <v>0.38845414323515348</v>
      </c>
    </row>
    <row r="1242" spans="1:66" x14ac:dyDescent="0.25">
      <c r="A1242" t="s">
        <v>477</v>
      </c>
      <c r="B1242" t="s">
        <v>485</v>
      </c>
      <c r="C1242" t="s">
        <v>545</v>
      </c>
      <c r="D1242" s="7" t="s">
        <v>562</v>
      </c>
      <c r="E1242">
        <f>VLOOKUP(A1242,home!$A$2:$E$405,3,FALSE)</f>
        <v>1.30833333333333</v>
      </c>
      <c r="F1242">
        <f>VLOOKUP(B1242,home!$B$2:$E$405,3,FALSE)</f>
        <v>0.93</v>
      </c>
      <c r="G1242" t="e">
        <f>VLOOKUP(C1242,away!$B$2:$E$405,4,FALSE)</f>
        <v>#N/A</v>
      </c>
      <c r="H1242">
        <f>VLOOKUP(A1242,away!$A$2:$E$405,3,FALSE)</f>
        <v>1.06666666666667</v>
      </c>
      <c r="I1242" t="e">
        <f>VLOOKUP(C1242,away!$B$2:$E$405,3,FALSE)</f>
        <v>#N/A</v>
      </c>
      <c r="J1242">
        <f>VLOOKUP(B1242,home!$B$2:$E$405,4,FALSE)</f>
        <v>1.04</v>
      </c>
      <c r="K1242" s="3" t="e">
        <f t="shared" si="1458"/>
        <v>#N/A</v>
      </c>
      <c r="L1242" s="3" t="e">
        <f t="shared" si="1459"/>
        <v>#N/A</v>
      </c>
      <c r="M1242" s="5" t="e">
        <f t="shared" si="1460"/>
        <v>#N/A</v>
      </c>
      <c r="N1242" s="5" t="e">
        <f t="shared" si="1461"/>
        <v>#N/A</v>
      </c>
      <c r="O1242" s="5" t="e">
        <f t="shared" si="1462"/>
        <v>#N/A</v>
      </c>
      <c r="P1242" s="5" t="e">
        <f t="shared" si="1463"/>
        <v>#N/A</v>
      </c>
      <c r="Q1242" s="5" t="e">
        <f t="shared" si="1464"/>
        <v>#N/A</v>
      </c>
      <c r="R1242" s="5" t="e">
        <f t="shared" si="1465"/>
        <v>#N/A</v>
      </c>
      <c r="S1242" s="5" t="e">
        <f t="shared" si="1466"/>
        <v>#N/A</v>
      </c>
      <c r="T1242" s="5" t="e">
        <f t="shared" si="1467"/>
        <v>#N/A</v>
      </c>
      <c r="U1242" s="5" t="e">
        <f t="shared" si="1468"/>
        <v>#N/A</v>
      </c>
      <c r="V1242" s="5" t="e">
        <f t="shared" si="1469"/>
        <v>#N/A</v>
      </c>
      <c r="W1242" s="5" t="e">
        <f t="shared" si="1470"/>
        <v>#N/A</v>
      </c>
      <c r="X1242" s="5" t="e">
        <f t="shared" si="1471"/>
        <v>#N/A</v>
      </c>
      <c r="Y1242" s="5" t="e">
        <f t="shared" si="1472"/>
        <v>#N/A</v>
      </c>
      <c r="Z1242" s="5" t="e">
        <f t="shared" si="1473"/>
        <v>#N/A</v>
      </c>
      <c r="AA1242" s="5" t="e">
        <f t="shared" si="1474"/>
        <v>#N/A</v>
      </c>
      <c r="AB1242" s="5" t="e">
        <f t="shared" si="1475"/>
        <v>#N/A</v>
      </c>
      <c r="AC1242" s="5" t="e">
        <f t="shared" si="1476"/>
        <v>#N/A</v>
      </c>
      <c r="AD1242" s="5" t="e">
        <f t="shared" si="1477"/>
        <v>#N/A</v>
      </c>
      <c r="AE1242" s="5" t="e">
        <f t="shared" si="1478"/>
        <v>#N/A</v>
      </c>
      <c r="AF1242" s="5" t="e">
        <f t="shared" si="1479"/>
        <v>#N/A</v>
      </c>
      <c r="AG1242" s="5" t="e">
        <f t="shared" si="1480"/>
        <v>#N/A</v>
      </c>
      <c r="AH1242" s="5" t="e">
        <f t="shared" si="1481"/>
        <v>#N/A</v>
      </c>
      <c r="AI1242" s="5" t="e">
        <f t="shared" si="1482"/>
        <v>#N/A</v>
      </c>
      <c r="AJ1242" s="5" t="e">
        <f t="shared" si="1483"/>
        <v>#N/A</v>
      </c>
      <c r="AK1242" s="5" t="e">
        <f t="shared" si="1484"/>
        <v>#N/A</v>
      </c>
      <c r="AL1242" s="5" t="e">
        <f t="shared" si="1485"/>
        <v>#N/A</v>
      </c>
      <c r="AM1242" s="5" t="e">
        <f t="shared" si="1486"/>
        <v>#N/A</v>
      </c>
      <c r="AN1242" s="5" t="e">
        <f t="shared" si="1487"/>
        <v>#N/A</v>
      </c>
      <c r="AO1242" s="5" t="e">
        <f t="shared" si="1488"/>
        <v>#N/A</v>
      </c>
      <c r="AP1242" s="5" t="e">
        <f t="shared" si="1489"/>
        <v>#N/A</v>
      </c>
      <c r="AQ1242" s="5" t="e">
        <f t="shared" si="1490"/>
        <v>#N/A</v>
      </c>
      <c r="AR1242" s="5" t="e">
        <f t="shared" si="1491"/>
        <v>#N/A</v>
      </c>
      <c r="AS1242" s="5" t="e">
        <f t="shared" si="1492"/>
        <v>#N/A</v>
      </c>
      <c r="AT1242" s="5" t="e">
        <f t="shared" si="1493"/>
        <v>#N/A</v>
      </c>
      <c r="AU1242" s="5" t="e">
        <f t="shared" si="1494"/>
        <v>#N/A</v>
      </c>
      <c r="AV1242" s="5" t="e">
        <f t="shared" si="1495"/>
        <v>#N/A</v>
      </c>
      <c r="AW1242" s="5" t="e">
        <f t="shared" si="1496"/>
        <v>#N/A</v>
      </c>
      <c r="AX1242" s="5" t="e">
        <f t="shared" si="1497"/>
        <v>#N/A</v>
      </c>
      <c r="AY1242" s="5" t="e">
        <f t="shared" si="1498"/>
        <v>#N/A</v>
      </c>
      <c r="AZ1242" s="5" t="e">
        <f t="shared" si="1499"/>
        <v>#N/A</v>
      </c>
      <c r="BA1242" s="5" t="e">
        <f t="shared" si="1500"/>
        <v>#N/A</v>
      </c>
      <c r="BB1242" s="5" t="e">
        <f t="shared" si="1501"/>
        <v>#N/A</v>
      </c>
      <c r="BC1242" s="5" t="e">
        <f t="shared" si="1502"/>
        <v>#N/A</v>
      </c>
      <c r="BD1242" s="5" t="e">
        <f t="shared" si="1503"/>
        <v>#N/A</v>
      </c>
      <c r="BE1242" s="5" t="e">
        <f t="shared" si="1504"/>
        <v>#N/A</v>
      </c>
      <c r="BF1242" s="5" t="e">
        <f t="shared" si="1505"/>
        <v>#N/A</v>
      </c>
      <c r="BG1242" s="5" t="e">
        <f t="shared" si="1506"/>
        <v>#N/A</v>
      </c>
      <c r="BH1242" s="5" t="e">
        <f t="shared" si="1507"/>
        <v>#N/A</v>
      </c>
      <c r="BI1242" s="5" t="e">
        <f t="shared" si="1508"/>
        <v>#N/A</v>
      </c>
      <c r="BJ1242" s="8" t="e">
        <f t="shared" si="1509"/>
        <v>#N/A</v>
      </c>
      <c r="BK1242" s="8" t="e">
        <f t="shared" si="1510"/>
        <v>#N/A</v>
      </c>
      <c r="BL1242" s="8" t="e">
        <f t="shared" si="1511"/>
        <v>#N/A</v>
      </c>
      <c r="BM1242" s="8" t="e">
        <f t="shared" si="1512"/>
        <v>#N/A</v>
      </c>
      <c r="BN1242" s="8" t="e">
        <f t="shared" si="1513"/>
        <v>#N/A</v>
      </c>
    </row>
    <row r="1243" spans="1:66" x14ac:dyDescent="0.25">
      <c r="A1243" t="s">
        <v>477</v>
      </c>
      <c r="B1243" t="s">
        <v>487</v>
      </c>
      <c r="C1243" t="s">
        <v>489</v>
      </c>
      <c r="D1243" s="7" t="s">
        <v>562</v>
      </c>
      <c r="E1243">
        <f>VLOOKUP(A1243,home!$A$2:$E$405,3,FALSE)</f>
        <v>1.30833333333333</v>
      </c>
      <c r="F1243">
        <f>VLOOKUP(B1243,home!$B$2:$E$405,3,FALSE)</f>
        <v>1.1499999999999999</v>
      </c>
      <c r="G1243">
        <f>VLOOKUP(C1243,away!$B$2:$E$405,4,FALSE)</f>
        <v>1.35</v>
      </c>
      <c r="H1243">
        <f>VLOOKUP(A1243,away!$A$2:$E$405,3,FALSE)</f>
        <v>1.06666666666667</v>
      </c>
      <c r="I1243">
        <f>VLOOKUP(C1243,away!$B$2:$E$405,3,FALSE)</f>
        <v>0.57999999999999996</v>
      </c>
      <c r="J1243">
        <f>VLOOKUP(B1243,home!$B$2:$E$405,4,FALSE)</f>
        <v>1.05</v>
      </c>
      <c r="K1243" s="3">
        <f t="shared" si="1458"/>
        <v>2.0311874999999948</v>
      </c>
      <c r="L1243" s="3">
        <f t="shared" si="1459"/>
        <v>0.64960000000000206</v>
      </c>
      <c r="M1243" s="5">
        <f t="shared" si="1460"/>
        <v>6.8509181924736276E-2</v>
      </c>
      <c r="N1243" s="5">
        <f t="shared" si="1461"/>
        <v>0.13915499396074993</v>
      </c>
      <c r="O1243" s="5">
        <f t="shared" si="1462"/>
        <v>4.4503564578308827E-2</v>
      </c>
      <c r="P1243" s="5">
        <f t="shared" si="1463"/>
        <v>9.0395084076903429E-2</v>
      </c>
      <c r="Q1243" s="5">
        <f t="shared" si="1464"/>
        <v>0.14132494214782501</v>
      </c>
      <c r="R1243" s="5">
        <f t="shared" si="1465"/>
        <v>1.445475777503475E-2</v>
      </c>
      <c r="S1243" s="5">
        <f t="shared" si="1466"/>
        <v>2.9818160849765157E-2</v>
      </c>
      <c r="T1243" s="5">
        <f t="shared" si="1467"/>
        <v>9.1804682419227415E-2</v>
      </c>
      <c r="U1243" s="5">
        <f t="shared" si="1468"/>
        <v>2.9360323308178324E-2</v>
      </c>
      <c r="V1243" s="5">
        <f t="shared" si="1469"/>
        <v>4.3715391804371841E-3</v>
      </c>
      <c r="W1243" s="5">
        <f t="shared" si="1470"/>
        <v>9.5685818642961537E-2</v>
      </c>
      <c r="X1243" s="5">
        <f t="shared" si="1471"/>
        <v>6.2157507790468004E-2</v>
      </c>
      <c r="Y1243" s="5">
        <f t="shared" si="1472"/>
        <v>2.0188758530344068E-2</v>
      </c>
      <c r="Z1243" s="5">
        <f t="shared" si="1473"/>
        <v>3.1299368835542023E-3</v>
      </c>
      <c r="AA1243" s="5">
        <f t="shared" si="1474"/>
        <v>6.3574886736642352E-3</v>
      </c>
      <c r="AB1243" s="5">
        <f t="shared" si="1475"/>
        <v>6.4566257626691706E-3</v>
      </c>
      <c r="AC1243" s="5">
        <f t="shared" si="1476"/>
        <v>3.6050427900600893E-4</v>
      </c>
      <c r="AD1243" s="5">
        <f t="shared" si="1477"/>
        <v>4.8588959688712505E-2</v>
      </c>
      <c r="AE1243" s="5">
        <f t="shared" si="1478"/>
        <v>3.1563388213787742E-2</v>
      </c>
      <c r="AF1243" s="5">
        <f t="shared" si="1479"/>
        <v>1.0251788491838288E-2</v>
      </c>
      <c r="AG1243" s="5">
        <f t="shared" si="1480"/>
        <v>2.2198539347660588E-3</v>
      </c>
      <c r="AH1243" s="5">
        <f t="shared" si="1481"/>
        <v>5.0830174988920386E-4</v>
      </c>
      <c r="AI1243" s="5">
        <f t="shared" si="1482"/>
        <v>1.0324561606030746E-3</v>
      </c>
      <c r="AJ1243" s="5">
        <f t="shared" si="1483"/>
        <v>1.0485560238574763E-3</v>
      </c>
      <c r="AK1243" s="5">
        <f t="shared" si="1484"/>
        <v>7.0993796290300083E-4</v>
      </c>
      <c r="AL1243" s="5">
        <f t="shared" si="1485"/>
        <v>1.902683038698804E-5</v>
      </c>
      <c r="AM1243" s="5">
        <f t="shared" si="1486"/>
        <v>1.9738657511543276E-2</v>
      </c>
      <c r="AN1243" s="5">
        <f t="shared" si="1487"/>
        <v>1.2822231919498552E-2</v>
      </c>
      <c r="AO1243" s="5">
        <f t="shared" si="1488"/>
        <v>4.1646609274531426E-3</v>
      </c>
      <c r="AP1243" s="5">
        <f t="shared" si="1489"/>
        <v>9.0178791282452357E-4</v>
      </c>
      <c r="AQ1243" s="5">
        <f t="shared" si="1490"/>
        <v>1.4645035704270306E-4</v>
      </c>
      <c r="AR1243" s="5">
        <f t="shared" si="1491"/>
        <v>6.6038563345605577E-5</v>
      </c>
      <c r="AS1243" s="5">
        <f t="shared" si="1492"/>
        <v>1.341367043855519E-4</v>
      </c>
      <c r="AT1243" s="5">
        <f t="shared" si="1493"/>
        <v>1.3622839861956377E-4</v>
      </c>
      <c r="AU1243" s="5">
        <f t="shared" si="1494"/>
        <v>9.2235140140358154E-5</v>
      </c>
      <c r="AV1243" s="5">
        <f t="shared" si="1495"/>
        <v>4.6836715928460833E-5</v>
      </c>
      <c r="AW1243" s="5">
        <f t="shared" si="1496"/>
        <v>6.9736472795325124E-7</v>
      </c>
      <c r="AX1243" s="5">
        <f t="shared" si="1497"/>
        <v>6.6821524007046234E-3</v>
      </c>
      <c r="AY1243" s="5">
        <f t="shared" si="1498"/>
        <v>4.3407261994977374E-3</v>
      </c>
      <c r="AZ1243" s="5">
        <f t="shared" si="1499"/>
        <v>1.4098678695968693E-3</v>
      </c>
      <c r="BA1243" s="5">
        <f t="shared" si="1500"/>
        <v>3.052833893633765E-4</v>
      </c>
      <c r="BB1243" s="5">
        <f t="shared" si="1501"/>
        <v>4.9578022432612481E-5</v>
      </c>
      <c r="BC1243" s="5">
        <f t="shared" si="1502"/>
        <v>6.4411766744450346E-6</v>
      </c>
      <c r="BD1243" s="5">
        <f t="shared" si="1503"/>
        <v>7.149775124884253E-6</v>
      </c>
      <c r="BE1243" s="5">
        <f t="shared" si="1504"/>
        <v>1.4522533861475796E-5</v>
      </c>
      <c r="BF1243" s="5">
        <f t="shared" si="1505"/>
        <v>1.4748994623878149E-5</v>
      </c>
      <c r="BG1243" s="5">
        <f t="shared" si="1506"/>
        <v>9.9859911725294739E-6</v>
      </c>
      <c r="BH1243" s="5">
        <f t="shared" si="1507"/>
        <v>5.0708551111880417E-6</v>
      </c>
      <c r="BI1243" s="5">
        <f t="shared" si="1508"/>
        <v>2.0599715032312449E-6</v>
      </c>
      <c r="BJ1243" s="8">
        <f t="shared" si="1509"/>
        <v>0.69350853150731251</v>
      </c>
      <c r="BK1243" s="8">
        <f t="shared" si="1510"/>
        <v>0.19781422334073276</v>
      </c>
      <c r="BL1243" s="8">
        <f t="shared" si="1511"/>
        <v>0.10496102563892479</v>
      </c>
      <c r="BM1243" s="8">
        <f t="shared" si="1512"/>
        <v>0.49673116407219614</v>
      </c>
      <c r="BN1243" s="8">
        <f t="shared" si="1513"/>
        <v>0.49834252446355826</v>
      </c>
    </row>
    <row r="1244" spans="1:66" x14ac:dyDescent="0.25">
      <c r="A1244" t="s">
        <v>22</v>
      </c>
      <c r="B1244" t="s">
        <v>255</v>
      </c>
      <c r="C1244" t="s">
        <v>165</v>
      </c>
      <c r="D1244" s="7" t="s">
        <v>562</v>
      </c>
      <c r="E1244">
        <f>VLOOKUP(A1244,home!$A$2:$E$405,3,FALSE)</f>
        <v>1.5026315789473701</v>
      </c>
      <c r="F1244">
        <f>VLOOKUP(B1244,home!$B$2:$E$405,3,FALSE)</f>
        <v>1.3</v>
      </c>
      <c r="G1244">
        <f>VLOOKUP(C1244,away!$B$2:$E$405,4,FALSE)</f>
        <v>1.44</v>
      </c>
      <c r="H1244">
        <f>VLOOKUP(A1244,away!$A$2:$E$405,3,FALSE)</f>
        <v>1.3631578947368399</v>
      </c>
      <c r="I1244">
        <f>VLOOKUP(C1244,away!$B$2:$E$405,3,FALSE)</f>
        <v>0.7</v>
      </c>
      <c r="J1244">
        <f>VLOOKUP(B1244,home!$B$2:$E$405,4,FALSE)</f>
        <v>0.62</v>
      </c>
      <c r="K1244" s="3">
        <f t="shared" si="1458"/>
        <v>2.8129263157894768</v>
      </c>
      <c r="L1244" s="3">
        <f t="shared" si="1459"/>
        <v>0.59161052631578848</v>
      </c>
      <c r="M1244" s="5">
        <f t="shared" si="1460"/>
        <v>3.3222203645105086E-2</v>
      </c>
      <c r="N1244" s="5">
        <f t="shared" si="1461"/>
        <v>9.3451610901833182E-2</v>
      </c>
      <c r="O1244" s="5">
        <f t="shared" si="1462"/>
        <v>1.9654605383850922E-2</v>
      </c>
      <c r="P1244" s="5">
        <f t="shared" si="1463"/>
        <v>5.5286956710691795E-2</v>
      </c>
      <c r="Q1244" s="5">
        <f t="shared" si="1464"/>
        <v>0.13143624777934265</v>
      </c>
      <c r="R1244" s="5">
        <f t="shared" si="1465"/>
        <v>5.813935717834587E-3</v>
      </c>
      <c r="S1244" s="5">
        <f t="shared" si="1466"/>
        <v>2.3001541491515957E-2</v>
      </c>
      <c r="T1244" s="5">
        <f t="shared" si="1467"/>
        <v>7.7759067725709285E-2</v>
      </c>
      <c r="U1244" s="5">
        <f t="shared" si="1468"/>
        <v>1.6354172779005294E-2</v>
      </c>
      <c r="V1244" s="5">
        <f t="shared" si="1469"/>
        <v>4.2531302335073956E-3</v>
      </c>
      <c r="W1244" s="5">
        <f t="shared" si="1470"/>
        <v>0.12324016007571306</v>
      </c>
      <c r="X1244" s="5">
        <f t="shared" si="1471"/>
        <v>7.2910175965634622E-2</v>
      </c>
      <c r="Y1244" s="5">
        <f t="shared" si="1472"/>
        <v>2.1567213788402925E-2</v>
      </c>
      <c r="Z1244" s="5">
        <f t="shared" si="1473"/>
        <v>1.1465285233314274E-3</v>
      </c>
      <c r="AA1244" s="5">
        <f t="shared" si="1474"/>
        <v>3.2251002550822212E-3</v>
      </c>
      <c r="AB1244" s="5">
        <f t="shared" si="1475"/>
        <v>4.5359846892900676E-3</v>
      </c>
      <c r="AC1244" s="5">
        <f t="shared" si="1476"/>
        <v>4.4236722979148211E-4</v>
      </c>
      <c r="AD1244" s="5">
        <f t="shared" si="1477"/>
        <v>8.6666372359770233E-2</v>
      </c>
      <c r="AE1244" s="5">
        <f t="shared" si="1478"/>
        <v>5.1272738165643768E-2</v>
      </c>
      <c r="AF1244" s="5">
        <f t="shared" si="1479"/>
        <v>1.5166745805914062E-2</v>
      </c>
      <c r="AG1244" s="5">
        <f t="shared" si="1480"/>
        <v>2.9909354895781993E-3</v>
      </c>
      <c r="AH1244" s="5">
        <f t="shared" si="1481"/>
        <v>1.6957458578104235E-4</v>
      </c>
      <c r="AI1244" s="5">
        <f t="shared" si="1482"/>
        <v>4.7700081483259408E-4</v>
      </c>
      <c r="AJ1244" s="5">
        <f t="shared" si="1483"/>
        <v>6.7088407234781368E-4</v>
      </c>
      <c r="AK1244" s="5">
        <f t="shared" si="1484"/>
        <v>6.2904915398372552E-4</v>
      </c>
      <c r="AL1244" s="5">
        <f t="shared" si="1485"/>
        <v>2.9446737663729649E-5</v>
      </c>
      <c r="AM1244" s="5">
        <f t="shared" si="1486"/>
        <v>4.875722390096144E-2</v>
      </c>
      <c r="AN1244" s="5">
        <f t="shared" si="1487"/>
        <v>2.8845286893744538E-2</v>
      </c>
      <c r="AO1244" s="5">
        <f t="shared" si="1488"/>
        <v>8.5325876804690608E-3</v>
      </c>
      <c r="AP1244" s="5">
        <f t="shared" si="1489"/>
        <v>1.682656229492638E-3</v>
      </c>
      <c r="AQ1244" s="5">
        <f t="shared" si="1490"/>
        <v>2.4886928438466987E-4</v>
      </c>
      <c r="AR1244" s="5">
        <f t="shared" si="1491"/>
        <v>2.0064421988740863E-5</v>
      </c>
      <c r="AS1244" s="5">
        <f t="shared" si="1492"/>
        <v>5.6439740623234209E-5</v>
      </c>
      <c r="AT1244" s="5">
        <f t="shared" si="1493"/>
        <v>7.9380415827713939E-5</v>
      </c>
      <c r="AU1244" s="5">
        <f t="shared" si="1494"/>
        <v>7.4430420213362686E-5</v>
      </c>
      <c r="AV1244" s="5">
        <f t="shared" si="1495"/>
        <v>5.2341821928359235E-5</v>
      </c>
      <c r="AW1244" s="5">
        <f t="shared" si="1496"/>
        <v>1.3612219237780669E-6</v>
      </c>
      <c r="AX1244" s="5">
        <f t="shared" si="1497"/>
        <v>2.2858413032642369E-2</v>
      </c>
      <c r="AY1244" s="5">
        <f t="shared" si="1498"/>
        <v>1.3523277764985228E-2</v>
      </c>
      <c r="AZ1244" s="5">
        <f t="shared" si="1499"/>
        <v>4.0002567380287551E-3</v>
      </c>
      <c r="BA1244" s="5">
        <f t="shared" si="1500"/>
        <v>7.888646647278238E-4</v>
      </c>
      <c r="BB1244" s="5">
        <f t="shared" si="1501"/>
        <v>1.1667515987288894E-4</v>
      </c>
      <c r="BC1244" s="5">
        <f t="shared" si="1502"/>
        <v>1.3805250548075723E-5</v>
      </c>
      <c r="BD1244" s="5">
        <f t="shared" si="1503"/>
        <v>1.9783872088301759E-6</v>
      </c>
      <c r="BE1244" s="5">
        <f t="shared" si="1504"/>
        <v>5.5650574425396928E-6</v>
      </c>
      <c r="BF1244" s="5">
        <f t="shared" si="1505"/>
        <v>7.8270482644999946E-6</v>
      </c>
      <c r="BG1244" s="5">
        <f t="shared" si="1506"/>
        <v>7.3389700127221299E-6</v>
      </c>
      <c r="BH1244" s="5">
        <f t="shared" si="1507"/>
        <v>5.1609954698939778E-6</v>
      </c>
      <c r="BI1244" s="5">
        <f t="shared" si="1508"/>
        <v>2.9034999945870065E-6</v>
      </c>
      <c r="BJ1244" s="8">
        <f t="shared" si="1509"/>
        <v>0.8058291846573995</v>
      </c>
      <c r="BK1244" s="8">
        <f t="shared" si="1510"/>
        <v>0.12975892381326065</v>
      </c>
      <c r="BL1244" s="8">
        <f t="shared" si="1511"/>
        <v>5.1843738230982754E-2</v>
      </c>
      <c r="BM1244" s="8">
        <f t="shared" si="1512"/>
        <v>0.6361908985432545</v>
      </c>
      <c r="BN1244" s="8">
        <f t="shared" si="1513"/>
        <v>0.33886556013865821</v>
      </c>
    </row>
    <row r="1245" spans="1:66" x14ac:dyDescent="0.25">
      <c r="A1245" t="s">
        <v>22</v>
      </c>
      <c r="B1245" t="s">
        <v>263</v>
      </c>
      <c r="C1245" t="s">
        <v>164</v>
      </c>
      <c r="D1245" s="7" t="s">
        <v>562</v>
      </c>
      <c r="E1245">
        <f>VLOOKUP(A1245,home!$A$2:$E$405,3,FALSE)</f>
        <v>1.5026315789473701</v>
      </c>
      <c r="F1245">
        <f>VLOOKUP(B1245,home!$B$2:$E$405,3,FALSE)</f>
        <v>1.68</v>
      </c>
      <c r="G1245">
        <f>VLOOKUP(C1245,away!$B$2:$E$405,4,FALSE)</f>
        <v>0.7</v>
      </c>
      <c r="H1245">
        <f>VLOOKUP(A1245,away!$A$2:$E$405,3,FALSE)</f>
        <v>1.3631578947368399</v>
      </c>
      <c r="I1245">
        <f>VLOOKUP(C1245,away!$B$2:$E$405,3,FALSE)</f>
        <v>0.6</v>
      </c>
      <c r="J1245">
        <f>VLOOKUP(B1245,home!$B$2:$E$405,4,FALSE)</f>
        <v>0.62</v>
      </c>
      <c r="K1245" s="3">
        <f t="shared" si="1458"/>
        <v>1.7670947368421071</v>
      </c>
      <c r="L1245" s="3">
        <f t="shared" si="1459"/>
        <v>0.50709473684210438</v>
      </c>
      <c r="M1245" s="5">
        <f t="shared" si="1460"/>
        <v>0.1028802618102436</v>
      </c>
      <c r="N1245" s="5">
        <f t="shared" si="1461"/>
        <v>0.1817991691698195</v>
      </c>
      <c r="O1245" s="5">
        <f t="shared" si="1462"/>
        <v>5.2170039288912264E-2</v>
      </c>
      <c r="P1245" s="5">
        <f t="shared" si="1463"/>
        <v>9.2189401848282809E-2</v>
      </c>
      <c r="Q1245" s="5">
        <f t="shared" si="1464"/>
        <v>0.16062817750112793</v>
      </c>
      <c r="R1245" s="5">
        <f t="shared" si="1465"/>
        <v>1.3227576172126604E-2</v>
      </c>
      <c r="S1245" s="5">
        <f t="shared" si="1466"/>
        <v>2.0652372145056965E-2</v>
      </c>
      <c r="T1245" s="5">
        <f t="shared" si="1467"/>
        <v>8.1453703399361282E-2</v>
      </c>
      <c r="U1245" s="5">
        <f t="shared" si="1468"/>
        <v>2.3374380234942989E-2</v>
      </c>
      <c r="V1245" s="5">
        <f t="shared" si="1469"/>
        <v>2.0562521488574131E-3</v>
      </c>
      <c r="W1245" s="5">
        <f t="shared" si="1470"/>
        <v>9.4615069016927636E-2</v>
      </c>
      <c r="X1245" s="5">
        <f t="shared" si="1471"/>
        <v>4.797880352443646E-2</v>
      </c>
      <c r="Y1245" s="5">
        <f t="shared" si="1472"/>
        <v>1.2164899373611567E-2</v>
      </c>
      <c r="Z1245" s="5">
        <f t="shared" si="1473"/>
        <v>2.2358780860211444E-3</v>
      </c>
      <c r="AA1245" s="5">
        <f t="shared" si="1474"/>
        <v>3.9510083980285682E-3</v>
      </c>
      <c r="AB1245" s="5">
        <f t="shared" si="1475"/>
        <v>3.4909030726876242E-3</v>
      </c>
      <c r="AC1245" s="5">
        <f t="shared" si="1476"/>
        <v>1.1516097227793045E-4</v>
      </c>
      <c r="AD1245" s="5">
        <f t="shared" si="1477"/>
        <v>4.1798447621441373E-2</v>
      </c>
      <c r="AE1245" s="5">
        <f t="shared" si="1478"/>
        <v>2.1195772797003291E-2</v>
      </c>
      <c r="AF1245" s="5">
        <f t="shared" si="1479"/>
        <v>5.3741324143307088E-3</v>
      </c>
      <c r="AG1245" s="5">
        <f t="shared" si="1480"/>
        <v>9.0839808746655162E-4</v>
      </c>
      <c r="AH1245" s="5">
        <f t="shared" si="1481"/>
        <v>2.8345050241048E-4</v>
      </c>
      <c r="AI1245" s="5">
        <f t="shared" si="1482"/>
        <v>5.0088389096481021E-4</v>
      </c>
      <c r="AJ1245" s="5">
        <f t="shared" si="1483"/>
        <v>4.4255464374645594E-4</v>
      </c>
      <c r="AK1245" s="5">
        <f t="shared" si="1484"/>
        <v>2.6067866057646535E-4</v>
      </c>
      <c r="AL1245" s="5">
        <f t="shared" si="1485"/>
        <v>4.1277582166930353E-6</v>
      </c>
      <c r="AM1245" s="5">
        <f t="shared" si="1486"/>
        <v>1.4772363360003911E-2</v>
      </c>
      <c r="AN1245" s="5">
        <f t="shared" si="1487"/>
        <v>7.4909877105771268E-3</v>
      </c>
      <c r="AO1245" s="5">
        <f t="shared" si="1488"/>
        <v>1.8993202208912729E-3</v>
      </c>
      <c r="AP1245" s="5">
        <f t="shared" si="1489"/>
        <v>3.2104509586391598E-4</v>
      </c>
      <c r="AQ1245" s="5">
        <f t="shared" si="1490"/>
        <v>4.0700069600390148E-5</v>
      </c>
      <c r="AR1245" s="5">
        <f t="shared" si="1491"/>
        <v>2.8747251585520931E-5</v>
      </c>
      <c r="AS1245" s="5">
        <f t="shared" si="1492"/>
        <v>5.0799116975449956E-5</v>
      </c>
      <c r="AT1245" s="5">
        <f t="shared" si="1493"/>
        <v>4.4883426121772075E-5</v>
      </c>
      <c r="AU1245" s="5">
        <f t="shared" si="1494"/>
        <v>2.6437755357074992E-5</v>
      </c>
      <c r="AV1245" s="5">
        <f t="shared" si="1495"/>
        <v>1.1679504586351607E-5</v>
      </c>
      <c r="AW1245" s="5">
        <f t="shared" si="1496"/>
        <v>1.0274499756521157E-7</v>
      </c>
      <c r="AX1245" s="5">
        <f t="shared" si="1497"/>
        <v>4.3506942573636777E-3</v>
      </c>
      <c r="AY1245" s="5">
        <f t="shared" si="1498"/>
        <v>2.2062141595182885E-3</v>
      </c>
      <c r="AZ1245" s="5">
        <f t="shared" si="1499"/>
        <v>5.5937979431912538E-4</v>
      </c>
      <c r="BA1245" s="5">
        <f t="shared" si="1500"/>
        <v>9.4552849865015831E-5</v>
      </c>
      <c r="BB1245" s="5">
        <f t="shared" si="1501"/>
        <v>1.1986813129992799E-5</v>
      </c>
      <c r="BC1245" s="5">
        <f t="shared" si="1502"/>
        <v>1.2156899699458362E-6</v>
      </c>
      <c r="BD1245" s="5">
        <f t="shared" si="1503"/>
        <v>2.429596662948917E-6</v>
      </c>
      <c r="BE1245" s="5">
        <f t="shared" si="1504"/>
        <v>4.2933274757461783E-6</v>
      </c>
      <c r="BF1245" s="5">
        <f t="shared" si="1505"/>
        <v>3.7933581929653401E-6</v>
      </c>
      <c r="BG1245" s="5">
        <f t="shared" si="1506"/>
        <v>2.234407765915313E-6</v>
      </c>
      <c r="BH1245" s="5">
        <f t="shared" si="1507"/>
        <v>9.8710255077701972E-7</v>
      </c>
      <c r="BI1245" s="5">
        <f t="shared" si="1508"/>
        <v>3.4886074444029812E-7</v>
      </c>
      <c r="BJ1245" s="8">
        <f t="shared" si="1509"/>
        <v>0.67966503292662883</v>
      </c>
      <c r="BK1245" s="8">
        <f t="shared" si="1510"/>
        <v>0.22010379084245371</v>
      </c>
      <c r="BL1245" s="8">
        <f t="shared" si="1511"/>
        <v>9.7878108572415232E-2</v>
      </c>
      <c r="BM1245" s="8">
        <f t="shared" si="1512"/>
        <v>0.3947820732224856</v>
      </c>
      <c r="BN1245" s="8">
        <f t="shared" si="1513"/>
        <v>0.60289462579051267</v>
      </c>
    </row>
    <row r="1246" spans="1:66" x14ac:dyDescent="0.25">
      <c r="A1246" t="s">
        <v>22</v>
      </c>
      <c r="B1246" t="s">
        <v>166</v>
      </c>
      <c r="C1246" t="s">
        <v>291</v>
      </c>
      <c r="D1246" s="7" t="s">
        <v>562</v>
      </c>
      <c r="E1246">
        <f>VLOOKUP(A1246,home!$A$2:$E$405,3,FALSE)</f>
        <v>1.5026315789473701</v>
      </c>
      <c r="F1246">
        <f>VLOOKUP(B1246,home!$B$2:$E$405,3,FALSE)</f>
        <v>1.02</v>
      </c>
      <c r="G1246">
        <f>VLOOKUP(C1246,away!$B$2:$E$405,4,FALSE)</f>
        <v>0.67</v>
      </c>
      <c r="H1246">
        <f>VLOOKUP(A1246,away!$A$2:$E$405,3,FALSE)</f>
        <v>1.3631578947368399</v>
      </c>
      <c r="I1246">
        <f>VLOOKUP(C1246,away!$B$2:$E$405,3,FALSE)</f>
        <v>1.44</v>
      </c>
      <c r="J1246">
        <f>VLOOKUP(B1246,home!$B$2:$E$405,4,FALSE)</f>
        <v>1.24</v>
      </c>
      <c r="K1246" s="3">
        <f t="shared" si="1458"/>
        <v>1.0268984210526326</v>
      </c>
      <c r="L1246" s="3">
        <f t="shared" si="1459"/>
        <v>2.4340547368421013</v>
      </c>
      <c r="M1246" s="5">
        <f t="shared" si="1460"/>
        <v>3.1399818765161368E-2</v>
      </c>
      <c r="N1246" s="5">
        <f t="shared" si="1461"/>
        <v>3.2244424311283028E-2</v>
      </c>
      <c r="O1246" s="5">
        <f t="shared" si="1462"/>
        <v>7.6428877601324524E-2</v>
      </c>
      <c r="P1246" s="5">
        <f t="shared" si="1463"/>
        <v>7.8484693731625074E-2</v>
      </c>
      <c r="Q1246" s="5">
        <f t="shared" si="1464"/>
        <v>1.655587420650383E-2</v>
      </c>
      <c r="R1246" s="5">
        <f t="shared" si="1465"/>
        <v>9.3016035778514597E-2</v>
      </c>
      <c r="S1246" s="5">
        <f t="shared" si="1466"/>
        <v>4.9043652100481581E-2</v>
      </c>
      <c r="T1246" s="5">
        <f t="shared" si="1467"/>
        <v>4.0297904034902611E-2</v>
      </c>
      <c r="U1246" s="5">
        <f t="shared" si="1468"/>
        <v>9.5518020273531817E-2</v>
      </c>
      <c r="V1246" s="5">
        <f t="shared" si="1469"/>
        <v>1.3620658993022223E-2</v>
      </c>
      <c r="W1246" s="5">
        <f t="shared" si="1470"/>
        <v>5.6670670272682645E-3</v>
      </c>
      <c r="X1246" s="5">
        <f t="shared" si="1471"/>
        <v>1.3793951341724004E-2</v>
      </c>
      <c r="Y1246" s="5">
        <f t="shared" si="1472"/>
        <v>1.678761630154639E-2</v>
      </c>
      <c r="Z1246" s="5">
        <f t="shared" si="1473"/>
        <v>7.546870749632259E-2</v>
      </c>
      <c r="AA1246" s="5">
        <f t="shared" si="1474"/>
        <v>7.7498696566856651E-2</v>
      </c>
      <c r="AB1246" s="5">
        <f t="shared" si="1475"/>
        <v>3.9791644569071083E-2</v>
      </c>
      <c r="AC1246" s="5">
        <f t="shared" si="1476"/>
        <v>2.1278252780003747E-3</v>
      </c>
      <c r="AD1246" s="5">
        <f t="shared" si="1477"/>
        <v>1.4548755455753039E-3</v>
      </c>
      <c r="AE1246" s="5">
        <f t="shared" si="1478"/>
        <v>3.5412467132233051E-3</v>
      </c>
      <c r="AF1246" s="5">
        <f t="shared" si="1479"/>
        <v>4.3097941683238553E-3</v>
      </c>
      <c r="AG1246" s="5">
        <f t="shared" si="1480"/>
        <v>3.4967583034077143E-3</v>
      </c>
      <c r="AH1246" s="5">
        <f t="shared" si="1481"/>
        <v>4.5923741241193763E-2</v>
      </c>
      <c r="AI1246" s="5">
        <f t="shared" si="1482"/>
        <v>4.7159017369411541E-2</v>
      </c>
      <c r="AJ1246" s="5">
        <f t="shared" si="1483"/>
        <v>2.4213760237521191E-2</v>
      </c>
      <c r="AK1246" s="5">
        <f t="shared" si="1484"/>
        <v>8.2883573852191774E-3</v>
      </c>
      <c r="AL1246" s="5">
        <f t="shared" si="1485"/>
        <v>2.1274226645353852E-4</v>
      </c>
      <c r="AM1246" s="5">
        <f t="shared" si="1486"/>
        <v>2.9880188011587353E-4</v>
      </c>
      <c r="AN1246" s="5">
        <f t="shared" si="1487"/>
        <v>7.2730013167336769E-4</v>
      </c>
      <c r="AO1246" s="5">
        <f t="shared" si="1488"/>
        <v>8.851441653027225E-4</v>
      </c>
      <c r="AP1246" s="5">
        <f t="shared" si="1489"/>
        <v>7.1816311611441308E-4</v>
      </c>
      <c r="AQ1246" s="5">
        <f t="shared" si="1490"/>
        <v>4.3701208365089293E-4</v>
      </c>
      <c r="AR1246" s="5">
        <f t="shared" si="1491"/>
        <v>2.2356179980327729E-2</v>
      </c>
      <c r="AS1246" s="5">
        <f t="shared" si="1492"/>
        <v>2.2957525922567019E-2</v>
      </c>
      <c r="AT1246" s="5">
        <f t="shared" si="1493"/>
        <v>1.1787523560579476E-2</v>
      </c>
      <c r="AU1246" s="5">
        <f t="shared" si="1494"/>
        <v>4.0348631108265906E-3</v>
      </c>
      <c r="AV1246" s="5">
        <f t="shared" si="1495"/>
        <v>1.0358486394178347E-3</v>
      </c>
      <c r="AW1246" s="5">
        <f t="shared" si="1496"/>
        <v>1.4770973105905088E-5</v>
      </c>
      <c r="AX1246" s="5">
        <f t="shared" si="1497"/>
        <v>5.1139863149758075E-5</v>
      </c>
      <c r="AY1246" s="5">
        <f t="shared" si="1498"/>
        <v>1.2447722614112547E-4</v>
      </c>
      <c r="AZ1246" s="5">
        <f t="shared" si="1499"/>
        <v>1.5149219095888597E-4</v>
      </c>
      <c r="BA1246" s="5">
        <f t="shared" si="1500"/>
        <v>1.2291342833268819E-4</v>
      </c>
      <c r="BB1246" s="5">
        <f t="shared" si="1501"/>
        <v>7.4794503113670465E-5</v>
      </c>
      <c r="BC1246" s="5">
        <f t="shared" si="1502"/>
        <v>3.6410782918716178E-5</v>
      </c>
      <c r="BD1246" s="5">
        <f t="shared" si="1503"/>
        <v>9.0693609631352038E-3</v>
      </c>
      <c r="BE1246" s="5">
        <f t="shared" si="1504"/>
        <v>9.3133124529999247E-3</v>
      </c>
      <c r="BF1246" s="5">
        <f t="shared" si="1505"/>
        <v>4.7819129263777212E-3</v>
      </c>
      <c r="BG1246" s="5">
        <f t="shared" si="1506"/>
        <v>1.6368462779028188E-3</v>
      </c>
      <c r="BH1246" s="5">
        <f t="shared" si="1507"/>
        <v>4.2021871457107075E-4</v>
      </c>
      <c r="BI1246" s="5">
        <f t="shared" si="1508"/>
        <v>8.6304386897959924E-5</v>
      </c>
      <c r="BJ1246" s="8">
        <f t="shared" si="1509"/>
        <v>0.14177716132523047</v>
      </c>
      <c r="BK1246" s="8">
        <f t="shared" si="1510"/>
        <v>0.17501386836088528</v>
      </c>
      <c r="BL1246" s="8">
        <f t="shared" si="1511"/>
        <v>0.59531804795824772</v>
      </c>
      <c r="BM1246" s="8">
        <f t="shared" si="1512"/>
        <v>0.6593383544932383</v>
      </c>
      <c r="BN1246" s="8">
        <f t="shared" si="1513"/>
        <v>0.3281297243944124</v>
      </c>
    </row>
    <row r="1247" spans="1:66" x14ac:dyDescent="0.25">
      <c r="A1247" t="s">
        <v>25</v>
      </c>
      <c r="B1247" t="s">
        <v>258</v>
      </c>
      <c r="C1247" t="s">
        <v>290</v>
      </c>
      <c r="D1247" s="7" t="s">
        <v>562</v>
      </c>
      <c r="E1247">
        <f>VLOOKUP(A1247,home!$A$2:$E$405,3,FALSE)</f>
        <v>1.37894736842105</v>
      </c>
      <c r="F1247">
        <f>VLOOKUP(B1247,home!$B$2:$E$405,3,FALSE)</f>
        <v>1.45</v>
      </c>
      <c r="G1247">
        <f>VLOOKUP(C1247,away!$B$2:$E$405,4,FALSE)</f>
        <v>1.23</v>
      </c>
      <c r="H1247">
        <f>VLOOKUP(A1247,away!$A$2:$E$405,3,FALSE)</f>
        <v>1.1000000000000001</v>
      </c>
      <c r="I1247">
        <f>VLOOKUP(C1247,away!$B$2:$E$405,3,FALSE)</f>
        <v>0.49</v>
      </c>
      <c r="J1247">
        <f>VLOOKUP(B1247,home!$B$2:$E$405,4,FALSE)</f>
        <v>0.96</v>
      </c>
      <c r="K1247" s="3">
        <f t="shared" si="1458"/>
        <v>2.4593526315789425</v>
      </c>
      <c r="L1247" s="3">
        <f t="shared" si="1459"/>
        <v>0.51744000000000001</v>
      </c>
      <c r="M1247" s="5">
        <f t="shared" si="1460"/>
        <v>5.0956006734123961E-2</v>
      </c>
      <c r="N1247" s="5">
        <f t="shared" si="1461"/>
        <v>0.12531878925632206</v>
      </c>
      <c r="O1247" s="5">
        <f t="shared" si="1462"/>
        <v>2.6366676124505099E-2</v>
      </c>
      <c r="P1247" s="5">
        <f t="shared" si="1463"/>
        <v>6.4844954312791289E-2</v>
      </c>
      <c r="Q1247" s="5">
        <f t="shared" si="1464"/>
        <v>0.15410154707191132</v>
      </c>
      <c r="R1247" s="5">
        <f t="shared" si="1465"/>
        <v>6.8215864469319586E-3</v>
      </c>
      <c r="S1247" s="5">
        <f t="shared" si="1466"/>
        <v>2.0629894144609723E-2</v>
      </c>
      <c r="T1247" s="5">
        <f t="shared" si="1467"/>
        <v>7.9738304516889777E-2</v>
      </c>
      <c r="U1247" s="5">
        <f t="shared" si="1468"/>
        <v>1.6776686579805359E-2</v>
      </c>
      <c r="V1247" s="5">
        <f t="shared" si="1469"/>
        <v>2.9169923648604116E-3</v>
      </c>
      <c r="W1247" s="5">
        <f t="shared" si="1470"/>
        <v>0.12633001510723046</v>
      </c>
      <c r="X1247" s="5">
        <f t="shared" si="1471"/>
        <v>6.5368203017085319E-2</v>
      </c>
      <c r="Y1247" s="5">
        <f t="shared" si="1472"/>
        <v>1.6912061484580312E-2</v>
      </c>
      <c r="Z1247" s="5">
        <f t="shared" si="1473"/>
        <v>1.1765872303668239E-3</v>
      </c>
      <c r="AA1247" s="5">
        <f t="shared" si="1474"/>
        <v>2.8936429012848281E-3</v>
      </c>
      <c r="AB1247" s="5">
        <f t="shared" si="1475"/>
        <v>3.5582441420622841E-3</v>
      </c>
      <c r="AC1247" s="5">
        <f t="shared" si="1476"/>
        <v>2.3200434153068149E-4</v>
      </c>
      <c r="AD1247" s="5">
        <f t="shared" si="1477"/>
        <v>7.7672513775343691E-2</v>
      </c>
      <c r="AE1247" s="5">
        <f t="shared" si="1478"/>
        <v>4.0190865527913837E-2</v>
      </c>
      <c r="AF1247" s="5">
        <f t="shared" si="1479"/>
        <v>1.0398180729381866E-2</v>
      </c>
      <c r="AG1247" s="5">
        <f t="shared" si="1480"/>
        <v>1.7934782122037839E-3</v>
      </c>
      <c r="AH1247" s="5">
        <f t="shared" si="1481"/>
        <v>1.5220332412025235E-4</v>
      </c>
      <c r="AI1247" s="5">
        <f t="shared" si="1482"/>
        <v>3.743216457102053E-4</v>
      </c>
      <c r="AJ1247" s="5">
        <f t="shared" si="1483"/>
        <v>4.6029446221717706E-4</v>
      </c>
      <c r="AK1247" s="5">
        <f t="shared" si="1484"/>
        <v>3.7734213231834283E-4</v>
      </c>
      <c r="AL1247" s="5">
        <f t="shared" si="1485"/>
        <v>1.1809646705970376E-5</v>
      </c>
      <c r="AM1247" s="5">
        <f t="shared" si="1486"/>
        <v>3.8204820230948656E-2</v>
      </c>
      <c r="AN1247" s="5">
        <f t="shared" si="1487"/>
        <v>1.9768702180302071E-2</v>
      </c>
      <c r="AO1247" s="5">
        <f t="shared" si="1488"/>
        <v>5.114558628087751E-3</v>
      </c>
      <c r="AP1247" s="5">
        <f t="shared" si="1489"/>
        <v>8.8215907217257508E-4</v>
      </c>
      <c r="AQ1247" s="5">
        <f t="shared" si="1490"/>
        <v>1.141160975762443E-4</v>
      </c>
      <c r="AR1247" s="5">
        <f t="shared" si="1491"/>
        <v>1.5751217606556681E-5</v>
      </c>
      <c r="AS1247" s="5">
        <f t="shared" si="1492"/>
        <v>3.8737798471257746E-5</v>
      </c>
      <c r="AT1247" s="5">
        <f t="shared" si="1493"/>
        <v>4.7634953305931243E-5</v>
      </c>
      <c r="AU1247" s="5">
        <f t="shared" si="1494"/>
        <v>3.9050382589360685E-5</v>
      </c>
      <c r="AV1247" s="5">
        <f t="shared" si="1495"/>
        <v>2.4009665296327178E-5</v>
      </c>
      <c r="AW1247" s="5">
        <f t="shared" si="1496"/>
        <v>4.1746032519046388E-7</v>
      </c>
      <c r="AX1247" s="5">
        <f t="shared" si="1497"/>
        <v>1.5659854195664E-2</v>
      </c>
      <c r="AY1247" s="5">
        <f t="shared" si="1498"/>
        <v>8.1030349550043797E-3</v>
      </c>
      <c r="AZ1247" s="5">
        <f t="shared" si="1499"/>
        <v>2.096417203558733E-3</v>
      </c>
      <c r="BA1247" s="5">
        <f t="shared" si="1500"/>
        <v>3.6159003926981018E-4</v>
      </c>
      <c r="BB1247" s="5">
        <f t="shared" si="1501"/>
        <v>4.6775287479942641E-5</v>
      </c>
      <c r="BC1247" s="5">
        <f t="shared" si="1502"/>
        <v>4.8406809507243061E-6</v>
      </c>
      <c r="BD1247" s="5">
        <f t="shared" si="1503"/>
        <v>1.3583850063894471E-6</v>
      </c>
      <c r="BE1247" s="5">
        <f t="shared" si="1504"/>
        <v>3.3407477401612653E-6</v>
      </c>
      <c r="BF1247" s="5">
        <f t="shared" si="1505"/>
        <v>4.1080383731035071E-6</v>
      </c>
      <c r="BG1247" s="5">
        <f t="shared" si="1506"/>
        <v>3.3677049945064627E-6</v>
      </c>
      <c r="BH1247" s="5">
        <f t="shared" si="1507"/>
        <v>2.070593535155254E-6</v>
      </c>
      <c r="BI1247" s="5">
        <f t="shared" si="1508"/>
        <v>1.0184639319228845E-6</v>
      </c>
      <c r="BJ1247" s="8">
        <f t="shared" si="1509"/>
        <v>0.78818082726987726</v>
      </c>
      <c r="BK1247" s="8">
        <f t="shared" si="1510"/>
        <v>0.14769469649962641</v>
      </c>
      <c r="BL1247" s="8">
        <f t="shared" si="1511"/>
        <v>5.7961445709806179E-2</v>
      </c>
      <c r="BM1247" s="8">
        <f t="shared" si="1512"/>
        <v>0.55850137926841203</v>
      </c>
      <c r="BN1247" s="8">
        <f t="shared" si="1513"/>
        <v>0.42840955994658569</v>
      </c>
    </row>
    <row r="1248" spans="1:66" x14ac:dyDescent="0.25">
      <c r="A1248" t="s">
        <v>25</v>
      </c>
      <c r="B1248" t="s">
        <v>168</v>
      </c>
      <c r="C1248" t="s">
        <v>27</v>
      </c>
      <c r="D1248" s="7" t="s">
        <v>562</v>
      </c>
      <c r="E1248">
        <f>VLOOKUP(A1248,home!$A$2:$E$405,3,FALSE)</f>
        <v>1.37894736842105</v>
      </c>
      <c r="F1248">
        <f>VLOOKUP(B1248,home!$B$2:$E$405,3,FALSE)</f>
        <v>0.84</v>
      </c>
      <c r="G1248">
        <f>VLOOKUP(C1248,away!$B$2:$E$405,4,FALSE)</f>
        <v>1.1100000000000001</v>
      </c>
      <c r="H1248">
        <f>VLOOKUP(A1248,away!$A$2:$E$405,3,FALSE)</f>
        <v>1.1000000000000001</v>
      </c>
      <c r="I1248">
        <f>VLOOKUP(C1248,away!$B$2:$E$405,3,FALSE)</f>
        <v>0.92</v>
      </c>
      <c r="J1248">
        <f>VLOOKUP(B1248,home!$B$2:$E$405,4,FALSE)</f>
        <v>0.86</v>
      </c>
      <c r="K1248" s="3">
        <f t="shared" si="1458"/>
        <v>1.285730526315787</v>
      </c>
      <c r="L1248" s="3">
        <f t="shared" si="1459"/>
        <v>0.8703200000000002</v>
      </c>
      <c r="M1248" s="5">
        <f t="shared" si="1460"/>
        <v>0.11578149519436805</v>
      </c>
      <c r="N1248" s="5">
        <f t="shared" si="1461"/>
        <v>0.14886380275388361</v>
      </c>
      <c r="O1248" s="5">
        <f t="shared" si="1462"/>
        <v>0.10076695089756241</v>
      </c>
      <c r="P1248" s="5">
        <f t="shared" si="1463"/>
        <v>0.12955914481275999</v>
      </c>
      <c r="Q1248" s="5">
        <f t="shared" si="1464"/>
        <v>9.5699367732060142E-2</v>
      </c>
      <c r="R1248" s="5">
        <f t="shared" si="1465"/>
        <v>4.384974635258327E-2</v>
      </c>
      <c r="S1248" s="5">
        <f t="shared" si="1466"/>
        <v>3.6244073321982408E-2</v>
      </c>
      <c r="T1248" s="5">
        <f t="shared" si="1467"/>
        <v>8.3289073724566592E-2</v>
      </c>
      <c r="U1248" s="5">
        <f t="shared" si="1468"/>
        <v>5.6378957456720655E-2</v>
      </c>
      <c r="V1248" s="5">
        <f t="shared" si="1469"/>
        <v>4.5063343347685712E-3</v>
      </c>
      <c r="W1248" s="5">
        <f t="shared" si="1470"/>
        <v>4.1014532814076556E-2</v>
      </c>
      <c r="X1248" s="5">
        <f t="shared" si="1471"/>
        <v>3.5695768198747112E-2</v>
      </c>
      <c r="Y1248" s="5">
        <f t="shared" si="1472"/>
        <v>1.5533370489366797E-2</v>
      </c>
      <c r="Z1248" s="5">
        <f t="shared" si="1473"/>
        <v>1.2721103748526761E-2</v>
      </c>
      <c r="AA1248" s="5">
        <f t="shared" si="1474"/>
        <v>1.6355911417911043E-2</v>
      </c>
      <c r="AB1248" s="5">
        <f t="shared" si="1475"/>
        <v>1.051464729786258E-2</v>
      </c>
      <c r="AC1248" s="5">
        <f t="shared" si="1476"/>
        <v>3.1516091025215158E-4</v>
      </c>
      <c r="AD1248" s="5">
        <f t="shared" si="1477"/>
        <v>1.3183409215409706E-2</v>
      </c>
      <c r="AE1248" s="5">
        <f t="shared" si="1478"/>
        <v>1.1473784708355377E-2</v>
      </c>
      <c r="AF1248" s="5">
        <f t="shared" si="1479"/>
        <v>4.9929321536879264E-3</v>
      </c>
      <c r="AG1248" s="5">
        <f t="shared" si="1480"/>
        <v>1.4484829039992258E-3</v>
      </c>
      <c r="AH1248" s="5">
        <f t="shared" si="1481"/>
        <v>2.767857753604453E-3</v>
      </c>
      <c r="AI1248" s="5">
        <f t="shared" si="1482"/>
        <v>3.5587192063090854E-3</v>
      </c>
      <c r="AJ1248" s="5">
        <f t="shared" si="1483"/>
        <v>2.2877769590689402E-3</v>
      </c>
      <c r="AK1248" s="5">
        <f t="shared" si="1484"/>
        <v>9.8048822455894594E-4</v>
      </c>
      <c r="AL1248" s="5">
        <f t="shared" si="1485"/>
        <v>1.4106564418479172E-5</v>
      </c>
      <c r="AM1248" s="5">
        <f t="shared" si="1486"/>
        <v>3.3900623338330199E-3</v>
      </c>
      <c r="AN1248" s="5">
        <f t="shared" si="1487"/>
        <v>2.9504390503815544E-3</v>
      </c>
      <c r="AO1248" s="5">
        <f t="shared" si="1488"/>
        <v>1.2839130571640374E-3</v>
      </c>
      <c r="AP1248" s="5">
        <f t="shared" si="1489"/>
        <v>3.7247173730366851E-4</v>
      </c>
      <c r="AQ1248" s="5">
        <f t="shared" si="1490"/>
        <v>8.10424006025322E-5</v>
      </c>
      <c r="AR1248" s="5">
        <f t="shared" si="1491"/>
        <v>4.8178439202340573E-4</v>
      </c>
      <c r="AS1248" s="5">
        <f t="shared" si="1492"/>
        <v>6.1944489992698496E-4</v>
      </c>
      <c r="AT1248" s="5">
        <f t="shared" si="1493"/>
        <v>3.9821960860337625E-4</v>
      </c>
      <c r="AU1248" s="5">
        <f t="shared" si="1494"/>
        <v>1.7066770231962845E-4</v>
      </c>
      <c r="AV1248" s="5">
        <f t="shared" si="1495"/>
        <v>5.4858168682130542E-5</v>
      </c>
      <c r="AW1248" s="5">
        <f t="shared" si="1496"/>
        <v>4.3847786519390837E-7</v>
      </c>
      <c r="AX1248" s="5">
        <f t="shared" si="1497"/>
        <v>7.2645110478707542E-4</v>
      </c>
      <c r="AY1248" s="5">
        <f t="shared" si="1498"/>
        <v>6.3224492551828756E-4</v>
      </c>
      <c r="AZ1248" s="5">
        <f t="shared" si="1499"/>
        <v>2.7512770178853805E-4</v>
      </c>
      <c r="BA1248" s="5">
        <f t="shared" si="1500"/>
        <v>7.9816380473533507E-5</v>
      </c>
      <c r="BB1248" s="5">
        <f t="shared" si="1501"/>
        <v>1.7366448063431423E-5</v>
      </c>
      <c r="BC1248" s="5">
        <f t="shared" si="1502"/>
        <v>3.0228734157131286E-6</v>
      </c>
      <c r="BD1248" s="5">
        <f t="shared" si="1503"/>
        <v>6.9884432010968405E-5</v>
      </c>
      <c r="BE1248" s="5">
        <f t="shared" si="1504"/>
        <v>8.9852547550742262E-5</v>
      </c>
      <c r="BF1248" s="5">
        <f t="shared" si="1505"/>
        <v>5.7763081626615063E-5</v>
      </c>
      <c r="BG1248" s="5">
        <f t="shared" si="1506"/>
        <v>2.4755919113803169E-5</v>
      </c>
      <c r="BH1248" s="5">
        <f t="shared" si="1507"/>
        <v>7.9573602279053089E-6</v>
      </c>
      <c r="BI1248" s="5">
        <f t="shared" si="1508"/>
        <v>2.0462041907817989E-6</v>
      </c>
      <c r="BJ1248" s="8">
        <f t="shared" si="1509"/>
        <v>0.46100648270748446</v>
      </c>
      <c r="BK1248" s="8">
        <f t="shared" si="1510"/>
        <v>0.28705256006406787</v>
      </c>
      <c r="BL1248" s="8">
        <f t="shared" si="1511"/>
        <v>0.23943828988245772</v>
      </c>
      <c r="BM1248" s="8">
        <f t="shared" si="1512"/>
        <v>0.36506612221166618</v>
      </c>
      <c r="BN1248" s="8">
        <f t="shared" si="1513"/>
        <v>0.63452050774321744</v>
      </c>
    </row>
    <row r="1249" spans="1:66" x14ac:dyDescent="0.25">
      <c r="A1249" t="s">
        <v>25</v>
      </c>
      <c r="B1249" t="s">
        <v>471</v>
      </c>
      <c r="C1249" t="s">
        <v>532</v>
      </c>
      <c r="D1249" s="7" t="s">
        <v>562</v>
      </c>
      <c r="E1249">
        <f>VLOOKUP(A1249,home!$A$2:$E$405,3,FALSE)</f>
        <v>1.37894736842105</v>
      </c>
      <c r="F1249">
        <f>VLOOKUP(B1249,home!$B$2:$E$405,3,FALSE)</f>
        <v>0.76</v>
      </c>
      <c r="G1249" t="e">
        <f>VLOOKUP(C1249,away!$B$2:$E$405,4,FALSE)</f>
        <v>#N/A</v>
      </c>
      <c r="H1249">
        <f>VLOOKUP(A1249,away!$A$2:$E$405,3,FALSE)</f>
        <v>1.1000000000000001</v>
      </c>
      <c r="I1249" t="e">
        <f>VLOOKUP(C1249,away!$B$2:$E$405,3,FALSE)</f>
        <v>#N/A</v>
      </c>
      <c r="J1249">
        <f>VLOOKUP(B1249,home!$B$2:$E$405,4,FALSE)</f>
        <v>1</v>
      </c>
      <c r="K1249" s="3" t="e">
        <f t="shared" si="1458"/>
        <v>#N/A</v>
      </c>
      <c r="L1249" s="3" t="e">
        <f t="shared" si="1459"/>
        <v>#N/A</v>
      </c>
      <c r="M1249" s="5" t="e">
        <f t="shared" si="1460"/>
        <v>#N/A</v>
      </c>
      <c r="N1249" s="5" t="e">
        <f t="shared" si="1461"/>
        <v>#N/A</v>
      </c>
      <c r="O1249" s="5" t="e">
        <f t="shared" si="1462"/>
        <v>#N/A</v>
      </c>
      <c r="P1249" s="5" t="e">
        <f t="shared" si="1463"/>
        <v>#N/A</v>
      </c>
      <c r="Q1249" s="5" t="e">
        <f t="shared" si="1464"/>
        <v>#N/A</v>
      </c>
      <c r="R1249" s="5" t="e">
        <f t="shared" si="1465"/>
        <v>#N/A</v>
      </c>
      <c r="S1249" s="5" t="e">
        <f t="shared" si="1466"/>
        <v>#N/A</v>
      </c>
      <c r="T1249" s="5" t="e">
        <f t="shared" si="1467"/>
        <v>#N/A</v>
      </c>
      <c r="U1249" s="5" t="e">
        <f t="shared" si="1468"/>
        <v>#N/A</v>
      </c>
      <c r="V1249" s="5" t="e">
        <f t="shared" si="1469"/>
        <v>#N/A</v>
      </c>
      <c r="W1249" s="5" t="e">
        <f t="shared" si="1470"/>
        <v>#N/A</v>
      </c>
      <c r="X1249" s="5" t="e">
        <f t="shared" si="1471"/>
        <v>#N/A</v>
      </c>
      <c r="Y1249" s="5" t="e">
        <f t="shared" si="1472"/>
        <v>#N/A</v>
      </c>
      <c r="Z1249" s="5" t="e">
        <f t="shared" si="1473"/>
        <v>#N/A</v>
      </c>
      <c r="AA1249" s="5" t="e">
        <f t="shared" si="1474"/>
        <v>#N/A</v>
      </c>
      <c r="AB1249" s="5" t="e">
        <f t="shared" si="1475"/>
        <v>#N/A</v>
      </c>
      <c r="AC1249" s="5" t="e">
        <f t="shared" si="1476"/>
        <v>#N/A</v>
      </c>
      <c r="AD1249" s="5" t="e">
        <f t="shared" si="1477"/>
        <v>#N/A</v>
      </c>
      <c r="AE1249" s="5" t="e">
        <f t="shared" si="1478"/>
        <v>#N/A</v>
      </c>
      <c r="AF1249" s="5" t="e">
        <f t="shared" si="1479"/>
        <v>#N/A</v>
      </c>
      <c r="AG1249" s="5" t="e">
        <f t="shared" si="1480"/>
        <v>#N/A</v>
      </c>
      <c r="AH1249" s="5" t="e">
        <f t="shared" si="1481"/>
        <v>#N/A</v>
      </c>
      <c r="AI1249" s="5" t="e">
        <f t="shared" si="1482"/>
        <v>#N/A</v>
      </c>
      <c r="AJ1249" s="5" t="e">
        <f t="shared" si="1483"/>
        <v>#N/A</v>
      </c>
      <c r="AK1249" s="5" t="e">
        <f t="shared" si="1484"/>
        <v>#N/A</v>
      </c>
      <c r="AL1249" s="5" t="e">
        <f t="shared" si="1485"/>
        <v>#N/A</v>
      </c>
      <c r="AM1249" s="5" t="e">
        <f t="shared" si="1486"/>
        <v>#N/A</v>
      </c>
      <c r="AN1249" s="5" t="e">
        <f t="shared" si="1487"/>
        <v>#N/A</v>
      </c>
      <c r="AO1249" s="5" t="e">
        <f t="shared" si="1488"/>
        <v>#N/A</v>
      </c>
      <c r="AP1249" s="5" t="e">
        <f t="shared" si="1489"/>
        <v>#N/A</v>
      </c>
      <c r="AQ1249" s="5" t="e">
        <f t="shared" si="1490"/>
        <v>#N/A</v>
      </c>
      <c r="AR1249" s="5" t="e">
        <f t="shared" si="1491"/>
        <v>#N/A</v>
      </c>
      <c r="AS1249" s="5" t="e">
        <f t="shared" si="1492"/>
        <v>#N/A</v>
      </c>
      <c r="AT1249" s="5" t="e">
        <f t="shared" si="1493"/>
        <v>#N/A</v>
      </c>
      <c r="AU1249" s="5" t="e">
        <f t="shared" si="1494"/>
        <v>#N/A</v>
      </c>
      <c r="AV1249" s="5" t="e">
        <f t="shared" si="1495"/>
        <v>#N/A</v>
      </c>
      <c r="AW1249" s="5" t="e">
        <f t="shared" si="1496"/>
        <v>#N/A</v>
      </c>
      <c r="AX1249" s="5" t="e">
        <f t="shared" si="1497"/>
        <v>#N/A</v>
      </c>
      <c r="AY1249" s="5" t="e">
        <f t="shared" si="1498"/>
        <v>#N/A</v>
      </c>
      <c r="AZ1249" s="5" t="e">
        <f t="shared" si="1499"/>
        <v>#N/A</v>
      </c>
      <c r="BA1249" s="5" t="e">
        <f t="shared" si="1500"/>
        <v>#N/A</v>
      </c>
      <c r="BB1249" s="5" t="e">
        <f t="shared" si="1501"/>
        <v>#N/A</v>
      </c>
      <c r="BC1249" s="5" t="e">
        <f t="shared" si="1502"/>
        <v>#N/A</v>
      </c>
      <c r="BD1249" s="5" t="e">
        <f t="shared" si="1503"/>
        <v>#N/A</v>
      </c>
      <c r="BE1249" s="5" t="e">
        <f t="shared" si="1504"/>
        <v>#N/A</v>
      </c>
      <c r="BF1249" s="5" t="e">
        <f t="shared" si="1505"/>
        <v>#N/A</v>
      </c>
      <c r="BG1249" s="5" t="e">
        <f t="shared" si="1506"/>
        <v>#N/A</v>
      </c>
      <c r="BH1249" s="5" t="e">
        <f t="shared" si="1507"/>
        <v>#N/A</v>
      </c>
      <c r="BI1249" s="5" t="e">
        <f t="shared" si="1508"/>
        <v>#N/A</v>
      </c>
      <c r="BJ1249" s="8" t="e">
        <f t="shared" si="1509"/>
        <v>#N/A</v>
      </c>
      <c r="BK1249" s="8" t="e">
        <f t="shared" si="1510"/>
        <v>#N/A</v>
      </c>
      <c r="BL1249" s="8" t="e">
        <f t="shared" si="1511"/>
        <v>#N/A</v>
      </c>
      <c r="BM1249" s="8" t="e">
        <f t="shared" si="1512"/>
        <v>#N/A</v>
      </c>
      <c r="BN1249" s="8" t="e">
        <f t="shared" si="1513"/>
        <v>#N/A</v>
      </c>
    </row>
    <row r="1250" spans="1:66" x14ac:dyDescent="0.25">
      <c r="A1250" t="s">
        <v>25</v>
      </c>
      <c r="B1250" t="s">
        <v>171</v>
      </c>
      <c r="C1250" t="s">
        <v>529</v>
      </c>
      <c r="D1250" s="7" t="s">
        <v>562</v>
      </c>
      <c r="E1250">
        <f>VLOOKUP(A1250,home!$A$2:$E$405,3,FALSE)</f>
        <v>1.37894736842105</v>
      </c>
      <c r="F1250">
        <f>VLOOKUP(B1250,home!$B$2:$E$405,3,FALSE)</f>
        <v>0.8</v>
      </c>
      <c r="G1250" t="e">
        <f>VLOOKUP(C1250,away!$B$2:$E$405,4,FALSE)</f>
        <v>#N/A</v>
      </c>
      <c r="H1250">
        <f>VLOOKUP(A1250,away!$A$2:$E$405,3,FALSE)</f>
        <v>1.1000000000000001</v>
      </c>
      <c r="I1250" t="e">
        <f>VLOOKUP(C1250,away!$B$2:$E$405,3,FALSE)</f>
        <v>#N/A</v>
      </c>
      <c r="J1250">
        <f>VLOOKUP(B1250,home!$B$2:$E$405,4,FALSE)</f>
        <v>1.1000000000000001</v>
      </c>
      <c r="K1250" s="3" t="e">
        <f t="shared" si="1458"/>
        <v>#N/A</v>
      </c>
      <c r="L1250" s="3" t="e">
        <f t="shared" si="1459"/>
        <v>#N/A</v>
      </c>
      <c r="M1250" s="5" t="e">
        <f t="shared" si="1460"/>
        <v>#N/A</v>
      </c>
      <c r="N1250" s="5" t="e">
        <f t="shared" si="1461"/>
        <v>#N/A</v>
      </c>
      <c r="O1250" s="5" t="e">
        <f t="shared" si="1462"/>
        <v>#N/A</v>
      </c>
      <c r="P1250" s="5" t="e">
        <f t="shared" si="1463"/>
        <v>#N/A</v>
      </c>
      <c r="Q1250" s="5" t="e">
        <f t="shared" si="1464"/>
        <v>#N/A</v>
      </c>
      <c r="R1250" s="5" t="e">
        <f t="shared" si="1465"/>
        <v>#N/A</v>
      </c>
      <c r="S1250" s="5" t="e">
        <f t="shared" si="1466"/>
        <v>#N/A</v>
      </c>
      <c r="T1250" s="5" t="e">
        <f t="shared" si="1467"/>
        <v>#N/A</v>
      </c>
      <c r="U1250" s="5" t="e">
        <f t="shared" si="1468"/>
        <v>#N/A</v>
      </c>
      <c r="V1250" s="5" t="e">
        <f t="shared" si="1469"/>
        <v>#N/A</v>
      </c>
      <c r="W1250" s="5" t="e">
        <f t="shared" si="1470"/>
        <v>#N/A</v>
      </c>
      <c r="X1250" s="5" t="e">
        <f t="shared" si="1471"/>
        <v>#N/A</v>
      </c>
      <c r="Y1250" s="5" t="e">
        <f t="shared" si="1472"/>
        <v>#N/A</v>
      </c>
      <c r="Z1250" s="5" t="e">
        <f t="shared" si="1473"/>
        <v>#N/A</v>
      </c>
      <c r="AA1250" s="5" t="e">
        <f t="shared" si="1474"/>
        <v>#N/A</v>
      </c>
      <c r="AB1250" s="5" t="e">
        <f t="shared" si="1475"/>
        <v>#N/A</v>
      </c>
      <c r="AC1250" s="5" t="e">
        <f t="shared" si="1476"/>
        <v>#N/A</v>
      </c>
      <c r="AD1250" s="5" t="e">
        <f t="shared" si="1477"/>
        <v>#N/A</v>
      </c>
      <c r="AE1250" s="5" t="e">
        <f t="shared" si="1478"/>
        <v>#N/A</v>
      </c>
      <c r="AF1250" s="5" t="e">
        <f t="shared" si="1479"/>
        <v>#N/A</v>
      </c>
      <c r="AG1250" s="5" t="e">
        <f t="shared" si="1480"/>
        <v>#N/A</v>
      </c>
      <c r="AH1250" s="5" t="e">
        <f t="shared" si="1481"/>
        <v>#N/A</v>
      </c>
      <c r="AI1250" s="5" t="e">
        <f t="shared" si="1482"/>
        <v>#N/A</v>
      </c>
      <c r="AJ1250" s="5" t="e">
        <f t="shared" si="1483"/>
        <v>#N/A</v>
      </c>
      <c r="AK1250" s="5" t="e">
        <f t="shared" si="1484"/>
        <v>#N/A</v>
      </c>
      <c r="AL1250" s="5" t="e">
        <f t="shared" si="1485"/>
        <v>#N/A</v>
      </c>
      <c r="AM1250" s="5" t="e">
        <f t="shared" si="1486"/>
        <v>#N/A</v>
      </c>
      <c r="AN1250" s="5" t="e">
        <f t="shared" si="1487"/>
        <v>#N/A</v>
      </c>
      <c r="AO1250" s="5" t="e">
        <f t="shared" si="1488"/>
        <v>#N/A</v>
      </c>
      <c r="AP1250" s="5" t="e">
        <f t="shared" si="1489"/>
        <v>#N/A</v>
      </c>
      <c r="AQ1250" s="5" t="e">
        <f t="shared" si="1490"/>
        <v>#N/A</v>
      </c>
      <c r="AR1250" s="5" t="e">
        <f t="shared" si="1491"/>
        <v>#N/A</v>
      </c>
      <c r="AS1250" s="5" t="e">
        <f t="shared" si="1492"/>
        <v>#N/A</v>
      </c>
      <c r="AT1250" s="5" t="e">
        <f t="shared" si="1493"/>
        <v>#N/A</v>
      </c>
      <c r="AU1250" s="5" t="e">
        <f t="shared" si="1494"/>
        <v>#N/A</v>
      </c>
      <c r="AV1250" s="5" t="e">
        <f t="shared" si="1495"/>
        <v>#N/A</v>
      </c>
      <c r="AW1250" s="5" t="e">
        <f t="shared" si="1496"/>
        <v>#N/A</v>
      </c>
      <c r="AX1250" s="5" t="e">
        <f t="shared" si="1497"/>
        <v>#N/A</v>
      </c>
      <c r="AY1250" s="5" t="e">
        <f t="shared" si="1498"/>
        <v>#N/A</v>
      </c>
      <c r="AZ1250" s="5" t="e">
        <f t="shared" si="1499"/>
        <v>#N/A</v>
      </c>
      <c r="BA1250" s="5" t="e">
        <f t="shared" si="1500"/>
        <v>#N/A</v>
      </c>
      <c r="BB1250" s="5" t="e">
        <f t="shared" si="1501"/>
        <v>#N/A</v>
      </c>
      <c r="BC1250" s="5" t="e">
        <f t="shared" si="1502"/>
        <v>#N/A</v>
      </c>
      <c r="BD1250" s="5" t="e">
        <f t="shared" si="1503"/>
        <v>#N/A</v>
      </c>
      <c r="BE1250" s="5" t="e">
        <f t="shared" si="1504"/>
        <v>#N/A</v>
      </c>
      <c r="BF1250" s="5" t="e">
        <f t="shared" si="1505"/>
        <v>#N/A</v>
      </c>
      <c r="BG1250" s="5" t="e">
        <f t="shared" si="1506"/>
        <v>#N/A</v>
      </c>
      <c r="BH1250" s="5" t="e">
        <f t="shared" si="1507"/>
        <v>#N/A</v>
      </c>
      <c r="BI1250" s="5" t="e">
        <f t="shared" si="1508"/>
        <v>#N/A</v>
      </c>
      <c r="BJ1250" s="8" t="e">
        <f t="shared" si="1509"/>
        <v>#N/A</v>
      </c>
      <c r="BK1250" s="8" t="e">
        <f t="shared" si="1510"/>
        <v>#N/A</v>
      </c>
      <c r="BL1250" s="8" t="e">
        <f t="shared" si="1511"/>
        <v>#N/A</v>
      </c>
      <c r="BM1250" s="8" t="e">
        <f t="shared" si="1512"/>
        <v>#N/A</v>
      </c>
      <c r="BN1250" s="8" t="e">
        <f t="shared" si="1513"/>
        <v>#N/A</v>
      </c>
    </row>
    <row r="1251" spans="1:66" s="14" customFormat="1" x14ac:dyDescent="0.25">
      <c r="A1251" t="s">
        <v>25</v>
      </c>
      <c r="B1251" t="s">
        <v>533</v>
      </c>
      <c r="C1251" t="s">
        <v>173</v>
      </c>
      <c r="D1251" s="7" t="s">
        <v>562</v>
      </c>
      <c r="E1251">
        <f>VLOOKUP(A1251,home!$A$2:$E$405,3,FALSE)</f>
        <v>1.37894736842105</v>
      </c>
      <c r="F1251" t="e">
        <f>VLOOKUP(B1251,home!$B$2:$E$405,3,FALSE)</f>
        <v>#N/A</v>
      </c>
      <c r="G1251">
        <f>VLOOKUP(C1251,away!$B$2:$E$405,4,FALSE)</f>
        <v>0.56999999999999995</v>
      </c>
      <c r="H1251">
        <f>VLOOKUP(A1251,away!$A$2:$E$405,3,FALSE)</f>
        <v>1.1000000000000001</v>
      </c>
      <c r="I1251">
        <f>VLOOKUP(C1251,away!$B$2:$E$405,3,FALSE)</f>
        <v>0.95</v>
      </c>
      <c r="J1251" t="e">
        <f>VLOOKUP(B1251,home!$B$2:$E$405,4,FALSE)</f>
        <v>#N/A</v>
      </c>
      <c r="K1251" s="3" t="e">
        <f t="shared" si="1458"/>
        <v>#N/A</v>
      </c>
      <c r="L1251" s="3" t="e">
        <f t="shared" si="1459"/>
        <v>#N/A</v>
      </c>
      <c r="M1251" s="5" t="e">
        <f t="shared" si="1460"/>
        <v>#N/A</v>
      </c>
      <c r="N1251" s="5" t="e">
        <f t="shared" si="1461"/>
        <v>#N/A</v>
      </c>
      <c r="O1251" s="5" t="e">
        <f t="shared" si="1462"/>
        <v>#N/A</v>
      </c>
      <c r="P1251" s="5" t="e">
        <f t="shared" si="1463"/>
        <v>#N/A</v>
      </c>
      <c r="Q1251" s="5" t="e">
        <f t="shared" si="1464"/>
        <v>#N/A</v>
      </c>
      <c r="R1251" s="5" t="e">
        <f t="shared" si="1465"/>
        <v>#N/A</v>
      </c>
      <c r="S1251" s="5" t="e">
        <f t="shared" si="1466"/>
        <v>#N/A</v>
      </c>
      <c r="T1251" s="5" t="e">
        <f t="shared" si="1467"/>
        <v>#N/A</v>
      </c>
      <c r="U1251" s="5" t="e">
        <f t="shared" si="1468"/>
        <v>#N/A</v>
      </c>
      <c r="V1251" s="5" t="e">
        <f t="shared" si="1469"/>
        <v>#N/A</v>
      </c>
      <c r="W1251" s="5" t="e">
        <f t="shared" si="1470"/>
        <v>#N/A</v>
      </c>
      <c r="X1251" s="5" t="e">
        <f t="shared" si="1471"/>
        <v>#N/A</v>
      </c>
      <c r="Y1251" s="5" t="e">
        <f t="shared" si="1472"/>
        <v>#N/A</v>
      </c>
      <c r="Z1251" s="5" t="e">
        <f t="shared" si="1473"/>
        <v>#N/A</v>
      </c>
      <c r="AA1251" s="5" t="e">
        <f t="shared" si="1474"/>
        <v>#N/A</v>
      </c>
      <c r="AB1251" s="5" t="e">
        <f t="shared" si="1475"/>
        <v>#N/A</v>
      </c>
      <c r="AC1251" s="5" t="e">
        <f t="shared" si="1476"/>
        <v>#N/A</v>
      </c>
      <c r="AD1251" s="5" t="e">
        <f t="shared" si="1477"/>
        <v>#N/A</v>
      </c>
      <c r="AE1251" s="5" t="e">
        <f t="shared" si="1478"/>
        <v>#N/A</v>
      </c>
      <c r="AF1251" s="5" t="e">
        <f t="shared" si="1479"/>
        <v>#N/A</v>
      </c>
      <c r="AG1251" s="5" t="e">
        <f t="shared" si="1480"/>
        <v>#N/A</v>
      </c>
      <c r="AH1251" s="5" t="e">
        <f t="shared" si="1481"/>
        <v>#N/A</v>
      </c>
      <c r="AI1251" s="5" t="e">
        <f t="shared" si="1482"/>
        <v>#N/A</v>
      </c>
      <c r="AJ1251" s="5" t="e">
        <f t="shared" si="1483"/>
        <v>#N/A</v>
      </c>
      <c r="AK1251" s="5" t="e">
        <f t="shared" si="1484"/>
        <v>#N/A</v>
      </c>
      <c r="AL1251" s="5" t="e">
        <f t="shared" si="1485"/>
        <v>#N/A</v>
      </c>
      <c r="AM1251" s="5" t="e">
        <f t="shared" si="1486"/>
        <v>#N/A</v>
      </c>
      <c r="AN1251" s="5" t="e">
        <f t="shared" si="1487"/>
        <v>#N/A</v>
      </c>
      <c r="AO1251" s="5" t="e">
        <f t="shared" si="1488"/>
        <v>#N/A</v>
      </c>
      <c r="AP1251" s="5" t="e">
        <f t="shared" si="1489"/>
        <v>#N/A</v>
      </c>
      <c r="AQ1251" s="5" t="e">
        <f t="shared" si="1490"/>
        <v>#N/A</v>
      </c>
      <c r="AR1251" s="5" t="e">
        <f t="shared" si="1491"/>
        <v>#N/A</v>
      </c>
      <c r="AS1251" s="5" t="e">
        <f t="shared" si="1492"/>
        <v>#N/A</v>
      </c>
      <c r="AT1251" s="5" t="e">
        <f t="shared" si="1493"/>
        <v>#N/A</v>
      </c>
      <c r="AU1251" s="5" t="e">
        <f t="shared" si="1494"/>
        <v>#N/A</v>
      </c>
      <c r="AV1251" s="5" t="e">
        <f t="shared" si="1495"/>
        <v>#N/A</v>
      </c>
      <c r="AW1251" s="5" t="e">
        <f t="shared" si="1496"/>
        <v>#N/A</v>
      </c>
      <c r="AX1251" s="5" t="e">
        <f t="shared" si="1497"/>
        <v>#N/A</v>
      </c>
      <c r="AY1251" s="5" t="e">
        <f t="shared" si="1498"/>
        <v>#N/A</v>
      </c>
      <c r="AZ1251" s="5" t="e">
        <f t="shared" si="1499"/>
        <v>#N/A</v>
      </c>
      <c r="BA1251" s="5" t="e">
        <f t="shared" si="1500"/>
        <v>#N/A</v>
      </c>
      <c r="BB1251" s="5" t="e">
        <f t="shared" si="1501"/>
        <v>#N/A</v>
      </c>
      <c r="BC1251" s="5" t="e">
        <f t="shared" si="1502"/>
        <v>#N/A</v>
      </c>
      <c r="BD1251" s="5" t="e">
        <f t="shared" si="1503"/>
        <v>#N/A</v>
      </c>
      <c r="BE1251" s="5" t="e">
        <f t="shared" si="1504"/>
        <v>#N/A</v>
      </c>
      <c r="BF1251" s="5" t="e">
        <f t="shared" si="1505"/>
        <v>#N/A</v>
      </c>
      <c r="BG1251" s="5" t="e">
        <f t="shared" si="1506"/>
        <v>#N/A</v>
      </c>
      <c r="BH1251" s="5" t="e">
        <f t="shared" si="1507"/>
        <v>#N/A</v>
      </c>
      <c r="BI1251" s="5" t="e">
        <f t="shared" si="1508"/>
        <v>#N/A</v>
      </c>
      <c r="BJ1251" s="8" t="e">
        <f t="shared" si="1509"/>
        <v>#N/A</v>
      </c>
      <c r="BK1251" s="8" t="e">
        <f t="shared" si="1510"/>
        <v>#N/A</v>
      </c>
      <c r="BL1251" s="8" t="e">
        <f t="shared" si="1511"/>
        <v>#N/A</v>
      </c>
      <c r="BM1251" s="8" t="e">
        <f t="shared" si="1512"/>
        <v>#N/A</v>
      </c>
      <c r="BN1251" s="8" t="e">
        <f t="shared" si="1513"/>
        <v>#N/A</v>
      </c>
    </row>
    <row r="1252" spans="1:66" x14ac:dyDescent="0.25">
      <c r="A1252" t="s">
        <v>25</v>
      </c>
      <c r="B1252" t="s">
        <v>260</v>
      </c>
      <c r="C1252" t="s">
        <v>469</v>
      </c>
      <c r="D1252" s="7" t="s">
        <v>562</v>
      </c>
      <c r="E1252">
        <f>VLOOKUP(A1252,home!$A$2:$E$405,3,FALSE)</f>
        <v>1.37894736842105</v>
      </c>
      <c r="F1252">
        <f>VLOOKUP(B1252,home!$B$2:$E$405,3,FALSE)</f>
        <v>0.95</v>
      </c>
      <c r="G1252">
        <f>VLOOKUP(C1252,away!$B$2:$E$405,4,FALSE)</f>
        <v>1.3</v>
      </c>
      <c r="H1252">
        <f>VLOOKUP(A1252,away!$A$2:$E$405,3,FALSE)</f>
        <v>1.1000000000000001</v>
      </c>
      <c r="I1252">
        <f>VLOOKUP(C1252,away!$B$2:$E$405,3,FALSE)</f>
        <v>1.07</v>
      </c>
      <c r="J1252">
        <f>VLOOKUP(B1252,home!$B$2:$E$405,4,FALSE)</f>
        <v>0.96</v>
      </c>
      <c r="K1252" s="3">
        <f t="shared" si="1458"/>
        <v>1.7029999999999967</v>
      </c>
      <c r="L1252" s="3">
        <f t="shared" si="1459"/>
        <v>1.1299200000000003</v>
      </c>
      <c r="M1252" s="5">
        <f t="shared" si="1460"/>
        <v>5.8840787475634954E-2</v>
      </c>
      <c r="N1252" s="5">
        <f t="shared" si="1461"/>
        <v>0.10020586107100612</v>
      </c>
      <c r="O1252" s="5">
        <f t="shared" si="1462"/>
        <v>6.6485382584469468E-2</v>
      </c>
      <c r="P1252" s="5">
        <f t="shared" si="1463"/>
        <v>0.11322460654135127</v>
      </c>
      <c r="Q1252" s="5">
        <f t="shared" si="1464"/>
        <v>8.532529070196157E-2</v>
      </c>
      <c r="R1252" s="5">
        <f t="shared" si="1465"/>
        <v>3.7561581744921892E-2</v>
      </c>
      <c r="S1252" s="5">
        <f t="shared" si="1466"/>
        <v>5.4468218715428882E-2</v>
      </c>
      <c r="T1252" s="5">
        <f t="shared" si="1467"/>
        <v>9.6410752469960448E-2</v>
      </c>
      <c r="U1252" s="5">
        <f t="shared" si="1468"/>
        <v>6.3967373711601855E-2</v>
      </c>
      <c r="V1252" s="5">
        <f t="shared" si="1469"/>
        <v>1.1645630518185134E-2</v>
      </c>
      <c r="W1252" s="5">
        <f t="shared" si="1470"/>
        <v>4.8436323355146756E-2</v>
      </c>
      <c r="X1252" s="5">
        <f t="shared" si="1471"/>
        <v>5.472917048544744E-2</v>
      </c>
      <c r="Y1252" s="5">
        <f t="shared" si="1472"/>
        <v>3.0919792157458402E-2</v>
      </c>
      <c r="Z1252" s="5">
        <f t="shared" si="1473"/>
        <v>1.4147194148407382E-2</v>
      </c>
      <c r="AA1252" s="5">
        <f t="shared" si="1474"/>
        <v>2.4092671634737724E-2</v>
      </c>
      <c r="AB1252" s="5">
        <f t="shared" si="1475"/>
        <v>2.0514909896979138E-2</v>
      </c>
      <c r="AC1252" s="5">
        <f t="shared" si="1476"/>
        <v>1.4005717695117787E-3</v>
      </c>
      <c r="AD1252" s="5">
        <f t="shared" si="1477"/>
        <v>2.0621764668453689E-2</v>
      </c>
      <c r="AE1252" s="5">
        <f t="shared" si="1478"/>
        <v>2.3300944334179195E-2</v>
      </c>
      <c r="AF1252" s="5">
        <f t="shared" si="1479"/>
        <v>1.3164101511037887E-2</v>
      </c>
      <c r="AG1252" s="5">
        <f t="shared" si="1480"/>
        <v>4.95812719311731E-3</v>
      </c>
      <c r="AH1252" s="5">
        <f t="shared" si="1481"/>
        <v>3.9962994030421197E-3</v>
      </c>
      <c r="AI1252" s="5">
        <f t="shared" si="1482"/>
        <v>6.805697883380717E-3</v>
      </c>
      <c r="AJ1252" s="5">
        <f t="shared" si="1483"/>
        <v>5.7950517476986702E-3</v>
      </c>
      <c r="AK1252" s="5">
        <f t="shared" si="1484"/>
        <v>3.2896577087769387E-3</v>
      </c>
      <c r="AL1252" s="5">
        <f t="shared" si="1485"/>
        <v>1.0780221974531543E-4</v>
      </c>
      <c r="AM1252" s="5">
        <f t="shared" si="1486"/>
        <v>7.0237730460753116E-3</v>
      </c>
      <c r="AN1252" s="5">
        <f t="shared" si="1487"/>
        <v>7.9363016402214191E-3</v>
      </c>
      <c r="AO1252" s="5">
        <f t="shared" si="1488"/>
        <v>4.4836929746594955E-3</v>
      </c>
      <c r="AP1252" s="5">
        <f t="shared" si="1489"/>
        <v>1.6887381219757526E-3</v>
      </c>
      <c r="AQ1252" s="5">
        <f t="shared" si="1490"/>
        <v>4.7703474469571085E-4</v>
      </c>
      <c r="AR1252" s="5">
        <f t="shared" si="1491"/>
        <v>9.0309972429706957E-4</v>
      </c>
      <c r="AS1252" s="5">
        <f t="shared" si="1492"/>
        <v>1.5379788304779065E-3</v>
      </c>
      <c r="AT1252" s="5">
        <f t="shared" si="1493"/>
        <v>1.3095889741519351E-3</v>
      </c>
      <c r="AU1252" s="5">
        <f t="shared" si="1494"/>
        <v>7.4341000766024702E-4</v>
      </c>
      <c r="AV1252" s="5">
        <f t="shared" si="1495"/>
        <v>3.1650681076134953E-4</v>
      </c>
      <c r="AW1252" s="5">
        <f t="shared" si="1496"/>
        <v>5.7621896300352556E-6</v>
      </c>
      <c r="AX1252" s="5">
        <f t="shared" si="1497"/>
        <v>1.9935809162443738E-3</v>
      </c>
      <c r="AY1252" s="5">
        <f t="shared" si="1498"/>
        <v>2.2525869488828434E-3</v>
      </c>
      <c r="AZ1252" s="5">
        <f t="shared" si="1499"/>
        <v>1.2726215226408519E-3</v>
      </c>
      <c r="BA1252" s="5">
        <f t="shared" si="1500"/>
        <v>4.7932017028745052E-4</v>
      </c>
      <c r="BB1252" s="5">
        <f t="shared" si="1501"/>
        <v>1.3539836170279912E-4</v>
      </c>
      <c r="BC1252" s="5">
        <f t="shared" si="1502"/>
        <v>3.0597863371045323E-5</v>
      </c>
      <c r="BD1252" s="5">
        <f t="shared" si="1503"/>
        <v>1.7007174007962415E-4</v>
      </c>
      <c r="BE1252" s="5">
        <f t="shared" si="1504"/>
        <v>2.8963217335559936E-4</v>
      </c>
      <c r="BF1252" s="5">
        <f t="shared" si="1505"/>
        <v>2.4662179561229239E-4</v>
      </c>
      <c r="BG1252" s="5">
        <f t="shared" si="1506"/>
        <v>1.3999897264257771E-4</v>
      </c>
      <c r="BH1252" s="5">
        <f t="shared" si="1507"/>
        <v>5.9604562602577339E-5</v>
      </c>
      <c r="BI1252" s="5">
        <f t="shared" si="1508"/>
        <v>2.0301314022437801E-5</v>
      </c>
      <c r="BJ1252" s="8">
        <f t="shared" si="1509"/>
        <v>0.50584577425852584</v>
      </c>
      <c r="BK1252" s="8">
        <f t="shared" si="1510"/>
        <v>0.24194020418874018</v>
      </c>
      <c r="BL1252" s="8">
        <f t="shared" si="1511"/>
        <v>0.23824544122127209</v>
      </c>
      <c r="BM1252" s="8">
        <f t="shared" si="1512"/>
        <v>0.5362882789383473</v>
      </c>
      <c r="BN1252" s="8">
        <f t="shared" si="1513"/>
        <v>0.46164351011934529</v>
      </c>
    </row>
    <row r="1253" spans="1:66" x14ac:dyDescent="0.25">
      <c r="A1253" t="s">
        <v>25</v>
      </c>
      <c r="B1253" t="s">
        <v>172</v>
      </c>
      <c r="C1253" t="s">
        <v>176</v>
      </c>
      <c r="D1253" s="7" t="s">
        <v>562</v>
      </c>
      <c r="E1253">
        <f>VLOOKUP(A1253,home!$A$2:$E$405,3,FALSE)</f>
        <v>1.37894736842105</v>
      </c>
      <c r="F1253">
        <f>VLOOKUP(B1253,home!$B$2:$E$405,3,FALSE)</f>
        <v>0.99</v>
      </c>
      <c r="G1253">
        <f>VLOOKUP(C1253,away!$B$2:$E$405,4,FALSE)</f>
        <v>0.95</v>
      </c>
      <c r="H1253">
        <f>VLOOKUP(A1253,away!$A$2:$E$405,3,FALSE)</f>
        <v>1.1000000000000001</v>
      </c>
      <c r="I1253">
        <f>VLOOKUP(C1253,away!$B$2:$E$405,3,FALSE)</f>
        <v>0.46</v>
      </c>
      <c r="J1253">
        <f>VLOOKUP(B1253,home!$B$2:$E$405,4,FALSE)</f>
        <v>0.62</v>
      </c>
      <c r="K1253" s="3">
        <f t="shared" si="1458"/>
        <v>1.2968999999999975</v>
      </c>
      <c r="L1253" s="3">
        <f t="shared" si="1459"/>
        <v>0.31372000000000005</v>
      </c>
      <c r="M1253" s="5">
        <f t="shared" si="1460"/>
        <v>0.19976372216487925</v>
      </c>
      <c r="N1253" s="5">
        <f t="shared" si="1461"/>
        <v>0.25907357127563135</v>
      </c>
      <c r="O1253" s="5">
        <f t="shared" si="1462"/>
        <v>6.2669874917565926E-2</v>
      </c>
      <c r="P1253" s="5">
        <f t="shared" si="1463"/>
        <v>8.1276560780591089E-2</v>
      </c>
      <c r="Q1253" s="5">
        <f t="shared" si="1464"/>
        <v>0.16799625729368284</v>
      </c>
      <c r="R1253" s="5">
        <f t="shared" si="1465"/>
        <v>9.8303965795693924E-3</v>
      </c>
      <c r="S1253" s="5">
        <f t="shared" si="1466"/>
        <v>8.2671158465760057E-3</v>
      </c>
      <c r="T1253" s="5">
        <f t="shared" si="1467"/>
        <v>5.2703785838174193E-2</v>
      </c>
      <c r="U1253" s="5">
        <f t="shared" si="1468"/>
        <v>1.274904132404352E-2</v>
      </c>
      <c r="V1253" s="5">
        <f t="shared" si="1469"/>
        <v>3.7373193596618485E-4</v>
      </c>
      <c r="W1253" s="5">
        <f t="shared" si="1470"/>
        <v>7.2624782028058957E-2</v>
      </c>
      <c r="X1253" s="5">
        <f t="shared" si="1471"/>
        <v>2.2783846617842659E-2</v>
      </c>
      <c r="Y1253" s="5">
        <f t="shared" si="1472"/>
        <v>3.5738741804748004E-3</v>
      </c>
      <c r="Z1253" s="5">
        <f t="shared" si="1473"/>
        <v>1.0279973383141702E-3</v>
      </c>
      <c r="AA1253" s="5">
        <f t="shared" si="1474"/>
        <v>1.3332097480596447E-3</v>
      </c>
      <c r="AB1253" s="5">
        <f t="shared" si="1475"/>
        <v>8.6451986112927499E-4</v>
      </c>
      <c r="AC1253" s="5">
        <f t="shared" si="1476"/>
        <v>9.5036169730972271E-6</v>
      </c>
      <c r="AD1253" s="5">
        <f t="shared" si="1477"/>
        <v>2.3546769953047376E-2</v>
      </c>
      <c r="AE1253" s="5">
        <f t="shared" si="1478"/>
        <v>7.3870926696700239E-3</v>
      </c>
      <c r="AF1253" s="5">
        <f t="shared" si="1479"/>
        <v>1.1587393561644402E-3</v>
      </c>
      <c r="AG1253" s="5">
        <f t="shared" si="1480"/>
        <v>1.2117323693863608E-4</v>
      </c>
      <c r="AH1253" s="5">
        <f t="shared" si="1481"/>
        <v>8.0625831243980368E-5</v>
      </c>
      <c r="AI1253" s="5">
        <f t="shared" si="1482"/>
        <v>1.0456364054031792E-4</v>
      </c>
      <c r="AJ1253" s="5">
        <f t="shared" si="1483"/>
        <v>6.7804292708369034E-5</v>
      </c>
      <c r="AK1253" s="5">
        <f t="shared" si="1484"/>
        <v>2.9311795737827875E-5</v>
      </c>
      <c r="AL1253" s="5">
        <f t="shared" si="1485"/>
        <v>1.5466698240871982E-7</v>
      </c>
      <c r="AM1253" s="5">
        <f t="shared" si="1486"/>
        <v>6.1075611904214183E-3</v>
      </c>
      <c r="AN1253" s="5">
        <f t="shared" si="1487"/>
        <v>1.9160640966590077E-3</v>
      </c>
      <c r="AO1253" s="5">
        <f t="shared" si="1488"/>
        <v>3.0055381420193201E-4</v>
      </c>
      <c r="AP1253" s="5">
        <f t="shared" si="1489"/>
        <v>3.1429914197143375E-5</v>
      </c>
      <c r="AQ1253" s="5">
        <f t="shared" si="1490"/>
        <v>2.4650481704819547E-6</v>
      </c>
      <c r="AR1253" s="5">
        <f t="shared" si="1491"/>
        <v>5.0587871555723053E-6</v>
      </c>
      <c r="AS1253" s="5">
        <f t="shared" si="1492"/>
        <v>6.5607410620617095E-6</v>
      </c>
      <c r="AT1253" s="5">
        <f t="shared" si="1493"/>
        <v>4.2543125416939077E-6</v>
      </c>
      <c r="AU1253" s="5">
        <f t="shared" si="1494"/>
        <v>1.8391393117742729E-6</v>
      </c>
      <c r="AV1253" s="5">
        <f t="shared" si="1495"/>
        <v>5.962949433600126E-7</v>
      </c>
      <c r="AW1253" s="5">
        <f t="shared" si="1496"/>
        <v>1.7480095791085138E-9</v>
      </c>
      <c r="AX1253" s="5">
        <f t="shared" si="1497"/>
        <v>1.320149351309585E-3</v>
      </c>
      <c r="AY1253" s="5">
        <f t="shared" si="1498"/>
        <v>4.1415725449284304E-4</v>
      </c>
      <c r="AZ1253" s="5">
        <f t="shared" si="1499"/>
        <v>6.4964706939747379E-5</v>
      </c>
      <c r="BA1253" s="5">
        <f t="shared" si="1500"/>
        <v>6.7935759537125173E-6</v>
      </c>
      <c r="BB1253" s="5">
        <f t="shared" si="1501"/>
        <v>5.3282016204967264E-7</v>
      </c>
      <c r="BC1253" s="5">
        <f t="shared" si="1502"/>
        <v>3.343126824764467E-8</v>
      </c>
      <c r="BD1253" s="5">
        <f t="shared" si="1503"/>
        <v>2.6450711774102386E-7</v>
      </c>
      <c r="BE1253" s="5">
        <f t="shared" si="1504"/>
        <v>3.4303928099833316E-7</v>
      </c>
      <c r="BF1253" s="5">
        <f t="shared" si="1505"/>
        <v>2.2244382176336871E-7</v>
      </c>
      <c r="BG1253" s="5">
        <f t="shared" si="1506"/>
        <v>9.6162464148304114E-8</v>
      </c>
      <c r="BH1253" s="5">
        <f t="shared" si="1507"/>
        <v>3.117827493848385E-8</v>
      </c>
      <c r="BI1253" s="5">
        <f t="shared" si="1508"/>
        <v>8.0870209535439271E-9</v>
      </c>
      <c r="BJ1253" s="8">
        <f t="shared" si="1509"/>
        <v>0.62113459765346124</v>
      </c>
      <c r="BK1253" s="8">
        <f t="shared" si="1510"/>
        <v>0.29010494626646088</v>
      </c>
      <c r="BL1253" s="8">
        <f t="shared" si="1511"/>
        <v>8.774862268359325E-2</v>
      </c>
      <c r="BM1253" s="8">
        <f t="shared" si="1512"/>
        <v>0.21899162542342668</v>
      </c>
      <c r="BN1253" s="8">
        <f t="shared" si="1513"/>
        <v>0.78061038301191987</v>
      </c>
    </row>
    <row r="1254" spans="1:66" x14ac:dyDescent="0.25">
      <c r="A1254" t="s">
        <v>25</v>
      </c>
      <c r="B1254" t="s">
        <v>468</v>
      </c>
      <c r="C1254" t="s">
        <v>169</v>
      </c>
      <c r="D1254" s="7" t="s">
        <v>562</v>
      </c>
      <c r="E1254">
        <f>VLOOKUP(A1254,home!$A$2:$E$405,3,FALSE)</f>
        <v>1.37894736842105</v>
      </c>
      <c r="F1254">
        <f>VLOOKUP(B1254,home!$B$2:$E$405,3,FALSE)</f>
        <v>0.73</v>
      </c>
      <c r="G1254">
        <f>VLOOKUP(C1254,away!$B$2:$E$405,4,FALSE)</f>
        <v>0.92</v>
      </c>
      <c r="H1254">
        <f>VLOOKUP(A1254,away!$A$2:$E$405,3,FALSE)</f>
        <v>1.1000000000000001</v>
      </c>
      <c r="I1254">
        <f>VLOOKUP(C1254,away!$B$2:$E$405,3,FALSE)</f>
        <v>1.07</v>
      </c>
      <c r="J1254">
        <f>VLOOKUP(B1254,home!$B$2:$E$405,4,FALSE)</f>
        <v>0.77</v>
      </c>
      <c r="K1254" s="3">
        <f t="shared" si="1458"/>
        <v>0.92610105263157727</v>
      </c>
      <c r="L1254" s="3">
        <f t="shared" si="1459"/>
        <v>0.90629000000000026</v>
      </c>
      <c r="M1254" s="5">
        <f t="shared" si="1460"/>
        <v>0.16003046867937276</v>
      </c>
      <c r="N1254" s="5">
        <f t="shared" si="1461"/>
        <v>0.14820438549709178</v>
      </c>
      <c r="O1254" s="5">
        <f t="shared" si="1462"/>
        <v>0.14503401345942879</v>
      </c>
      <c r="P1254" s="5">
        <f t="shared" si="1463"/>
        <v>0.13431615253215937</v>
      </c>
      <c r="Q1254" s="5">
        <f t="shared" si="1464"/>
        <v>6.8626118706736378E-2</v>
      </c>
      <c r="R1254" s="5">
        <f t="shared" si="1465"/>
        <v>6.5721438029072862E-2</v>
      </c>
      <c r="S1254" s="5">
        <f t="shared" si="1466"/>
        <v>2.8183428099538645E-2</v>
      </c>
      <c r="T1254" s="5">
        <f t="shared" si="1467"/>
        <v>6.2195165122728137E-2</v>
      </c>
      <c r="U1254" s="5">
        <f t="shared" si="1468"/>
        <v>6.0864692939185359E-2</v>
      </c>
      <c r="V1254" s="5">
        <f t="shared" si="1469"/>
        <v>2.6283117338952596E-3</v>
      </c>
      <c r="W1254" s="5">
        <f t="shared" si="1470"/>
        <v>2.1184906924109383E-2</v>
      </c>
      <c r="X1254" s="5">
        <f t="shared" si="1471"/>
        <v>1.9199669296251099E-2</v>
      </c>
      <c r="Y1254" s="5">
        <f t="shared" si="1472"/>
        <v>8.7002341432497049E-3</v>
      </c>
      <c r="Z1254" s="5">
        <f t="shared" si="1473"/>
        <v>1.9854227357122826E-2</v>
      </c>
      <c r="AA1254" s="5">
        <f t="shared" si="1474"/>
        <v>1.8387020854618109E-2</v>
      </c>
      <c r="AB1254" s="5">
        <f t="shared" si="1475"/>
        <v>8.5141196841102967E-3</v>
      </c>
      <c r="AC1254" s="5">
        <f t="shared" si="1476"/>
        <v>1.3787402590629416E-4</v>
      </c>
      <c r="AD1254" s="5">
        <f t="shared" si="1477"/>
        <v>4.904841150579921E-3</v>
      </c>
      <c r="AE1254" s="5">
        <f t="shared" si="1478"/>
        <v>4.445208486359078E-3</v>
      </c>
      <c r="AF1254" s="5">
        <f t="shared" si="1479"/>
        <v>2.0143239995511846E-3</v>
      </c>
      <c r="AG1254" s="5">
        <f t="shared" si="1480"/>
        <v>6.0852056585108125E-4</v>
      </c>
      <c r="AH1254" s="5">
        <f t="shared" si="1481"/>
        <v>4.4984219278717133E-3</v>
      </c>
      <c r="AI1254" s="5">
        <f t="shared" si="1482"/>
        <v>4.1659932825829629E-3</v>
      </c>
      <c r="AJ1254" s="5">
        <f t="shared" si="1483"/>
        <v>1.9290653821280809E-3</v>
      </c>
      <c r="AK1254" s="5">
        <f t="shared" si="1484"/>
        <v>5.955031603279839E-4</v>
      </c>
      <c r="AL1254" s="5">
        <f t="shared" si="1485"/>
        <v>4.6287957153848387E-6</v>
      </c>
      <c r="AM1254" s="5">
        <f t="shared" si="1486"/>
        <v>9.0847571050854854E-4</v>
      </c>
      <c r="AN1254" s="5">
        <f t="shared" si="1487"/>
        <v>8.2334245167679277E-4</v>
      </c>
      <c r="AO1254" s="5">
        <f t="shared" si="1488"/>
        <v>3.7309351526508029E-4</v>
      </c>
      <c r="AP1254" s="5">
        <f t="shared" si="1489"/>
        <v>1.1271030731652991E-4</v>
      </c>
      <c r="AQ1254" s="5">
        <f t="shared" si="1490"/>
        <v>2.5537056104474487E-5</v>
      </c>
      <c r="AR1254" s="5">
        <f t="shared" si="1491"/>
        <v>8.1537496180217144E-4</v>
      </c>
      <c r="AS1254" s="5">
        <f t="shared" si="1492"/>
        <v>7.5511961041442306E-4</v>
      </c>
      <c r="AT1254" s="5">
        <f t="shared" si="1493"/>
        <v>3.4965853303377188E-4</v>
      </c>
      <c r="AU1254" s="5">
        <f t="shared" si="1494"/>
        <v>1.0793971183472976E-4</v>
      </c>
      <c r="AV1254" s="5">
        <f t="shared" si="1495"/>
        <v>2.499077018772308E-5</v>
      </c>
      <c r="AW1254" s="5">
        <f t="shared" si="1496"/>
        <v>1.0791730205408558E-7</v>
      </c>
      <c r="AX1254" s="5">
        <f t="shared" si="1497"/>
        <v>1.4022338529869776E-4</v>
      </c>
      <c r="AY1254" s="5">
        <f t="shared" si="1498"/>
        <v>1.2708305186235683E-4</v>
      </c>
      <c r="AZ1254" s="5">
        <f t="shared" si="1499"/>
        <v>5.7587049536167692E-5</v>
      </c>
      <c r="BA1254" s="5">
        <f t="shared" si="1500"/>
        <v>1.7396855708044479E-5</v>
      </c>
      <c r="BB1254" s="5">
        <f t="shared" si="1501"/>
        <v>3.9416490899109096E-6</v>
      </c>
      <c r="BC1254" s="5">
        <f t="shared" si="1502"/>
        <v>7.1445543073907203E-7</v>
      </c>
      <c r="BD1254" s="5">
        <f t="shared" si="1503"/>
        <v>1.2316102902194831E-4</v>
      </c>
      <c r="BE1254" s="5">
        <f t="shared" si="1504"/>
        <v>1.1405955862041456E-4</v>
      </c>
      <c r="BF1254" s="5">
        <f t="shared" si="1505"/>
        <v>5.2815338650529509E-5</v>
      </c>
      <c r="BG1254" s="5">
        <f t="shared" si="1506"/>
        <v>1.6304113573116205E-5</v>
      </c>
      <c r="BH1254" s="5">
        <f t="shared" si="1507"/>
        <v>3.7748141855719246E-6</v>
      </c>
      <c r="BI1254" s="5">
        <f t="shared" si="1508"/>
        <v>6.9917187814935411E-7</v>
      </c>
      <c r="BJ1254" s="8">
        <f t="shared" si="1509"/>
        <v>0.34267347938030529</v>
      </c>
      <c r="BK1254" s="8">
        <f t="shared" si="1510"/>
        <v>0.32542794691845012</v>
      </c>
      <c r="BL1254" s="8">
        <f t="shared" si="1511"/>
        <v>0.31207416633252866</v>
      </c>
      <c r="BM1254" s="8">
        <f t="shared" si="1512"/>
        <v>0.27797026794998447</v>
      </c>
      <c r="BN1254" s="8">
        <f t="shared" si="1513"/>
        <v>0.72193257690386192</v>
      </c>
    </row>
    <row r="1255" spans="1:66" x14ac:dyDescent="0.25">
      <c r="A1255" t="s">
        <v>178</v>
      </c>
      <c r="B1255" t="s">
        <v>460</v>
      </c>
      <c r="C1255" t="s">
        <v>185</v>
      </c>
      <c r="D1255" s="7" t="s">
        <v>562</v>
      </c>
      <c r="E1255">
        <f>VLOOKUP(A1255,home!$A$2:$E$405,3,FALSE)</f>
        <v>1.5686274509803899</v>
      </c>
      <c r="F1255">
        <f>VLOOKUP(B1255,home!$B$2:$E$405,3,FALSE)</f>
        <v>0.49</v>
      </c>
      <c r="G1255">
        <f>VLOOKUP(C1255,away!$B$2:$E$405,4,FALSE)</f>
        <v>1.35</v>
      </c>
      <c r="H1255">
        <f>VLOOKUP(A1255,away!$A$2:$E$405,3,FALSE)</f>
        <v>1.29084967320261</v>
      </c>
      <c r="I1255">
        <f>VLOOKUP(C1255,away!$B$2:$E$405,3,FALSE)</f>
        <v>0.6</v>
      </c>
      <c r="J1255">
        <f>VLOOKUP(B1255,home!$B$2:$E$405,4,FALSE)</f>
        <v>1</v>
      </c>
      <c r="K1255" s="3">
        <f t="shared" si="1458"/>
        <v>1.037647058823528</v>
      </c>
      <c r="L1255" s="3">
        <f t="shared" si="1459"/>
        <v>0.77450980392156599</v>
      </c>
      <c r="M1255" s="5">
        <f t="shared" si="1460"/>
        <v>0.16330153768259942</v>
      </c>
      <c r="N1255" s="5">
        <f t="shared" si="1461"/>
        <v>0.16944936027770879</v>
      </c>
      <c r="O1255" s="5">
        <f t="shared" si="1462"/>
        <v>0.12647864193064029</v>
      </c>
      <c r="P1255" s="5">
        <f t="shared" si="1463"/>
        <v>0.13124019080332303</v>
      </c>
      <c r="Q1255" s="5">
        <f t="shared" si="1464"/>
        <v>8.7914315155846454E-2</v>
      </c>
      <c r="R1255" s="5">
        <f t="shared" si="1465"/>
        <v>4.8979474080983083E-2</v>
      </c>
      <c r="S1255" s="5">
        <f t="shared" si="1466"/>
        <v>2.636837951209314E-2</v>
      </c>
      <c r="T1255" s="5">
        <f t="shared" si="1467"/>
        <v>6.8090498993253395E-2</v>
      </c>
      <c r="U1255" s="5">
        <f t="shared" si="1468"/>
        <v>5.0823407222855319E-2</v>
      </c>
      <c r="V1255" s="5">
        <f t="shared" si="1469"/>
        <v>2.3546020090268061E-3</v>
      </c>
      <c r="W1255" s="5">
        <f t="shared" si="1470"/>
        <v>3.0408010183316264E-2</v>
      </c>
      <c r="X1255" s="5">
        <f t="shared" si="1471"/>
        <v>2.3551302004725262E-2</v>
      </c>
      <c r="Y1255" s="5">
        <f t="shared" si="1472"/>
        <v>9.120357148888673E-3</v>
      </c>
      <c r="Z1255" s="5">
        <f t="shared" si="1473"/>
        <v>1.2645027622214543E-2</v>
      </c>
      <c r="AA1255" s="5">
        <f t="shared" si="1474"/>
        <v>1.3121075720933189E-2</v>
      </c>
      <c r="AB1255" s="5">
        <f t="shared" si="1475"/>
        <v>6.8075228152135641E-3</v>
      </c>
      <c r="AC1255" s="5">
        <f t="shared" si="1476"/>
        <v>1.1826986648282077E-4</v>
      </c>
      <c r="AD1255" s="5">
        <f t="shared" si="1477"/>
        <v>7.888195582848501E-3</v>
      </c>
      <c r="AE1255" s="5">
        <f t="shared" si="1478"/>
        <v>6.1094848141669553E-3</v>
      </c>
      <c r="AF1255" s="5">
        <f t="shared" si="1479"/>
        <v>2.3659279427411173E-3</v>
      </c>
      <c r="AG1255" s="5">
        <f t="shared" si="1480"/>
        <v>6.1081146234165883E-4</v>
      </c>
      <c r="AH1255" s="5">
        <f t="shared" si="1481"/>
        <v>2.4484244660660428E-3</v>
      </c>
      <c r="AI1255" s="5">
        <f t="shared" si="1482"/>
        <v>2.5406004459649959E-3</v>
      </c>
      <c r="AJ1255" s="5">
        <f t="shared" si="1483"/>
        <v>1.3181232902006608E-3</v>
      </c>
      <c r="AK1255" s="5">
        <f t="shared" si="1484"/>
        <v>4.5591558508116921E-4</v>
      </c>
      <c r="AL1255" s="5">
        <f t="shared" si="1485"/>
        <v>3.801987431044961E-6</v>
      </c>
      <c r="AM1255" s="5">
        <f t="shared" si="1486"/>
        <v>1.6370325891934994E-3</v>
      </c>
      <c r="AN1255" s="5">
        <f t="shared" si="1487"/>
        <v>1.2678977896694705E-3</v>
      </c>
      <c r="AO1255" s="5">
        <f t="shared" si="1488"/>
        <v>4.9099963423474436E-4</v>
      </c>
      <c r="AP1255" s="5">
        <f t="shared" si="1489"/>
        <v>1.2676134347890415E-4</v>
      </c>
      <c r="AQ1255" s="5">
        <f t="shared" si="1490"/>
        <v>2.4544475820670077E-5</v>
      </c>
      <c r="AR1255" s="5">
        <f t="shared" si="1491"/>
        <v>3.7926575062591521E-4</v>
      </c>
      <c r="AS1255" s="5">
        <f t="shared" si="1492"/>
        <v>3.9354399064947852E-4</v>
      </c>
      <c r="AT1255" s="5">
        <f t="shared" si="1493"/>
        <v>2.0417988220755272E-4</v>
      </c>
      <c r="AU1255" s="5">
        <f t="shared" si="1494"/>
        <v>7.0622218081200494E-5</v>
      </c>
      <c r="AV1255" s="5">
        <f t="shared" si="1495"/>
        <v>1.8320234219887867E-5</v>
      </c>
      <c r="AW1255" s="5">
        <f t="shared" si="1496"/>
        <v>8.4875970851066646E-8</v>
      </c>
      <c r="AX1255" s="5">
        <f t="shared" si="1497"/>
        <v>2.8311034189581639E-4</v>
      </c>
      <c r="AY1255" s="5">
        <f t="shared" si="1498"/>
        <v>2.1927173538989624E-4</v>
      </c>
      <c r="AZ1255" s="5">
        <f t="shared" si="1499"/>
        <v>8.4914054391185031E-5</v>
      </c>
      <c r="BA1255" s="5">
        <f t="shared" si="1500"/>
        <v>2.1922255872233968E-5</v>
      </c>
      <c r="BB1255" s="5">
        <f t="shared" si="1501"/>
        <v>4.2447505242805815E-6</v>
      </c>
      <c r="BC1255" s="5">
        <f t="shared" si="1502"/>
        <v>6.5752017925130376E-7</v>
      </c>
      <c r="BD1255" s="5">
        <f t="shared" si="1503"/>
        <v>4.8957507025240497E-5</v>
      </c>
      <c r="BE1255" s="5">
        <f t="shared" si="1504"/>
        <v>5.0800613172073007E-5</v>
      </c>
      <c r="BF1255" s="5">
        <f t="shared" si="1505"/>
        <v>2.6356553422216667E-5</v>
      </c>
      <c r="BG1255" s="5">
        <f t="shared" si="1506"/>
        <v>9.1162667130961062E-6</v>
      </c>
      <c r="BH1255" s="5">
        <f t="shared" si="1507"/>
        <v>2.364866835573751E-6</v>
      </c>
      <c r="BI1255" s="5">
        <f t="shared" si="1508"/>
        <v>4.9077942328848156E-7</v>
      </c>
      <c r="BJ1255" s="8">
        <f t="shared" si="1509"/>
        <v>0.40966962005648705</v>
      </c>
      <c r="BK1255" s="8">
        <f t="shared" si="1510"/>
        <v>0.32360605359634614</v>
      </c>
      <c r="BL1255" s="8">
        <f t="shared" si="1511"/>
        <v>0.25417720422031381</v>
      </c>
      <c r="BM1255" s="8">
        <f t="shared" si="1512"/>
        <v>0.27251519870484137</v>
      </c>
      <c r="BN1255" s="8">
        <f t="shared" si="1513"/>
        <v>0.72736351993110115</v>
      </c>
    </row>
    <row r="1256" spans="1:66" x14ac:dyDescent="0.25">
      <c r="A1256" t="s">
        <v>178</v>
      </c>
      <c r="B1256" t="s">
        <v>273</v>
      </c>
      <c r="C1256" t="s">
        <v>272</v>
      </c>
      <c r="D1256" s="7" t="s">
        <v>562</v>
      </c>
      <c r="E1256">
        <f>VLOOKUP(A1256,home!$A$2:$E$405,3,FALSE)</f>
        <v>1.5686274509803899</v>
      </c>
      <c r="F1256">
        <f>VLOOKUP(B1256,home!$B$2:$E$405,3,FALSE)</f>
        <v>2.33</v>
      </c>
      <c r="G1256">
        <f>VLOOKUP(C1256,away!$B$2:$E$405,4,FALSE)</f>
        <v>0.9</v>
      </c>
      <c r="H1256">
        <f>VLOOKUP(A1256,away!$A$2:$E$405,3,FALSE)</f>
        <v>1.29084967320261</v>
      </c>
      <c r="I1256">
        <f>VLOOKUP(C1256,away!$B$2:$E$405,3,FALSE)</f>
        <v>0.53</v>
      </c>
      <c r="J1256">
        <f>VLOOKUP(B1256,home!$B$2:$E$405,4,FALSE)</f>
        <v>0.36</v>
      </c>
      <c r="K1256" s="3">
        <f t="shared" si="1458"/>
        <v>3.289411764705878</v>
      </c>
      <c r="L1256" s="3">
        <f t="shared" si="1459"/>
        <v>0.24629411764705797</v>
      </c>
      <c r="M1256" s="5">
        <f t="shared" si="1460"/>
        <v>2.913818160016125E-2</v>
      </c>
      <c r="N1256" s="5">
        <f t="shared" si="1461"/>
        <v>9.5847477357706781E-2</v>
      </c>
      <c r="O1256" s="5">
        <f t="shared" si="1462"/>
        <v>7.1765627270514538E-3</v>
      </c>
      <c r="P1256" s="5">
        <f t="shared" si="1463"/>
        <v>2.3606669864512757E-2</v>
      </c>
      <c r="Q1256" s="5">
        <f t="shared" si="1464"/>
        <v>0.15764090981891049</v>
      </c>
      <c r="R1256" s="5">
        <f t="shared" si="1465"/>
        <v>8.8377259229895121E-4</v>
      </c>
      <c r="S1256" s="5">
        <f t="shared" si="1466"/>
        <v>4.781311251154146E-3</v>
      </c>
      <c r="T1256" s="5">
        <f t="shared" si="1467"/>
        <v>3.8826028788927991E-2</v>
      </c>
      <c r="U1256" s="5">
        <f t="shared" si="1468"/>
        <v>2.907091962432782E-3</v>
      </c>
      <c r="V1256" s="5">
        <f t="shared" si="1469"/>
        <v>4.3040448429985516E-4</v>
      </c>
      <c r="W1256" s="5">
        <f t="shared" si="1470"/>
        <v>0.1728486211190875</v>
      </c>
      <c r="X1256" s="5">
        <f t="shared" si="1471"/>
        <v>4.2571598625036282E-2</v>
      </c>
      <c r="Y1256" s="5">
        <f t="shared" si="1472"/>
        <v>5.2425671600890098E-3</v>
      </c>
      <c r="Z1256" s="5">
        <f t="shared" si="1473"/>
        <v>7.2555996940307772E-5</v>
      </c>
      <c r="AA1256" s="5">
        <f t="shared" si="1474"/>
        <v>2.3866654993541213E-4</v>
      </c>
      <c r="AB1256" s="5">
        <f t="shared" si="1475"/>
        <v>3.9253627859965379E-4</v>
      </c>
      <c r="AC1256" s="5">
        <f t="shared" si="1476"/>
        <v>2.1793605526966703E-5</v>
      </c>
      <c r="AD1256" s="5">
        <f t="shared" si="1477"/>
        <v>0.14214257195557883</v>
      </c>
      <c r="AE1256" s="5">
        <f t="shared" si="1478"/>
        <v>3.5008879339882733E-2</v>
      </c>
      <c r="AF1256" s="5">
        <f t="shared" si="1479"/>
        <v>4.3112405234143683E-3</v>
      </c>
      <c r="AG1256" s="5">
        <f t="shared" si="1480"/>
        <v>3.5394439355952749E-4</v>
      </c>
      <c r="AH1256" s="5">
        <f t="shared" si="1481"/>
        <v>4.4675288116039332E-6</v>
      </c>
      <c r="AI1256" s="5">
        <f t="shared" si="1482"/>
        <v>1.4695541832052452E-5</v>
      </c>
      <c r="AJ1256" s="5">
        <f t="shared" si="1483"/>
        <v>2.4169844095540353E-5</v>
      </c>
      <c r="AK1256" s="5">
        <f t="shared" si="1484"/>
        <v>2.6501523172992449E-5</v>
      </c>
      <c r="AL1256" s="5">
        <f t="shared" si="1485"/>
        <v>7.0625471128188235E-7</v>
      </c>
      <c r="AM1256" s="5">
        <f t="shared" si="1486"/>
        <v>9.3513089691246568E-2</v>
      </c>
      <c r="AN1256" s="5">
        <f t="shared" si="1487"/>
        <v>2.3031723913955762E-2</v>
      </c>
      <c r="AO1256" s="5">
        <f t="shared" si="1488"/>
        <v>2.8362890596391899E-3</v>
      </c>
      <c r="AP1256" s="5">
        <f t="shared" si="1489"/>
        <v>2.3285377044527942E-4</v>
      </c>
      <c r="AQ1256" s="5">
        <f t="shared" si="1490"/>
        <v>1.4337628483152665E-5</v>
      </c>
      <c r="AR1256" s="5">
        <f t="shared" si="1491"/>
        <v>2.2006521334336006E-7</v>
      </c>
      <c r="AS1256" s="5">
        <f t="shared" si="1492"/>
        <v>7.2388510177415764E-7</v>
      </c>
      <c r="AT1256" s="5">
        <f t="shared" si="1493"/>
        <v>1.1905780850356132E-6</v>
      </c>
      <c r="AU1256" s="5">
        <f t="shared" si="1494"/>
        <v>1.3054338532390472E-6</v>
      </c>
      <c r="AV1256" s="5">
        <f t="shared" si="1495"/>
        <v>1.0735273687224621E-6</v>
      </c>
      <c r="AW1256" s="5">
        <f t="shared" si="1496"/>
        <v>1.5893924220068598E-8</v>
      </c>
      <c r="AX1256" s="5">
        <f t="shared" si="1497"/>
        <v>5.1267176230730384E-2</v>
      </c>
      <c r="AY1256" s="5">
        <f t="shared" si="1498"/>
        <v>1.2626803934003962E-2</v>
      </c>
      <c r="AZ1256" s="5">
        <f t="shared" si="1499"/>
        <v>1.5549537668139535E-3</v>
      </c>
      <c r="BA1256" s="5">
        <f t="shared" si="1500"/>
        <v>1.2765865532647064E-4</v>
      </c>
      <c r="BB1256" s="5">
        <f t="shared" si="1501"/>
        <v>7.8603939684107418E-6</v>
      </c>
      <c r="BC1256" s="5">
        <f t="shared" si="1502"/>
        <v>3.8719375936159603E-7</v>
      </c>
      <c r="BD1256" s="5">
        <f t="shared" si="1503"/>
        <v>9.033461257535739E-9</v>
      </c>
      <c r="BE1256" s="5">
        <f t="shared" si="1504"/>
        <v>2.9714773736552821E-8</v>
      </c>
      <c r="BF1256" s="5">
        <f t="shared" si="1505"/>
        <v>4.887206315729505E-8</v>
      </c>
      <c r="BG1256" s="5">
        <f t="shared" si="1506"/>
        <v>5.3586779838351681E-8</v>
      </c>
      <c r="BH1256" s="5">
        <f t="shared" si="1507"/>
        <v>4.4067246008244436E-8</v>
      </c>
      <c r="BI1256" s="5">
        <f t="shared" si="1508"/>
        <v>2.8991063491541479E-8</v>
      </c>
      <c r="BJ1256" s="8">
        <f t="shared" si="1509"/>
        <v>0.88000697332056588</v>
      </c>
      <c r="BK1256" s="8">
        <f t="shared" si="1510"/>
        <v>7.0605870994370212E-2</v>
      </c>
      <c r="BL1256" s="8">
        <f t="shared" si="1511"/>
        <v>1.1673192303240047E-2</v>
      </c>
      <c r="BM1256" s="8">
        <f t="shared" si="1512"/>
        <v>0.63543823061439497</v>
      </c>
      <c r="BN1256" s="8">
        <f t="shared" si="1513"/>
        <v>0.31429357396064167</v>
      </c>
    </row>
    <row r="1257" spans="1:66" x14ac:dyDescent="0.25">
      <c r="A1257" t="s">
        <v>178</v>
      </c>
      <c r="B1257" t="s">
        <v>517</v>
      </c>
      <c r="C1257" t="s">
        <v>518</v>
      </c>
      <c r="D1257" s="7" t="s">
        <v>562</v>
      </c>
      <c r="E1257">
        <f>VLOOKUP(A1257,home!$A$2:$E$405,3,FALSE)</f>
        <v>1.5686274509803899</v>
      </c>
      <c r="F1257" t="e">
        <f>VLOOKUP(B1257,home!$B$2:$E$405,3,FALSE)</f>
        <v>#N/A</v>
      </c>
      <c r="G1257" t="e">
        <f>VLOOKUP(C1257,away!$B$2:$E$405,4,FALSE)</f>
        <v>#N/A</v>
      </c>
      <c r="H1257">
        <f>VLOOKUP(A1257,away!$A$2:$E$405,3,FALSE)</f>
        <v>1.29084967320261</v>
      </c>
      <c r="I1257" t="e">
        <f>VLOOKUP(C1257,away!$B$2:$E$405,3,FALSE)</f>
        <v>#N/A</v>
      </c>
      <c r="J1257" t="e">
        <f>VLOOKUP(B1257,home!$B$2:$E$405,4,FALSE)</f>
        <v>#N/A</v>
      </c>
      <c r="K1257" s="3" t="e">
        <f t="shared" si="1458"/>
        <v>#N/A</v>
      </c>
      <c r="L1257" s="3" t="e">
        <f t="shared" si="1459"/>
        <v>#N/A</v>
      </c>
      <c r="M1257" s="5" t="e">
        <f t="shared" si="1460"/>
        <v>#N/A</v>
      </c>
      <c r="N1257" s="5" t="e">
        <f t="shared" si="1461"/>
        <v>#N/A</v>
      </c>
      <c r="O1257" s="5" t="e">
        <f t="shared" si="1462"/>
        <v>#N/A</v>
      </c>
      <c r="P1257" s="5" t="e">
        <f t="shared" si="1463"/>
        <v>#N/A</v>
      </c>
      <c r="Q1257" s="5" t="e">
        <f t="shared" si="1464"/>
        <v>#N/A</v>
      </c>
      <c r="R1257" s="5" t="e">
        <f t="shared" si="1465"/>
        <v>#N/A</v>
      </c>
      <c r="S1257" s="5" t="e">
        <f t="shared" si="1466"/>
        <v>#N/A</v>
      </c>
      <c r="T1257" s="5" t="e">
        <f t="shared" si="1467"/>
        <v>#N/A</v>
      </c>
      <c r="U1257" s="5" t="e">
        <f t="shared" si="1468"/>
        <v>#N/A</v>
      </c>
      <c r="V1257" s="5" t="e">
        <f t="shared" si="1469"/>
        <v>#N/A</v>
      </c>
      <c r="W1257" s="5" t="e">
        <f t="shared" si="1470"/>
        <v>#N/A</v>
      </c>
      <c r="X1257" s="5" t="e">
        <f t="shared" si="1471"/>
        <v>#N/A</v>
      </c>
      <c r="Y1257" s="5" t="e">
        <f t="shared" si="1472"/>
        <v>#N/A</v>
      </c>
      <c r="Z1257" s="5" t="e">
        <f t="shared" si="1473"/>
        <v>#N/A</v>
      </c>
      <c r="AA1257" s="5" t="e">
        <f t="shared" si="1474"/>
        <v>#N/A</v>
      </c>
      <c r="AB1257" s="5" t="e">
        <f t="shared" si="1475"/>
        <v>#N/A</v>
      </c>
      <c r="AC1257" s="5" t="e">
        <f t="shared" si="1476"/>
        <v>#N/A</v>
      </c>
      <c r="AD1257" s="5" t="e">
        <f t="shared" si="1477"/>
        <v>#N/A</v>
      </c>
      <c r="AE1257" s="5" t="e">
        <f t="shared" si="1478"/>
        <v>#N/A</v>
      </c>
      <c r="AF1257" s="5" t="e">
        <f t="shared" si="1479"/>
        <v>#N/A</v>
      </c>
      <c r="AG1257" s="5" t="e">
        <f t="shared" si="1480"/>
        <v>#N/A</v>
      </c>
      <c r="AH1257" s="5" t="e">
        <f t="shared" si="1481"/>
        <v>#N/A</v>
      </c>
      <c r="AI1257" s="5" t="e">
        <f t="shared" si="1482"/>
        <v>#N/A</v>
      </c>
      <c r="AJ1257" s="5" t="e">
        <f t="shared" si="1483"/>
        <v>#N/A</v>
      </c>
      <c r="AK1257" s="5" t="e">
        <f t="shared" si="1484"/>
        <v>#N/A</v>
      </c>
      <c r="AL1257" s="5" t="e">
        <f t="shared" si="1485"/>
        <v>#N/A</v>
      </c>
      <c r="AM1257" s="5" t="e">
        <f t="shared" si="1486"/>
        <v>#N/A</v>
      </c>
      <c r="AN1257" s="5" t="e">
        <f t="shared" si="1487"/>
        <v>#N/A</v>
      </c>
      <c r="AO1257" s="5" t="e">
        <f t="shared" si="1488"/>
        <v>#N/A</v>
      </c>
      <c r="AP1257" s="5" t="e">
        <f t="shared" si="1489"/>
        <v>#N/A</v>
      </c>
      <c r="AQ1257" s="5" t="e">
        <f t="shared" si="1490"/>
        <v>#N/A</v>
      </c>
      <c r="AR1257" s="5" t="e">
        <f t="shared" si="1491"/>
        <v>#N/A</v>
      </c>
      <c r="AS1257" s="5" t="e">
        <f t="shared" si="1492"/>
        <v>#N/A</v>
      </c>
      <c r="AT1257" s="5" t="e">
        <f t="shared" si="1493"/>
        <v>#N/A</v>
      </c>
      <c r="AU1257" s="5" t="e">
        <f t="shared" si="1494"/>
        <v>#N/A</v>
      </c>
      <c r="AV1257" s="5" t="e">
        <f t="shared" si="1495"/>
        <v>#N/A</v>
      </c>
      <c r="AW1257" s="5" t="e">
        <f t="shared" si="1496"/>
        <v>#N/A</v>
      </c>
      <c r="AX1257" s="5" t="e">
        <f t="shared" si="1497"/>
        <v>#N/A</v>
      </c>
      <c r="AY1257" s="5" t="e">
        <f t="shared" si="1498"/>
        <v>#N/A</v>
      </c>
      <c r="AZ1257" s="5" t="e">
        <f t="shared" si="1499"/>
        <v>#N/A</v>
      </c>
      <c r="BA1257" s="5" t="e">
        <f t="shared" si="1500"/>
        <v>#N/A</v>
      </c>
      <c r="BB1257" s="5" t="e">
        <f t="shared" si="1501"/>
        <v>#N/A</v>
      </c>
      <c r="BC1257" s="5" t="e">
        <f t="shared" si="1502"/>
        <v>#N/A</v>
      </c>
      <c r="BD1257" s="5" t="e">
        <f t="shared" si="1503"/>
        <v>#N/A</v>
      </c>
      <c r="BE1257" s="5" t="e">
        <f t="shared" si="1504"/>
        <v>#N/A</v>
      </c>
      <c r="BF1257" s="5" t="e">
        <f t="shared" si="1505"/>
        <v>#N/A</v>
      </c>
      <c r="BG1257" s="5" t="e">
        <f t="shared" si="1506"/>
        <v>#N/A</v>
      </c>
      <c r="BH1257" s="5" t="e">
        <f t="shared" si="1507"/>
        <v>#N/A</v>
      </c>
      <c r="BI1257" s="5" t="e">
        <f t="shared" si="1508"/>
        <v>#N/A</v>
      </c>
      <c r="BJ1257" s="8" t="e">
        <f t="shared" si="1509"/>
        <v>#N/A</v>
      </c>
      <c r="BK1257" s="8" t="e">
        <f t="shared" si="1510"/>
        <v>#N/A</v>
      </c>
      <c r="BL1257" s="8" t="e">
        <f t="shared" si="1511"/>
        <v>#N/A</v>
      </c>
      <c r="BM1257" s="8" t="e">
        <f t="shared" si="1512"/>
        <v>#N/A</v>
      </c>
      <c r="BN1257" s="8" t="e">
        <f t="shared" si="1513"/>
        <v>#N/A</v>
      </c>
    </row>
    <row r="1258" spans="1:66" x14ac:dyDescent="0.25">
      <c r="A1258" t="s">
        <v>28</v>
      </c>
      <c r="B1258" t="s">
        <v>277</v>
      </c>
      <c r="C1258" t="s">
        <v>31</v>
      </c>
      <c r="D1258" s="7" t="s">
        <v>562</v>
      </c>
      <c r="E1258">
        <f>VLOOKUP(A1258,home!$A$2:$E$405,3,FALSE)</f>
        <v>1.4313725490196101</v>
      </c>
      <c r="F1258">
        <f>VLOOKUP(B1258,home!$B$2:$E$405,3,FALSE)</f>
        <v>0.9</v>
      </c>
      <c r="G1258">
        <f>VLOOKUP(C1258,away!$B$2:$E$405,4,FALSE)</f>
        <v>0.57999999999999996</v>
      </c>
      <c r="H1258">
        <f>VLOOKUP(A1258,away!$A$2:$E$405,3,FALSE)</f>
        <v>1.20588235294118</v>
      </c>
      <c r="I1258">
        <f>VLOOKUP(C1258,away!$B$2:$E$405,3,FALSE)</f>
        <v>1.73</v>
      </c>
      <c r="J1258">
        <f>VLOOKUP(B1258,home!$B$2:$E$405,4,FALSE)</f>
        <v>1.02</v>
      </c>
      <c r="K1258" s="3">
        <f t="shared" si="1458"/>
        <v>0.74717647058823644</v>
      </c>
      <c r="L1258" s="3">
        <f t="shared" si="1459"/>
        <v>2.1279000000000061</v>
      </c>
      <c r="M1258" s="5">
        <f t="shared" si="1460"/>
        <v>5.6411825493352677E-2</v>
      </c>
      <c r="N1258" s="5">
        <f t="shared" si="1461"/>
        <v>4.2149588671562759E-2</v>
      </c>
      <c r="O1258" s="5">
        <f t="shared" si="1462"/>
        <v>0.12003872346730549</v>
      </c>
      <c r="P1258" s="5">
        <f t="shared" si="1463"/>
        <v>8.9690109734218634E-2</v>
      </c>
      <c r="Q1258" s="5">
        <f t="shared" si="1464"/>
        <v>1.5746590450182084E-2</v>
      </c>
      <c r="R1258" s="5">
        <f t="shared" si="1465"/>
        <v>0.12771519983304008</v>
      </c>
      <c r="S1258" s="5">
        <f t="shared" si="1466"/>
        <v>3.5649953328864045E-2</v>
      </c>
      <c r="T1258" s="5">
        <f t="shared" si="1467"/>
        <v>3.3507169818942549E-2</v>
      </c>
      <c r="U1258" s="5">
        <f t="shared" si="1468"/>
        <v>9.5425792251722222E-2</v>
      </c>
      <c r="V1258" s="5">
        <f t="shared" si="1469"/>
        <v>6.2978289040209259E-3</v>
      </c>
      <c r="W1258" s="5">
        <f t="shared" si="1470"/>
        <v>3.9218272921218277E-3</v>
      </c>
      <c r="X1258" s="5">
        <f t="shared" si="1471"/>
        <v>8.3452562949060585E-3</v>
      </c>
      <c r="Y1258" s="5">
        <f t="shared" si="1472"/>
        <v>8.8789354349653304E-3</v>
      </c>
      <c r="Z1258" s="5">
        <f t="shared" si="1473"/>
        <v>9.0588391241575583E-2</v>
      </c>
      <c r="AA1258" s="5">
        <f t="shared" si="1474"/>
        <v>6.7685514444146763E-2</v>
      </c>
      <c r="AB1258" s="5">
        <f t="shared" si="1475"/>
        <v>2.5286511896163332E-2</v>
      </c>
      <c r="AC1258" s="5">
        <f t="shared" si="1476"/>
        <v>6.2581400325753794E-4</v>
      </c>
      <c r="AD1258" s="5">
        <f t="shared" si="1477"/>
        <v>7.3257426859605181E-4</v>
      </c>
      <c r="AE1258" s="5">
        <f t="shared" si="1478"/>
        <v>1.5588447861455427E-3</v>
      </c>
      <c r="AF1258" s="5">
        <f t="shared" si="1479"/>
        <v>1.6585329102195556E-3</v>
      </c>
      <c r="AG1258" s="5">
        <f t="shared" si="1480"/>
        <v>1.1763973932187341E-3</v>
      </c>
      <c r="AH1258" s="5">
        <f t="shared" si="1481"/>
        <v>4.819075943073732E-2</v>
      </c>
      <c r="AI1258" s="5">
        <f t="shared" si="1482"/>
        <v>3.6007001546425083E-2</v>
      </c>
      <c r="AJ1258" s="5">
        <f t="shared" si="1483"/>
        <v>1.345179216596153E-2</v>
      </c>
      <c r="AK1258" s="5">
        <f t="shared" si="1484"/>
        <v>3.3502875312165425E-3</v>
      </c>
      <c r="AL1258" s="5">
        <f t="shared" si="1485"/>
        <v>3.9799688192677456E-5</v>
      </c>
      <c r="AM1258" s="5">
        <f t="shared" si="1486"/>
        <v>1.0947245129067138E-4</v>
      </c>
      <c r="AN1258" s="5">
        <f t="shared" si="1487"/>
        <v>2.3294642910142024E-4</v>
      </c>
      <c r="AO1258" s="5">
        <f t="shared" si="1488"/>
        <v>2.4784335324245691E-4</v>
      </c>
      <c r="AP1258" s="5">
        <f t="shared" si="1489"/>
        <v>1.7579529045487515E-4</v>
      </c>
      <c r="AQ1258" s="5">
        <f t="shared" si="1490"/>
        <v>9.3518699639732496E-5</v>
      </c>
      <c r="AR1258" s="5">
        <f t="shared" si="1491"/>
        <v>2.0509023398533239E-2</v>
      </c>
      <c r="AS1258" s="5">
        <f t="shared" si="1492"/>
        <v>1.5323859718127626E-2</v>
      </c>
      <c r="AT1258" s="5">
        <f t="shared" si="1493"/>
        <v>5.7248137099899224E-3</v>
      </c>
      <c r="AU1258" s="5">
        <f t="shared" si="1494"/>
        <v>1.4258153675351397E-3</v>
      </c>
      <c r="AV1258" s="5">
        <f t="shared" si="1495"/>
        <v>2.6633392350634366E-4</v>
      </c>
      <c r="AW1258" s="5">
        <f t="shared" si="1496"/>
        <v>1.7577275933480934E-6</v>
      </c>
      <c r="AX1258" s="5">
        <f t="shared" si="1497"/>
        <v>1.3632539963667738E-5</v>
      </c>
      <c r="AY1258" s="5">
        <f t="shared" si="1498"/>
        <v>2.9008681788688654E-5</v>
      </c>
      <c r="AZ1258" s="5">
        <f t="shared" si="1499"/>
        <v>3.0863786989075395E-5</v>
      </c>
      <c r="BA1258" s="5">
        <f t="shared" si="1500"/>
        <v>2.1891684111351238E-5</v>
      </c>
      <c r="BB1258" s="5">
        <f t="shared" si="1501"/>
        <v>1.1645828655136111E-5</v>
      </c>
      <c r="BC1258" s="5">
        <f t="shared" si="1502"/>
        <v>4.9562317590528385E-6</v>
      </c>
      <c r="BD1258" s="5">
        <f t="shared" si="1503"/>
        <v>7.2735251482898312E-3</v>
      </c>
      <c r="BE1258" s="5">
        <f t="shared" si="1504"/>
        <v>5.4346068490339757E-3</v>
      </c>
      <c r="BF1258" s="5">
        <f t="shared" si="1505"/>
        <v>2.0303051822479312E-3</v>
      </c>
      <c r="BG1258" s="5">
        <f t="shared" si="1506"/>
        <v>5.0566542009633855E-4</v>
      </c>
      <c r="BH1258" s="5">
        <f t="shared" si="1507"/>
        <v>9.4455325971525017E-5</v>
      </c>
      <c r="BI1258" s="5">
        <f t="shared" si="1508"/>
        <v>1.4114959417533095E-5</v>
      </c>
      <c r="BJ1258" s="8">
        <f t="shared" si="1509"/>
        <v>0.11864729229785662</v>
      </c>
      <c r="BK1258" s="8">
        <f t="shared" si="1510"/>
        <v>0.18874433983369518</v>
      </c>
      <c r="BL1258" s="8">
        <f t="shared" si="1511"/>
        <v>0.59575410156946773</v>
      </c>
      <c r="BM1258" s="8">
        <f t="shared" si="1512"/>
        <v>0.54195483633873798</v>
      </c>
      <c r="BN1258" s="8">
        <f t="shared" si="1513"/>
        <v>0.45175203764966171</v>
      </c>
    </row>
    <row r="1259" spans="1:66" x14ac:dyDescent="0.25">
      <c r="A1259" t="s">
        <v>28</v>
      </c>
      <c r="B1259" t="s">
        <v>29</v>
      </c>
      <c r="C1259" t="s">
        <v>293</v>
      </c>
      <c r="D1259" s="7" t="s">
        <v>562</v>
      </c>
      <c r="E1259">
        <f>VLOOKUP(A1259,home!$A$2:$E$405,3,FALSE)</f>
        <v>1.4313725490196101</v>
      </c>
      <c r="F1259">
        <f>VLOOKUP(B1259,home!$B$2:$E$405,3,FALSE)</f>
        <v>1.4</v>
      </c>
      <c r="G1259">
        <f>VLOOKUP(C1259,away!$B$2:$E$405,4,FALSE)</f>
        <v>0.95</v>
      </c>
      <c r="H1259">
        <f>VLOOKUP(A1259,away!$A$2:$E$405,3,FALSE)</f>
        <v>1.20588235294118</v>
      </c>
      <c r="I1259">
        <f>VLOOKUP(C1259,away!$B$2:$E$405,3,FALSE)</f>
        <v>0.66</v>
      </c>
      <c r="J1259">
        <f>VLOOKUP(B1259,home!$B$2:$E$405,4,FALSE)</f>
        <v>0.39</v>
      </c>
      <c r="K1259" s="3">
        <f t="shared" si="1458"/>
        <v>1.9037254901960812</v>
      </c>
      <c r="L1259" s="3">
        <f t="shared" si="1459"/>
        <v>0.31039411764705976</v>
      </c>
      <c r="M1259" s="5">
        <f t="shared" si="1460"/>
        <v>0.10924965446063659</v>
      </c>
      <c r="N1259" s="5">
        <f t="shared" si="1461"/>
        <v>0.20798135199182788</v>
      </c>
      <c r="O1259" s="5">
        <f t="shared" si="1462"/>
        <v>3.3910450099555463E-2</v>
      </c>
      <c r="P1259" s="5">
        <f t="shared" si="1463"/>
        <v>6.4556188238545975E-2</v>
      </c>
      <c r="Q1259" s="5">
        <f t="shared" si="1464"/>
        <v>0.19796970063614314</v>
      </c>
      <c r="R1259" s="5">
        <f t="shared" si="1465"/>
        <v>5.2628021188330844E-3</v>
      </c>
      <c r="S1259" s="5">
        <f t="shared" si="1466"/>
        <v>9.5366467300639426E-3</v>
      </c>
      <c r="T1259" s="5">
        <f t="shared" si="1467"/>
        <v>6.1448630549808224E-2</v>
      </c>
      <c r="U1259" s="5">
        <f t="shared" si="1468"/>
        <v>1.0018930543480489E-2</v>
      </c>
      <c r="V1259" s="5">
        <f t="shared" si="1469"/>
        <v>6.2613934266222298E-4</v>
      </c>
      <c r="W1259" s="5">
        <f t="shared" si="1470"/>
        <v>0.12562665512917101</v>
      </c>
      <c r="X1259" s="5">
        <f t="shared" si="1471"/>
        <v>3.8993774771770517E-2</v>
      </c>
      <c r="Y1259" s="5">
        <f t="shared" si="1472"/>
        <v>6.0517191570059444E-3</v>
      </c>
      <c r="Z1259" s="5">
        <f t="shared" si="1473"/>
        <v>5.4451427334209067E-4</v>
      </c>
      <c r="AA1259" s="5">
        <f t="shared" si="1474"/>
        <v>1.0366057019369345E-3</v>
      </c>
      <c r="AB1259" s="5">
        <f t="shared" si="1475"/>
        <v>9.8670634902997176E-4</v>
      </c>
      <c r="AC1259" s="5">
        <f t="shared" si="1476"/>
        <v>2.3124311850241327E-5</v>
      </c>
      <c r="AD1259" s="5">
        <f t="shared" si="1477"/>
        <v>5.9789666404368808E-2</v>
      </c>
      <c r="AE1259" s="5">
        <f t="shared" si="1478"/>
        <v>1.8558360747996109E-2</v>
      </c>
      <c r="AF1259" s="5">
        <f t="shared" si="1479"/>
        <v>2.8802030046750403E-3</v>
      </c>
      <c r="AG1259" s="5">
        <f t="shared" si="1480"/>
        <v>2.9799935676017318E-4</v>
      </c>
      <c r="AH1259" s="5">
        <f t="shared" si="1481"/>
        <v>4.2253506855062028E-5</v>
      </c>
      <c r="AI1259" s="5">
        <f t="shared" si="1482"/>
        <v>8.0439078050156433E-5</v>
      </c>
      <c r="AJ1259" s="5">
        <f t="shared" si="1483"/>
        <v>7.656696164597746E-5</v>
      </c>
      <c r="AK1259" s="5">
        <f t="shared" si="1484"/>
        <v>4.8587492197437661E-5</v>
      </c>
      <c r="AL1259" s="5">
        <f t="shared" si="1485"/>
        <v>5.4657103898809714E-7</v>
      </c>
      <c r="AM1259" s="5">
        <f t="shared" si="1486"/>
        <v>2.2764622396863426E-2</v>
      </c>
      <c r="AN1259" s="5">
        <f t="shared" si="1487"/>
        <v>7.0660048824429189E-3</v>
      </c>
      <c r="AO1259" s="5">
        <f t="shared" si="1488"/>
        <v>1.096623175387843E-3</v>
      </c>
      <c r="AP1259" s="5">
        <f t="shared" si="1489"/>
        <v>1.1346179430527547E-4</v>
      </c>
      <c r="AQ1259" s="5">
        <f t="shared" si="1490"/>
        <v>8.8044683825095412E-6</v>
      </c>
      <c r="AR1259" s="5">
        <f t="shared" si="1491"/>
        <v>2.6230479955541949E-6</v>
      </c>
      <c r="AS1259" s="5">
        <f t="shared" si="1492"/>
        <v>4.9935633311442582E-6</v>
      </c>
      <c r="AT1259" s="5">
        <f t="shared" si="1493"/>
        <v>4.7531869002038893E-6</v>
      </c>
      <c r="AU1259" s="5">
        <f t="shared" si="1494"/>
        <v>3.016254353861414E-6</v>
      </c>
      <c r="AV1259" s="5">
        <f t="shared" si="1495"/>
        <v>1.4355300745902216E-6</v>
      </c>
      <c r="AW1259" s="5">
        <f t="shared" si="1496"/>
        <v>8.971435158422838E-9</v>
      </c>
      <c r="AX1259" s="5">
        <f t="shared" si="1497"/>
        <v>7.2229319885995912E-3</v>
      </c>
      <c r="AY1259" s="5">
        <f t="shared" si="1498"/>
        <v>2.2419556014260929E-3</v>
      </c>
      <c r="AZ1259" s="5">
        <f t="shared" si="1499"/>
        <v>3.4794491535426769E-4</v>
      </c>
      <c r="BA1259" s="5">
        <f t="shared" si="1500"/>
        <v>3.6000018330389609E-5</v>
      </c>
      <c r="BB1259" s="5">
        <f t="shared" si="1501"/>
        <v>2.7935484812348145E-6</v>
      </c>
      <c r="BC1259" s="5">
        <f t="shared" si="1502"/>
        <v>1.734202031874329E-7</v>
      </c>
      <c r="BD1259" s="5">
        <f t="shared" si="1503"/>
        <v>1.3569644468765544E-7</v>
      </c>
      <c r="BE1259" s="5">
        <f t="shared" si="1504"/>
        <v>2.5832878068087227E-7</v>
      </c>
      <c r="BF1259" s="5">
        <f t="shared" si="1505"/>
        <v>2.4589354231672481E-7</v>
      </c>
      <c r="BG1259" s="5">
        <f t="shared" si="1506"/>
        <v>1.5603793479431926E-7</v>
      </c>
      <c r="BH1259" s="5">
        <f t="shared" si="1507"/>
        <v>7.4263348476374916E-8</v>
      </c>
      <c r="BI1259" s="5">
        <f t="shared" si="1508"/>
        <v>2.827540589635784E-8</v>
      </c>
      <c r="BJ1259" s="8">
        <f t="shared" si="1509"/>
        <v>0.76049937795930356</v>
      </c>
      <c r="BK1259" s="8">
        <f t="shared" si="1510"/>
        <v>0.18623425525622406</v>
      </c>
      <c r="BL1259" s="8">
        <f t="shared" si="1511"/>
        <v>5.1481061929696793E-2</v>
      </c>
      <c r="BM1259" s="8">
        <f t="shared" si="1512"/>
        <v>0.37758711524303346</v>
      </c>
      <c r="BN1259" s="8">
        <f t="shared" si="1513"/>
        <v>0.61893014754554221</v>
      </c>
    </row>
    <row r="1260" spans="1:66" x14ac:dyDescent="0.25">
      <c r="A1260" t="s">
        <v>28</v>
      </c>
      <c r="B1260" t="s">
        <v>30</v>
      </c>
      <c r="C1260" t="s">
        <v>522</v>
      </c>
      <c r="D1260" s="7" t="s">
        <v>562</v>
      </c>
      <c r="E1260">
        <f>VLOOKUP(A1260,home!$A$2:$E$405,3,FALSE)</f>
        <v>1.4313725490196101</v>
      </c>
      <c r="F1260">
        <f>VLOOKUP(B1260,home!$B$2:$E$405,3,FALSE)</f>
        <v>2.0499999999999998</v>
      </c>
      <c r="G1260" t="e">
        <f>VLOOKUP(C1260,away!$B$2:$E$405,4,FALSE)</f>
        <v>#N/A</v>
      </c>
      <c r="H1260">
        <f>VLOOKUP(A1260,away!$A$2:$E$405,3,FALSE)</f>
        <v>1.20588235294118</v>
      </c>
      <c r="I1260" t="e">
        <f>VLOOKUP(C1260,away!$B$2:$E$405,3,FALSE)</f>
        <v>#N/A</v>
      </c>
      <c r="J1260">
        <f>VLOOKUP(B1260,home!$B$2:$E$405,4,FALSE)</f>
        <v>0.54</v>
      </c>
      <c r="K1260" s="3" t="e">
        <f t="shared" si="1458"/>
        <v>#N/A</v>
      </c>
      <c r="L1260" s="3" t="e">
        <f t="shared" si="1459"/>
        <v>#N/A</v>
      </c>
      <c r="M1260" s="5" t="e">
        <f t="shared" si="1460"/>
        <v>#N/A</v>
      </c>
      <c r="N1260" s="5" t="e">
        <f t="shared" si="1461"/>
        <v>#N/A</v>
      </c>
      <c r="O1260" s="5" t="e">
        <f t="shared" si="1462"/>
        <v>#N/A</v>
      </c>
      <c r="P1260" s="5" t="e">
        <f t="shared" si="1463"/>
        <v>#N/A</v>
      </c>
      <c r="Q1260" s="5" t="e">
        <f t="shared" si="1464"/>
        <v>#N/A</v>
      </c>
      <c r="R1260" s="5" t="e">
        <f t="shared" si="1465"/>
        <v>#N/A</v>
      </c>
      <c r="S1260" s="5" t="e">
        <f t="shared" si="1466"/>
        <v>#N/A</v>
      </c>
      <c r="T1260" s="5" t="e">
        <f t="shared" si="1467"/>
        <v>#N/A</v>
      </c>
      <c r="U1260" s="5" t="e">
        <f t="shared" si="1468"/>
        <v>#N/A</v>
      </c>
      <c r="V1260" s="5" t="e">
        <f t="shared" si="1469"/>
        <v>#N/A</v>
      </c>
      <c r="W1260" s="5" t="e">
        <f t="shared" si="1470"/>
        <v>#N/A</v>
      </c>
      <c r="X1260" s="5" t="e">
        <f t="shared" si="1471"/>
        <v>#N/A</v>
      </c>
      <c r="Y1260" s="5" t="e">
        <f t="shared" si="1472"/>
        <v>#N/A</v>
      </c>
      <c r="Z1260" s="5" t="e">
        <f t="shared" si="1473"/>
        <v>#N/A</v>
      </c>
      <c r="AA1260" s="5" t="e">
        <f t="shared" si="1474"/>
        <v>#N/A</v>
      </c>
      <c r="AB1260" s="5" t="e">
        <f t="shared" si="1475"/>
        <v>#N/A</v>
      </c>
      <c r="AC1260" s="5" t="e">
        <f t="shared" si="1476"/>
        <v>#N/A</v>
      </c>
      <c r="AD1260" s="5" t="e">
        <f t="shared" si="1477"/>
        <v>#N/A</v>
      </c>
      <c r="AE1260" s="5" t="e">
        <f t="shared" si="1478"/>
        <v>#N/A</v>
      </c>
      <c r="AF1260" s="5" t="e">
        <f t="shared" si="1479"/>
        <v>#N/A</v>
      </c>
      <c r="AG1260" s="5" t="e">
        <f t="shared" si="1480"/>
        <v>#N/A</v>
      </c>
      <c r="AH1260" s="5" t="e">
        <f t="shared" si="1481"/>
        <v>#N/A</v>
      </c>
      <c r="AI1260" s="5" t="e">
        <f t="shared" si="1482"/>
        <v>#N/A</v>
      </c>
      <c r="AJ1260" s="5" t="e">
        <f t="shared" si="1483"/>
        <v>#N/A</v>
      </c>
      <c r="AK1260" s="5" t="e">
        <f t="shared" si="1484"/>
        <v>#N/A</v>
      </c>
      <c r="AL1260" s="5" t="e">
        <f t="shared" si="1485"/>
        <v>#N/A</v>
      </c>
      <c r="AM1260" s="5" t="e">
        <f t="shared" si="1486"/>
        <v>#N/A</v>
      </c>
      <c r="AN1260" s="5" t="e">
        <f t="shared" si="1487"/>
        <v>#N/A</v>
      </c>
      <c r="AO1260" s="5" t="e">
        <f t="shared" si="1488"/>
        <v>#N/A</v>
      </c>
      <c r="AP1260" s="5" t="e">
        <f t="shared" si="1489"/>
        <v>#N/A</v>
      </c>
      <c r="AQ1260" s="5" t="e">
        <f t="shared" si="1490"/>
        <v>#N/A</v>
      </c>
      <c r="AR1260" s="5" t="e">
        <f t="shared" si="1491"/>
        <v>#N/A</v>
      </c>
      <c r="AS1260" s="5" t="e">
        <f t="shared" si="1492"/>
        <v>#N/A</v>
      </c>
      <c r="AT1260" s="5" t="e">
        <f t="shared" si="1493"/>
        <v>#N/A</v>
      </c>
      <c r="AU1260" s="5" t="e">
        <f t="shared" si="1494"/>
        <v>#N/A</v>
      </c>
      <c r="AV1260" s="5" t="e">
        <f t="shared" si="1495"/>
        <v>#N/A</v>
      </c>
      <c r="AW1260" s="5" t="e">
        <f t="shared" si="1496"/>
        <v>#N/A</v>
      </c>
      <c r="AX1260" s="5" t="e">
        <f t="shared" si="1497"/>
        <v>#N/A</v>
      </c>
      <c r="AY1260" s="5" t="e">
        <f t="shared" si="1498"/>
        <v>#N/A</v>
      </c>
      <c r="AZ1260" s="5" t="e">
        <f t="shared" si="1499"/>
        <v>#N/A</v>
      </c>
      <c r="BA1260" s="5" t="e">
        <f t="shared" si="1500"/>
        <v>#N/A</v>
      </c>
      <c r="BB1260" s="5" t="e">
        <f t="shared" si="1501"/>
        <v>#N/A</v>
      </c>
      <c r="BC1260" s="5" t="e">
        <f t="shared" si="1502"/>
        <v>#N/A</v>
      </c>
      <c r="BD1260" s="5" t="e">
        <f t="shared" si="1503"/>
        <v>#N/A</v>
      </c>
      <c r="BE1260" s="5" t="e">
        <f t="shared" si="1504"/>
        <v>#N/A</v>
      </c>
      <c r="BF1260" s="5" t="e">
        <f t="shared" si="1505"/>
        <v>#N/A</v>
      </c>
      <c r="BG1260" s="5" t="e">
        <f t="shared" si="1506"/>
        <v>#N/A</v>
      </c>
      <c r="BH1260" s="5" t="e">
        <f t="shared" si="1507"/>
        <v>#N/A</v>
      </c>
      <c r="BI1260" s="5" t="e">
        <f t="shared" si="1508"/>
        <v>#N/A</v>
      </c>
      <c r="BJ1260" s="8" t="e">
        <f t="shared" si="1509"/>
        <v>#N/A</v>
      </c>
      <c r="BK1260" s="8" t="e">
        <f t="shared" si="1510"/>
        <v>#N/A</v>
      </c>
      <c r="BL1260" s="8" t="e">
        <f t="shared" si="1511"/>
        <v>#N/A</v>
      </c>
      <c r="BM1260" s="8" t="e">
        <f t="shared" si="1512"/>
        <v>#N/A</v>
      </c>
      <c r="BN1260" s="8" t="e">
        <f t="shared" si="1513"/>
        <v>#N/A</v>
      </c>
    </row>
    <row r="1261" spans="1:66" x14ac:dyDescent="0.25">
      <c r="A1261" t="s">
        <v>192</v>
      </c>
      <c r="B1261" t="s">
        <v>200</v>
      </c>
      <c r="C1261" t="s">
        <v>281</v>
      </c>
      <c r="D1261" s="7" t="s">
        <v>562</v>
      </c>
      <c r="E1261">
        <f>VLOOKUP(A1261,home!$A$2:$E$405,3,FALSE)</f>
        <v>1.40350877192982</v>
      </c>
      <c r="F1261">
        <f>VLOOKUP(B1261,home!$B$2:$E$405,3,FALSE)</f>
        <v>0.94</v>
      </c>
      <c r="G1261">
        <f>VLOOKUP(C1261,away!$B$2:$E$405,4,FALSE)</f>
        <v>0.71</v>
      </c>
      <c r="H1261">
        <f>VLOOKUP(A1261,away!$A$2:$E$405,3,FALSE)</f>
        <v>1.06578947368421</v>
      </c>
      <c r="I1261">
        <f>VLOOKUP(C1261,away!$B$2:$E$405,3,FALSE)</f>
        <v>1.5</v>
      </c>
      <c r="J1261">
        <f>VLOOKUP(B1261,home!$B$2:$E$405,4,FALSE)</f>
        <v>0.94</v>
      </c>
      <c r="K1261" s="3">
        <f t="shared" si="1458"/>
        <v>0.93670175438596182</v>
      </c>
      <c r="L1261" s="3">
        <f t="shared" si="1459"/>
        <v>1.502763157894736</v>
      </c>
      <c r="M1261" s="5">
        <f t="shared" si="1460"/>
        <v>8.7207502643326551E-2</v>
      </c>
      <c r="N1261" s="5">
        <f t="shared" si="1461"/>
        <v>8.168742072162237E-2</v>
      </c>
      <c r="O1261" s="5">
        <f t="shared" si="1462"/>
        <v>0.13105222206439893</v>
      </c>
      <c r="P1261" s="5">
        <f t="shared" si="1463"/>
        <v>0.12275684632390113</v>
      </c>
      <c r="Q1261" s="5">
        <f t="shared" si="1464"/>
        <v>3.8258375150603915E-2</v>
      </c>
      <c r="R1261" s="5">
        <f t="shared" si="1465"/>
        <v>9.8470225539309203E-2</v>
      </c>
      <c r="S1261" s="5">
        <f t="shared" si="1466"/>
        <v>4.3199388993577142E-2</v>
      </c>
      <c r="T1261" s="5">
        <f t="shared" si="1467"/>
        <v>5.7493276657243041E-2</v>
      </c>
      <c r="U1261" s="5">
        <f t="shared" si="1468"/>
        <v>9.2237233017452264E-2</v>
      </c>
      <c r="V1261" s="5">
        <f t="shared" si="1469"/>
        <v>6.7565806906673236E-3</v>
      </c>
      <c r="W1261" s="5">
        <f t="shared" si="1470"/>
        <v>1.1945562374508995E-2</v>
      </c>
      <c r="X1261" s="5">
        <f t="shared" si="1471"/>
        <v>1.795135103674568E-2</v>
      </c>
      <c r="Y1261" s="5">
        <f t="shared" si="1472"/>
        <v>1.3488314486228444E-2</v>
      </c>
      <c r="Z1261" s="5">
        <f t="shared" si="1473"/>
        <v>4.9325809030019728E-2</v>
      </c>
      <c r="AA1261" s="5">
        <f t="shared" si="1474"/>
        <v>4.6203571854926399E-2</v>
      </c>
      <c r="AB1261" s="5">
        <f t="shared" si="1475"/>
        <v>2.1639483407703698E-2</v>
      </c>
      <c r="AC1261" s="5">
        <f t="shared" si="1476"/>
        <v>5.944274520389819E-4</v>
      </c>
      <c r="AD1261" s="5">
        <f t="shared" si="1477"/>
        <v>2.7973573083323769E-3</v>
      </c>
      <c r="AE1261" s="5">
        <f t="shared" si="1478"/>
        <v>4.2037655024294816E-3</v>
      </c>
      <c r="AF1261" s="5">
        <f t="shared" si="1479"/>
        <v>3.1586319607399406E-3</v>
      </c>
      <c r="AG1261" s="5">
        <f t="shared" si="1480"/>
        <v>1.5822252466495984E-3</v>
      </c>
      <c r="AH1261" s="5">
        <f t="shared" si="1481"/>
        <v>1.853125213591628E-2</v>
      </c>
      <c r="AI1261" s="5">
        <f t="shared" si="1482"/>
        <v>1.735825638668138E-2</v>
      </c>
      <c r="AJ1261" s="5">
        <f t="shared" si="1483"/>
        <v>8.1297546052428865E-3</v>
      </c>
      <c r="AK1261" s="5">
        <f t="shared" si="1484"/>
        <v>2.5383851338194557E-3</v>
      </c>
      <c r="AL1261" s="5">
        <f t="shared" si="1485"/>
        <v>3.3469615420178035E-5</v>
      </c>
      <c r="AM1261" s="5">
        <f t="shared" si="1486"/>
        <v>5.2405789967186606E-4</v>
      </c>
      <c r="AN1261" s="5">
        <f t="shared" si="1487"/>
        <v>7.8753490423057626E-4</v>
      </c>
      <c r="AO1261" s="5">
        <f t="shared" si="1488"/>
        <v>5.9173921981693482E-4</v>
      </c>
      <c r="AP1261" s="5">
        <f t="shared" si="1489"/>
        <v>2.9641463287408809E-4</v>
      </c>
      <c r="AQ1261" s="5">
        <f t="shared" si="1490"/>
        <v>1.1136024743601836E-4</v>
      </c>
      <c r="AR1261" s="5">
        <f t="shared" si="1491"/>
        <v>5.5696165959026262E-3</v>
      </c>
      <c r="AS1261" s="5">
        <f t="shared" si="1492"/>
        <v>5.2170696366391576E-3</v>
      </c>
      <c r="AT1261" s="5">
        <f t="shared" si="1493"/>
        <v>2.4434191406968154E-3</v>
      </c>
      <c r="AU1261" s="5">
        <f t="shared" si="1494"/>
        <v>7.6291833193031561E-4</v>
      </c>
      <c r="AV1261" s="5">
        <f t="shared" si="1495"/>
        <v>1.7865673499308448E-4</v>
      </c>
      <c r="AW1261" s="5">
        <f t="shared" si="1496"/>
        <v>1.3086999755115646E-6</v>
      </c>
      <c r="AX1261" s="5">
        <f t="shared" si="1497"/>
        <v>8.1814325670409842E-5</v>
      </c>
      <c r="AY1261" s="5">
        <f t="shared" si="1498"/>
        <v>1.2294755440549348E-4</v>
      </c>
      <c r="AZ1261" s="5">
        <f t="shared" si="1499"/>
        <v>9.2380527556917144E-5</v>
      </c>
      <c r="BA1261" s="5">
        <f t="shared" si="1500"/>
        <v>4.6275351106471499E-5</v>
      </c>
      <c r="BB1261" s="5">
        <f t="shared" si="1501"/>
        <v>1.7385223190362192E-5</v>
      </c>
      <c r="BC1261" s="5">
        <f t="shared" si="1502"/>
        <v>5.2251745804506978E-6</v>
      </c>
      <c r="BD1261" s="5">
        <f t="shared" si="1503"/>
        <v>1.3949691039869254E-3</v>
      </c>
      <c r="BE1261" s="5">
        <f t="shared" si="1504"/>
        <v>1.3066700070187662E-3</v>
      </c>
      <c r="BF1261" s="5">
        <f t="shared" si="1505"/>
        <v>6.1198004398899759E-4</v>
      </c>
      <c r="BG1261" s="5">
        <f t="shared" si="1506"/>
        <v>1.9108092695123077E-4</v>
      </c>
      <c r="BH1261" s="5">
        <f t="shared" si="1507"/>
        <v>4.4746459876228401E-5</v>
      </c>
      <c r="BI1261" s="5">
        <f t="shared" si="1508"/>
        <v>8.3828174937248411E-6</v>
      </c>
      <c r="BJ1261" s="8">
        <f t="shared" si="1509"/>
        <v>0.23524341550564346</v>
      </c>
      <c r="BK1261" s="8">
        <f t="shared" si="1510"/>
        <v>0.26067116327333678</v>
      </c>
      <c r="BL1261" s="8">
        <f t="shared" si="1511"/>
        <v>0.45388989394492829</v>
      </c>
      <c r="BM1261" s="8">
        <f t="shared" si="1512"/>
        <v>0.43957605045633602</v>
      </c>
      <c r="BN1261" s="8">
        <f t="shared" si="1513"/>
        <v>0.55943259244316212</v>
      </c>
    </row>
    <row r="1262" spans="1:66" x14ac:dyDescent="0.25">
      <c r="A1262" t="s">
        <v>192</v>
      </c>
      <c r="B1262" t="s">
        <v>193</v>
      </c>
      <c r="C1262" t="s">
        <v>194</v>
      </c>
      <c r="D1262" s="7" t="s">
        <v>562</v>
      </c>
      <c r="E1262">
        <f>VLOOKUP(A1262,home!$A$2:$E$405,3,FALSE)</f>
        <v>1.40350877192982</v>
      </c>
      <c r="F1262">
        <f>VLOOKUP(B1262,home!$B$2:$E$405,3,FALSE)</f>
        <v>2.06</v>
      </c>
      <c r="G1262">
        <f>VLOOKUP(C1262,away!$B$2:$E$405,4,FALSE)</f>
        <v>0.86</v>
      </c>
      <c r="H1262">
        <f>VLOOKUP(A1262,away!$A$2:$E$405,3,FALSE)</f>
        <v>1.06578947368421</v>
      </c>
      <c r="I1262">
        <f>VLOOKUP(C1262,away!$B$2:$E$405,3,FALSE)</f>
        <v>0.71</v>
      </c>
      <c r="J1262">
        <f>VLOOKUP(B1262,home!$B$2:$E$405,4,FALSE)</f>
        <v>0.3</v>
      </c>
      <c r="K1262" s="3">
        <f t="shared" si="1458"/>
        <v>2.4864561403508691</v>
      </c>
      <c r="L1262" s="3">
        <f t="shared" si="1459"/>
        <v>0.22701315789473669</v>
      </c>
      <c r="M1262" s="5">
        <f t="shared" si="1460"/>
        <v>6.6306370645066739E-2</v>
      </c>
      <c r="N1262" s="5">
        <f t="shared" si="1461"/>
        <v>0.1648678824348068</v>
      </c>
      <c r="O1262" s="5">
        <f t="shared" si="1462"/>
        <v>1.5052418588675471E-2</v>
      </c>
      <c r="P1262" s="5">
        <f t="shared" si="1463"/>
        <v>3.742717862694369E-2</v>
      </c>
      <c r="Q1262" s="5">
        <f t="shared" si="1464"/>
        <v>0.20496837931333534</v>
      </c>
      <c r="R1262" s="5">
        <f t="shared" si="1465"/>
        <v>1.7085485388843272E-3</v>
      </c>
      <c r="S1262" s="5">
        <f t="shared" si="1466"/>
        <v>5.2815200347471102E-3</v>
      </c>
      <c r="T1262" s="5">
        <f t="shared" si="1467"/>
        <v>4.6530519056486482E-2</v>
      </c>
      <c r="U1262" s="5">
        <f t="shared" si="1468"/>
        <v>4.2482310055964407E-3</v>
      </c>
      <c r="V1262" s="5">
        <f t="shared" si="1469"/>
        <v>3.3124417900185751E-4</v>
      </c>
      <c r="W1262" s="5">
        <f t="shared" si="1470"/>
        <v>0.16988162844046956</v>
      </c>
      <c r="X1262" s="5">
        <f t="shared" si="1471"/>
        <v>3.8565364940571313E-2</v>
      </c>
      <c r="Y1262" s="5">
        <f t="shared" si="1472"/>
        <v>4.3774226402610297E-3</v>
      </c>
      <c r="Z1262" s="5">
        <f t="shared" si="1473"/>
        <v>1.292876664095232E-4</v>
      </c>
      <c r="AA1262" s="5">
        <f t="shared" si="1474"/>
        <v>3.2146811201559373E-4</v>
      </c>
      <c r="AB1262" s="5">
        <f t="shared" si="1475"/>
        <v>3.9965818052408716E-4</v>
      </c>
      <c r="AC1262" s="5">
        <f t="shared" si="1476"/>
        <v>1.1685844565186037E-5</v>
      </c>
      <c r="AD1262" s="5">
        <f t="shared" si="1477"/>
        <v>0.10560080454215259</v>
      </c>
      <c r="AE1262" s="5">
        <f t="shared" si="1478"/>
        <v>2.3972772115338919E-2</v>
      </c>
      <c r="AF1262" s="5">
        <f t="shared" si="1479"/>
        <v>2.7210673506969873E-3</v>
      </c>
      <c r="AG1262" s="5">
        <f t="shared" si="1480"/>
        <v>2.0590603070866278E-4</v>
      </c>
      <c r="AH1262" s="5">
        <f t="shared" si="1481"/>
        <v>7.3375003571167812E-6</v>
      </c>
      <c r="AI1262" s="5">
        <f t="shared" si="1482"/>
        <v>1.8244372817779713E-5</v>
      </c>
      <c r="AJ1262" s="5">
        <f t="shared" si="1483"/>
        <v>2.2681916409809435E-5</v>
      </c>
      <c r="AK1262" s="5">
        <f t="shared" si="1484"/>
        <v>1.879919677736527E-5</v>
      </c>
      <c r="AL1262" s="5">
        <f t="shared" si="1485"/>
        <v>2.6384685977708974E-7</v>
      </c>
      <c r="AM1262" s="5">
        <f t="shared" si="1486"/>
        <v>5.2514353775965417E-2</v>
      </c>
      <c r="AN1262" s="5">
        <f t="shared" si="1487"/>
        <v>1.1921449285483301E-2</v>
      </c>
      <c r="AO1262" s="5">
        <f t="shared" si="1488"/>
        <v>1.3531629244897582E-3</v>
      </c>
      <c r="AP1262" s="5">
        <f t="shared" si="1489"/>
        <v>1.0239526287816575E-4</v>
      </c>
      <c r="AQ1262" s="5">
        <f t="shared" si="1490"/>
        <v>5.8112679948585267E-6</v>
      </c>
      <c r="AR1262" s="5">
        <f t="shared" si="1491"/>
        <v>3.3314182542456778E-7</v>
      </c>
      <c r="AS1262" s="5">
        <f t="shared" si="1492"/>
        <v>8.2834253743461388E-7</v>
      </c>
      <c r="AT1262" s="5">
        <f t="shared" si="1493"/>
        <v>1.029818694259058E-6</v>
      </c>
      <c r="AU1262" s="5">
        <f t="shared" si="1494"/>
        <v>8.5353300526284961E-7</v>
      </c>
      <c r="AV1262" s="5">
        <f t="shared" si="1495"/>
        <v>5.3056809548198583E-7</v>
      </c>
      <c r="AW1262" s="5">
        <f t="shared" si="1496"/>
        <v>4.1369594299600677E-9</v>
      </c>
      <c r="AX1262" s="5">
        <f t="shared" si="1497"/>
        <v>2.1762439567134511E-2</v>
      </c>
      <c r="AY1262" s="5">
        <f t="shared" si="1498"/>
        <v>4.940360129628573E-3</v>
      </c>
      <c r="AZ1262" s="5">
        <f t="shared" si="1499"/>
        <v>5.6076337708211655E-4</v>
      </c>
      <c r="BA1262" s="5">
        <f t="shared" si="1500"/>
        <v>4.2433555021042782E-5</v>
      </c>
      <c r="BB1262" s="5">
        <f t="shared" si="1501"/>
        <v>2.4082438315067446E-6</v>
      </c>
      <c r="BC1262" s="5">
        <f t="shared" si="1502"/>
        <v>1.0934060743417326E-7</v>
      </c>
      <c r="BD1262" s="5">
        <f t="shared" si="1503"/>
        <v>1.2604596302741374E-8</v>
      </c>
      <c r="BE1262" s="5">
        <f t="shared" si="1504"/>
        <v>3.1340775873595153E-8</v>
      </c>
      <c r="BF1262" s="5">
        <f t="shared" si="1505"/>
        <v>3.8963732307130532E-8</v>
      </c>
      <c r="BG1262" s="5">
        <f t="shared" si="1506"/>
        <v>3.2293870482017416E-8</v>
      </c>
      <c r="BH1262" s="5">
        <f t="shared" si="1507"/>
        <v>2.0074323138926971E-8</v>
      </c>
      <c r="BI1262" s="5">
        <f t="shared" si="1508"/>
        <v>9.9827848064344924E-9</v>
      </c>
      <c r="BJ1262" s="8">
        <f t="shared" si="1509"/>
        <v>0.8548974335949443</v>
      </c>
      <c r="BK1262" s="8">
        <f t="shared" si="1510"/>
        <v>0.11429862330681294</v>
      </c>
      <c r="BL1262" s="8">
        <f t="shared" si="1511"/>
        <v>2.1801108076298762E-2</v>
      </c>
      <c r="BM1262" s="8">
        <f t="shared" si="1512"/>
        <v>0.49585531850408415</v>
      </c>
      <c r="BN1262" s="8">
        <f t="shared" si="1513"/>
        <v>0.49033077814771237</v>
      </c>
    </row>
    <row r="1263" spans="1:66" x14ac:dyDescent="0.25">
      <c r="A1263" t="s">
        <v>192</v>
      </c>
      <c r="B1263" t="s">
        <v>196</v>
      </c>
      <c r="C1263" t="s">
        <v>197</v>
      </c>
      <c r="D1263" s="7" t="s">
        <v>562</v>
      </c>
      <c r="E1263">
        <f>VLOOKUP(A1263,home!$A$2:$E$405,3,FALSE)</f>
        <v>1.40350877192982</v>
      </c>
      <c r="F1263">
        <f>VLOOKUP(B1263,home!$B$2:$E$405,3,FALSE)</f>
        <v>0.79</v>
      </c>
      <c r="G1263">
        <f>VLOOKUP(C1263,away!$B$2:$E$405,4,FALSE)</f>
        <v>0.98</v>
      </c>
      <c r="H1263">
        <f>VLOOKUP(A1263,away!$A$2:$E$405,3,FALSE)</f>
        <v>1.06578947368421</v>
      </c>
      <c r="I1263">
        <f>VLOOKUP(C1263,away!$B$2:$E$405,3,FALSE)</f>
        <v>0.6</v>
      </c>
      <c r="J1263">
        <f>VLOOKUP(B1263,home!$B$2:$E$405,4,FALSE)</f>
        <v>1.1399999999999999</v>
      </c>
      <c r="K1263" s="3">
        <f t="shared" si="1458"/>
        <v>1.0865964912280668</v>
      </c>
      <c r="L1263" s="3">
        <f t="shared" si="1459"/>
        <v>0.72899999999999954</v>
      </c>
      <c r="M1263" s="5">
        <f t="shared" si="1460"/>
        <v>0.16274080596949572</v>
      </c>
      <c r="N1263" s="5">
        <f t="shared" si="1461"/>
        <v>0.17683358874608165</v>
      </c>
      <c r="O1263" s="5">
        <f t="shared" si="1462"/>
        <v>0.1186380475517623</v>
      </c>
      <c r="P1263" s="5">
        <f t="shared" si="1463"/>
        <v>0.12891168619589347</v>
      </c>
      <c r="Q1263" s="5">
        <f t="shared" si="1464"/>
        <v>9.607337853137965E-2</v>
      </c>
      <c r="R1263" s="5">
        <f t="shared" si="1465"/>
        <v>4.3243568332617326E-2</v>
      </c>
      <c r="S1263" s="5">
        <f t="shared" si="1466"/>
        <v>2.552866618004743E-2</v>
      </c>
      <c r="T1263" s="5">
        <f t="shared" si="1467"/>
        <v>7.0037492949375724E-2</v>
      </c>
      <c r="U1263" s="5">
        <f t="shared" si="1468"/>
        <v>4.6988309618403126E-2</v>
      </c>
      <c r="V1263" s="5">
        <f t="shared" si="1469"/>
        <v>2.2468880868547433E-3</v>
      </c>
      <c r="W1263" s="5">
        <f t="shared" si="1470"/>
        <v>3.4797665337541001E-2</v>
      </c>
      <c r="X1263" s="5">
        <f t="shared" si="1471"/>
        <v>2.5367498031067373E-2</v>
      </c>
      <c r="Y1263" s="5">
        <f t="shared" si="1472"/>
        <v>9.2464530323240514E-3</v>
      </c>
      <c r="Z1263" s="5">
        <f t="shared" si="1473"/>
        <v>1.0508187104826004E-2</v>
      </c>
      <c r="AA1263" s="5">
        <f t="shared" si="1474"/>
        <v>1.1418159237271954E-2</v>
      </c>
      <c r="AB1263" s="5">
        <f t="shared" si="1475"/>
        <v>6.2034658817515225E-3</v>
      </c>
      <c r="AC1263" s="5">
        <f t="shared" si="1476"/>
        <v>1.1123905366127189E-4</v>
      </c>
      <c r="AD1263" s="5">
        <f t="shared" si="1477"/>
        <v>9.4527552646751431E-3</v>
      </c>
      <c r="AE1263" s="5">
        <f t="shared" si="1478"/>
        <v>6.8910585879481748E-3</v>
      </c>
      <c r="AF1263" s="5">
        <f t="shared" si="1479"/>
        <v>2.511790855307108E-3</v>
      </c>
      <c r="AG1263" s="5">
        <f t="shared" si="1480"/>
        <v>6.103651778396269E-4</v>
      </c>
      <c r="AH1263" s="5">
        <f t="shared" si="1481"/>
        <v>1.9151170998545377E-3</v>
      </c>
      <c r="AI1263" s="5">
        <f t="shared" si="1482"/>
        <v>2.0809595209928117E-3</v>
      </c>
      <c r="AJ1263" s="5">
        <f t="shared" si="1483"/>
        <v>1.1305816569492139E-3</v>
      </c>
      <c r="AK1263" s="5">
        <f t="shared" si="1484"/>
        <v>4.0949535382927654E-4</v>
      </c>
      <c r="AL1263" s="5">
        <f t="shared" si="1485"/>
        <v>3.5246265109435307E-6</v>
      </c>
      <c r="AM1263" s="5">
        <f t="shared" si="1486"/>
        <v>2.0542661406067297E-3</v>
      </c>
      <c r="AN1263" s="5">
        <f t="shared" si="1487"/>
        <v>1.4975600165023049E-3</v>
      </c>
      <c r="AO1263" s="5">
        <f t="shared" si="1488"/>
        <v>5.4586062601508982E-4</v>
      </c>
      <c r="AP1263" s="5">
        <f t="shared" si="1489"/>
        <v>1.3264413212166676E-4</v>
      </c>
      <c r="AQ1263" s="5">
        <f t="shared" si="1490"/>
        <v>2.4174393079173739E-5</v>
      </c>
      <c r="AR1263" s="5">
        <f t="shared" si="1491"/>
        <v>2.7922407315879153E-4</v>
      </c>
      <c r="AS1263" s="5">
        <f t="shared" si="1492"/>
        <v>3.0340389816075188E-4</v>
      </c>
      <c r="AT1263" s="5">
        <f t="shared" si="1493"/>
        <v>1.6483880558319536E-4</v>
      </c>
      <c r="AU1263" s="5">
        <f t="shared" si="1494"/>
        <v>5.9704422588308513E-5</v>
      </c>
      <c r="AV1263" s="5">
        <f t="shared" si="1495"/>
        <v>1.6218654023813439E-5</v>
      </c>
      <c r="AW1263" s="5">
        <f t="shared" si="1496"/>
        <v>7.7554397693533311E-8</v>
      </c>
      <c r="AX1263" s="5">
        <f t="shared" si="1497"/>
        <v>3.7202639673864901E-4</v>
      </c>
      <c r="AY1263" s="5">
        <f t="shared" si="1498"/>
        <v>2.7120724322247491E-4</v>
      </c>
      <c r="AZ1263" s="5">
        <f t="shared" si="1499"/>
        <v>9.8855040154592042E-5</v>
      </c>
      <c r="BA1263" s="5">
        <f t="shared" si="1500"/>
        <v>2.4021774757565851E-5</v>
      </c>
      <c r="BB1263" s="5">
        <f t="shared" si="1501"/>
        <v>4.3779684495663724E-6</v>
      </c>
      <c r="BC1263" s="5">
        <f t="shared" si="1502"/>
        <v>6.3830779994677702E-7</v>
      </c>
      <c r="BD1263" s="5">
        <f t="shared" si="1503"/>
        <v>3.3925724888793134E-5</v>
      </c>
      <c r="BE1263" s="5">
        <f t="shared" si="1504"/>
        <v>3.6863573626531308E-5</v>
      </c>
      <c r="BF1263" s="5">
        <f t="shared" si="1505"/>
        <v>2.0027914878358211E-5</v>
      </c>
      <c r="BG1263" s="5">
        <f t="shared" si="1506"/>
        <v>7.2540873444794753E-6</v>
      </c>
      <c r="BH1263" s="5">
        <f t="shared" si="1507"/>
        <v>1.9705664638933303E-6</v>
      </c>
      <c r="BI1263" s="5">
        <f t="shared" si="1508"/>
        <v>4.2824212107963851E-7</v>
      </c>
      <c r="BJ1263" s="8">
        <f t="shared" si="1509"/>
        <v>0.43684767855298734</v>
      </c>
      <c r="BK1263" s="8">
        <f t="shared" si="1510"/>
        <v>0.3198140173556861</v>
      </c>
      <c r="BL1263" s="8">
        <f t="shared" si="1511"/>
        <v>0.23295156421627006</v>
      </c>
      <c r="BM1263" s="8">
        <f t="shared" si="1512"/>
        <v>0.2734092422137146</v>
      </c>
      <c r="BN1263" s="8">
        <f t="shared" si="1513"/>
        <v>0.72644107532723012</v>
      </c>
    </row>
    <row r="1264" spans="1:66" x14ac:dyDescent="0.25">
      <c r="A1264" t="s">
        <v>192</v>
      </c>
      <c r="B1264" t="s">
        <v>198</v>
      </c>
      <c r="C1264" t="s">
        <v>201</v>
      </c>
      <c r="D1264" s="7" t="s">
        <v>562</v>
      </c>
      <c r="E1264">
        <f>VLOOKUP(A1264,home!$A$2:$E$405,3,FALSE)</f>
        <v>1.40350877192982</v>
      </c>
      <c r="F1264">
        <f>VLOOKUP(B1264,home!$B$2:$E$405,3,FALSE)</f>
        <v>1.24</v>
      </c>
      <c r="G1264">
        <f>VLOOKUP(C1264,away!$B$2:$E$405,4,FALSE)</f>
        <v>1.1299999999999999</v>
      </c>
      <c r="H1264">
        <f>VLOOKUP(A1264,away!$A$2:$E$405,3,FALSE)</f>
        <v>1.06578947368421</v>
      </c>
      <c r="I1264">
        <f>VLOOKUP(C1264,away!$B$2:$E$405,3,FALSE)</f>
        <v>0.34</v>
      </c>
      <c r="J1264">
        <f>VLOOKUP(B1264,home!$B$2:$E$405,4,FALSE)</f>
        <v>0.68</v>
      </c>
      <c r="K1264" s="3">
        <f t="shared" si="1458"/>
        <v>1.9665964912280636</v>
      </c>
      <c r="L1264" s="3">
        <f t="shared" si="1459"/>
        <v>0.24641052631578936</v>
      </c>
      <c r="M1264" s="5">
        <f t="shared" si="1460"/>
        <v>0.10937127220920827</v>
      </c>
      <c r="N1264" s="5">
        <f t="shared" si="1461"/>
        <v>0.21508916016777835</v>
      </c>
      <c r="O1264" s="5">
        <f t="shared" si="1462"/>
        <v>2.6950232748898472E-2</v>
      </c>
      <c r="P1264" s="5">
        <f t="shared" si="1463"/>
        <v>5.3000233161763381E-2</v>
      </c>
      <c r="Q1264" s="5">
        <f t="shared" si="1464"/>
        <v>0.21149679384357201</v>
      </c>
      <c r="R1264" s="5">
        <f t="shared" si="1465"/>
        <v>3.3204105179945472E-3</v>
      </c>
      <c r="S1264" s="5">
        <f t="shared" si="1466"/>
        <v>6.4208467599885521E-3</v>
      </c>
      <c r="T1264" s="5">
        <f t="shared" si="1467"/>
        <v>5.2115036285096575E-2</v>
      </c>
      <c r="U1264" s="5">
        <f t="shared" si="1468"/>
        <v>6.5299076741248329E-3</v>
      </c>
      <c r="V1264" s="5">
        <f t="shared" si="1469"/>
        <v>3.4571984692490513E-4</v>
      </c>
      <c r="W1264" s="5">
        <f t="shared" si="1470"/>
        <v>0.13864295089291795</v>
      </c>
      <c r="X1264" s="5">
        <f t="shared" si="1471"/>
        <v>3.4163082499498044E-2</v>
      </c>
      <c r="Y1264" s="5">
        <f t="shared" si="1472"/>
        <v>4.2090715696355228E-3</v>
      </c>
      <c r="Z1264" s="5">
        <f t="shared" si="1473"/>
        <v>2.7272803444117319E-4</v>
      </c>
      <c r="AA1264" s="5">
        <f t="shared" si="1474"/>
        <v>5.3634599559153763E-4</v>
      </c>
      <c r="AB1264" s="5">
        <f t="shared" si="1475"/>
        <v>5.273880765072703E-4</v>
      </c>
      <c r="AC1264" s="5">
        <f t="shared" si="1476"/>
        <v>1.0470775440819107E-5</v>
      </c>
      <c r="AD1264" s="5">
        <f t="shared" si="1477"/>
        <v>6.8163685189879294E-2</v>
      </c>
      <c r="AE1264" s="5">
        <f t="shared" si="1478"/>
        <v>1.6796249543261931E-2</v>
      </c>
      <c r="AF1264" s="5">
        <f t="shared" si="1479"/>
        <v>2.0693863450432543E-3</v>
      </c>
      <c r="AG1264" s="5">
        <f t="shared" si="1480"/>
        <v>1.6997285947760541E-4</v>
      </c>
      <c r="AH1264" s="5">
        <f t="shared" si="1481"/>
        <v>1.6800764626930042E-5</v>
      </c>
      <c r="AI1264" s="5">
        <f t="shared" si="1482"/>
        <v>3.3040324765269184E-5</v>
      </c>
      <c r="AJ1264" s="5">
        <f t="shared" si="1483"/>
        <v>3.2488493376207041E-5</v>
      </c>
      <c r="AK1264" s="5">
        <f t="shared" si="1484"/>
        <v>2.1297252359644984E-5</v>
      </c>
      <c r="AL1264" s="5">
        <f t="shared" si="1485"/>
        <v>2.0296135485609001E-7</v>
      </c>
      <c r="AM1264" s="5">
        <f t="shared" si="1486"/>
        <v>2.6810092824718183E-2</v>
      </c>
      <c r="AN1264" s="5">
        <f t="shared" si="1487"/>
        <v>6.6062890835139748E-3</v>
      </c>
      <c r="AO1264" s="5">
        <f t="shared" si="1488"/>
        <v>8.13929585031466E-4</v>
      </c>
      <c r="AP1264" s="5">
        <f t="shared" si="1489"/>
        <v>6.6853605810531885E-5</v>
      </c>
      <c r="AQ1264" s="5">
        <f t="shared" si="1490"/>
        <v>4.1183580484703664E-6</v>
      </c>
      <c r="AR1264" s="5">
        <f t="shared" si="1491"/>
        <v>8.2797705084590547E-7</v>
      </c>
      <c r="AS1264" s="5">
        <f t="shared" si="1492"/>
        <v>1.6282967630109176E-6</v>
      </c>
      <c r="AT1264" s="5">
        <f t="shared" si="1493"/>
        <v>1.6011013504076425E-6</v>
      </c>
      <c r="AU1264" s="5">
        <f t="shared" si="1494"/>
        <v>1.0495734326040614E-6</v>
      </c>
      <c r="AV1264" s="5">
        <f t="shared" si="1495"/>
        <v>5.1602185746133543E-7</v>
      </c>
      <c r="AW1264" s="5">
        <f t="shared" si="1496"/>
        <v>2.7320294018605376E-9</v>
      </c>
      <c r="AX1264" s="5">
        <f t="shared" si="1497"/>
        <v>8.7874390797649075E-3</v>
      </c>
      <c r="AY1264" s="5">
        <f t="shared" si="1498"/>
        <v>2.1653174886128064E-3</v>
      </c>
      <c r="AZ1264" s="5">
        <f t="shared" si="1499"/>
        <v>2.6677851100493239E-4</v>
      </c>
      <c r="BA1264" s="5">
        <f t="shared" si="1500"/>
        <v>2.1912344435489343E-5</v>
      </c>
      <c r="BB1264" s="5">
        <f t="shared" si="1501"/>
        <v>1.3498580812904458E-6</v>
      </c>
      <c r="BC1264" s="5">
        <f t="shared" si="1502"/>
        <v>6.6523848052480056E-8</v>
      </c>
      <c r="BD1264" s="5">
        <f t="shared" si="1503"/>
        <v>3.4003710146055808E-8</v>
      </c>
      <c r="BE1264" s="5">
        <f t="shared" si="1504"/>
        <v>6.6871577061969452E-8</v>
      </c>
      <c r="BF1264" s="5">
        <f t="shared" si="1505"/>
        <v>6.5754704406478109E-8</v>
      </c>
      <c r="BG1264" s="5">
        <f t="shared" si="1506"/>
        <v>4.3104323655839447E-8</v>
      </c>
      <c r="BH1264" s="5">
        <f t="shared" si="1507"/>
        <v>2.119220291458317E-8</v>
      </c>
      <c r="BI1264" s="5">
        <f t="shared" si="1508"/>
        <v>8.3353023786424798E-9</v>
      </c>
      <c r="BJ1264" s="8">
        <f t="shared" si="1509"/>
        <v>0.78845953645903077</v>
      </c>
      <c r="BK1264" s="8">
        <f t="shared" si="1510"/>
        <v>0.17131406320329359</v>
      </c>
      <c r="BL1264" s="8">
        <f t="shared" si="1511"/>
        <v>3.79737740805196E-2</v>
      </c>
      <c r="BM1264" s="8">
        <f t="shared" si="1512"/>
        <v>0.37662668437148666</v>
      </c>
      <c r="BN1264" s="8">
        <f t="shared" si="1513"/>
        <v>0.61922810264921513</v>
      </c>
    </row>
    <row r="1265" spans="1:66" x14ac:dyDescent="0.25">
      <c r="A1265" t="s">
        <v>192</v>
      </c>
      <c r="B1265" t="s">
        <v>199</v>
      </c>
      <c r="C1265" t="s">
        <v>280</v>
      </c>
      <c r="D1265" s="7" t="s">
        <v>562</v>
      </c>
      <c r="E1265">
        <f>VLOOKUP(A1265,home!$A$2:$E$405,3,FALSE)</f>
        <v>1.40350877192982</v>
      </c>
      <c r="F1265">
        <f>VLOOKUP(B1265,home!$B$2:$E$405,3,FALSE)</f>
        <v>1.05</v>
      </c>
      <c r="G1265">
        <f>VLOOKUP(C1265,away!$B$2:$E$405,4,FALSE)</f>
        <v>1.24</v>
      </c>
      <c r="H1265">
        <f>VLOOKUP(A1265,away!$A$2:$E$405,3,FALSE)</f>
        <v>1.06578947368421</v>
      </c>
      <c r="I1265">
        <f>VLOOKUP(C1265,away!$B$2:$E$405,3,FALSE)</f>
        <v>0.6</v>
      </c>
      <c r="J1265">
        <f>VLOOKUP(B1265,home!$B$2:$E$405,4,FALSE)</f>
        <v>1.48</v>
      </c>
      <c r="K1265" s="3">
        <f t="shared" si="1458"/>
        <v>1.8273684210526258</v>
      </c>
      <c r="L1265" s="3">
        <f t="shared" si="1459"/>
        <v>0.94642105263157839</v>
      </c>
      <c r="M1265" s="5">
        <f t="shared" si="1460"/>
        <v>6.2424998073071114E-2</v>
      </c>
      <c r="N1265" s="5">
        <f t="shared" si="1461"/>
        <v>0.11407347016300116</v>
      </c>
      <c r="O1265" s="5">
        <f t="shared" si="1462"/>
        <v>5.9080332386840219E-2</v>
      </c>
      <c r="P1265" s="5">
        <f t="shared" si="1463"/>
        <v>0.10796153370900452</v>
      </c>
      <c r="Q1265" s="5">
        <f t="shared" si="1464"/>
        <v>0.10422712852787866</v>
      </c>
      <c r="R1265" s="5">
        <f t="shared" si="1465"/>
        <v>2.7957435183688425E-2</v>
      </c>
      <c r="S1265" s="5">
        <f t="shared" si="1466"/>
        <v>4.6678787026781472E-2</v>
      </c>
      <c r="T1265" s="5">
        <f t="shared" si="1467"/>
        <v>9.8642748694121735E-2</v>
      </c>
      <c r="U1265" s="5">
        <f t="shared" si="1468"/>
        <v>5.1088534188297847E-2</v>
      </c>
      <c r="V1265" s="5">
        <f t="shared" si="1469"/>
        <v>8.9698991583616414E-3</v>
      </c>
      <c r="W1265" s="5">
        <f t="shared" si="1470"/>
        <v>6.3487121096279547E-2</v>
      </c>
      <c r="X1265" s="5">
        <f t="shared" si="1471"/>
        <v>6.0085547976489379E-2</v>
      </c>
      <c r="Y1265" s="5">
        <f t="shared" si="1472"/>
        <v>2.8433113781927141E-2</v>
      </c>
      <c r="Z1265" s="5">
        <f t="shared" si="1473"/>
        <v>8.8198350784751758E-3</v>
      </c>
      <c r="AA1265" s="5">
        <f t="shared" si="1474"/>
        <v>1.6117088101297743E-2</v>
      </c>
      <c r="AB1265" s="5">
        <f t="shared" si="1475"/>
        <v>1.4725928917817264E-2</v>
      </c>
      <c r="AC1265" s="5">
        <f t="shared" si="1476"/>
        <v>9.6956758134204683E-4</v>
      </c>
      <c r="AD1265" s="5">
        <f t="shared" si="1477"/>
        <v>2.9003590058721315E-2</v>
      </c>
      <c r="AE1265" s="5">
        <f t="shared" si="1478"/>
        <v>2.744960823346981E-2</v>
      </c>
      <c r="AF1265" s="5">
        <f t="shared" si="1479"/>
        <v>1.298944355932247E-2</v>
      </c>
      <c r="AG1265" s="5">
        <f t="shared" si="1480"/>
        <v>4.0978276155041495E-3</v>
      </c>
      <c r="AH1265" s="5">
        <f t="shared" si="1481"/>
        <v>2.0868193997518486E-3</v>
      </c>
      <c r="AI1265" s="5">
        <f t="shared" si="1482"/>
        <v>3.8133878715465234E-3</v>
      </c>
      <c r="AJ1265" s="5">
        <f t="shared" si="1483"/>
        <v>3.4842322868446031E-3</v>
      </c>
      <c r="AK1265" s="5">
        <f t="shared" si="1484"/>
        <v>2.122325350863933E-3</v>
      </c>
      <c r="AL1265" s="5">
        <f t="shared" si="1485"/>
        <v>6.7073131820486194E-5</v>
      </c>
      <c r="AM1265" s="5">
        <f t="shared" si="1486"/>
        <v>1.0600048914092639E-2</v>
      </c>
      <c r="AN1265" s="5">
        <f t="shared" si="1487"/>
        <v>1.0032109451221774E-2</v>
      </c>
      <c r="AO1265" s="5">
        <f t="shared" si="1488"/>
        <v>4.7472997934702591E-3</v>
      </c>
      <c r="AP1265" s="5">
        <f t="shared" si="1489"/>
        <v>1.4976481558979327E-3</v>
      </c>
      <c r="AQ1265" s="5">
        <f t="shared" si="1490"/>
        <v>3.5435143604416582E-4</v>
      </c>
      <c r="AR1265" s="5">
        <f t="shared" si="1491"/>
        <v>3.9500196259302875E-4</v>
      </c>
      <c r="AS1265" s="5">
        <f t="shared" si="1492"/>
        <v>7.2181411269631136E-4</v>
      </c>
      <c r="AT1265" s="5">
        <f t="shared" si="1493"/>
        <v>6.5951015770568042E-4</v>
      </c>
      <c r="AU1265" s="5">
        <f t="shared" si="1494"/>
        <v>4.0172267851826569E-4</v>
      </c>
      <c r="AV1265" s="5">
        <f t="shared" si="1495"/>
        <v>1.8352383418623877E-4</v>
      </c>
      <c r="AW1265" s="5">
        <f t="shared" si="1496"/>
        <v>3.2222304122859596E-6</v>
      </c>
      <c r="AX1265" s="5">
        <f t="shared" si="1497"/>
        <v>3.228365774537677E-3</v>
      </c>
      <c r="AY1265" s="5">
        <f t="shared" si="1498"/>
        <v>3.055393334617709E-3</v>
      </c>
      <c r="AZ1265" s="5">
        <f t="shared" si="1499"/>
        <v>1.4458442879762003E-3</v>
      </c>
      <c r="BA1265" s="5">
        <f t="shared" si="1500"/>
        <v>4.5612582432259682E-4</v>
      </c>
      <c r="BB1265" s="5">
        <f t="shared" si="1501"/>
        <v>1.0792177069695961E-4</v>
      </c>
      <c r="BC1265" s="5">
        <f t="shared" si="1502"/>
        <v>2.0427887164976078E-5</v>
      </c>
      <c r="BD1265" s="5">
        <f t="shared" si="1503"/>
        <v>6.2306362204805573E-5</v>
      </c>
      <c r="BE1265" s="5">
        <f t="shared" si="1504"/>
        <v>1.1385667872372856E-4</v>
      </c>
      <c r="BF1265" s="5">
        <f t="shared" si="1505"/>
        <v>1.0402904961283801E-4</v>
      </c>
      <c r="BG1265" s="5">
        <f t="shared" si="1506"/>
        <v>6.3366466711538993E-5</v>
      </c>
      <c r="BH1265" s="5">
        <f t="shared" si="1507"/>
        <v>2.8948470055587208E-5</v>
      </c>
      <c r="BI1265" s="5">
        <f t="shared" si="1508"/>
        <v>1.0579904003473522E-5</v>
      </c>
      <c r="BJ1265" s="8">
        <f t="shared" si="1509"/>
        <v>0.57803513633675807</v>
      </c>
      <c r="BK1265" s="8">
        <f t="shared" si="1510"/>
        <v>0.23012725201499898</v>
      </c>
      <c r="BL1265" s="8">
        <f t="shared" si="1511"/>
        <v>0.18322074336395994</v>
      </c>
      <c r="BM1265" s="8">
        <f t="shared" si="1512"/>
        <v>0.52142589764650271</v>
      </c>
      <c r="BN1265" s="8">
        <f t="shared" si="1513"/>
        <v>0.47572489804348406</v>
      </c>
    </row>
    <row r="1266" spans="1:66" x14ac:dyDescent="0.25">
      <c r="A1266" t="s">
        <v>32</v>
      </c>
      <c r="B1266" t="s">
        <v>208</v>
      </c>
      <c r="C1266" t="s">
        <v>209</v>
      </c>
      <c r="D1266" s="7" t="s">
        <v>562</v>
      </c>
      <c r="E1266">
        <f>VLOOKUP(A1266,home!$A$2:$E$405,3,FALSE)</f>
        <v>1.25</v>
      </c>
      <c r="F1266">
        <f>VLOOKUP(B1266,home!$B$2:$E$405,3,FALSE)</f>
        <v>1.42</v>
      </c>
      <c r="G1266">
        <f>VLOOKUP(C1266,away!$B$2:$E$405,4,FALSE)</f>
        <v>0.8</v>
      </c>
      <c r="H1266">
        <f>VLOOKUP(A1266,away!$A$2:$E$405,3,FALSE)</f>
        <v>1.1499999999999999</v>
      </c>
      <c r="I1266">
        <f>VLOOKUP(C1266,away!$B$2:$E$405,3,FALSE)</f>
        <v>0.93</v>
      </c>
      <c r="J1266">
        <f>VLOOKUP(B1266,home!$B$2:$E$405,4,FALSE)</f>
        <v>0.68</v>
      </c>
      <c r="K1266" s="3">
        <f t="shared" si="1458"/>
        <v>1.42</v>
      </c>
      <c r="L1266" s="3">
        <f t="shared" si="1459"/>
        <v>0.72726000000000002</v>
      </c>
      <c r="M1266" s="5">
        <f t="shared" si="1460"/>
        <v>0.11680376202366402</v>
      </c>
      <c r="N1266" s="5">
        <f t="shared" si="1461"/>
        <v>0.1658613420736029</v>
      </c>
      <c r="O1266" s="5">
        <f t="shared" si="1462"/>
        <v>8.4946703969329893E-2</v>
      </c>
      <c r="P1266" s="5">
        <f t="shared" si="1463"/>
        <v>0.12062431963644844</v>
      </c>
      <c r="Q1266" s="5">
        <f t="shared" si="1464"/>
        <v>0.11776155287225809</v>
      </c>
      <c r="R1266" s="5">
        <f t="shared" si="1465"/>
        <v>3.0889169964367424E-2</v>
      </c>
      <c r="S1266" s="5">
        <f t="shared" si="1466"/>
        <v>3.1142461158075244E-2</v>
      </c>
      <c r="T1266" s="5">
        <f t="shared" si="1467"/>
        <v>8.5643266941878418E-2</v>
      </c>
      <c r="U1266" s="5">
        <f t="shared" si="1468"/>
        <v>4.3862621349401734E-2</v>
      </c>
      <c r="V1266" s="5">
        <f t="shared" si="1469"/>
        <v>3.5734562387318837E-3</v>
      </c>
      <c r="W1266" s="5">
        <f t="shared" si="1470"/>
        <v>5.5740468359535479E-2</v>
      </c>
      <c r="X1266" s="5">
        <f t="shared" si="1471"/>
        <v>4.0537813019155773E-2</v>
      </c>
      <c r="Y1266" s="5">
        <f t="shared" si="1472"/>
        <v>1.474076494815561E-2</v>
      </c>
      <c r="Z1266" s="5">
        <f t="shared" si="1473"/>
        <v>7.4881525827619529E-3</v>
      </c>
      <c r="AA1266" s="5">
        <f t="shared" si="1474"/>
        <v>1.0633176667521973E-2</v>
      </c>
      <c r="AB1266" s="5">
        <f t="shared" si="1475"/>
        <v>7.5495554339406025E-3</v>
      </c>
      <c r="AC1266" s="5">
        <f t="shared" si="1476"/>
        <v>2.306463208459883E-4</v>
      </c>
      <c r="AD1266" s="5">
        <f t="shared" si="1477"/>
        <v>1.9787866267635099E-2</v>
      </c>
      <c r="AE1266" s="5">
        <f t="shared" si="1478"/>
        <v>1.43909236218003E-2</v>
      </c>
      <c r="AF1266" s="5">
        <f t="shared" si="1479"/>
        <v>5.2329715565952424E-3</v>
      </c>
      <c r="AG1266" s="5">
        <f t="shared" si="1480"/>
        <v>1.2685769647498191E-3</v>
      </c>
      <c r="AH1266" s="5">
        <f t="shared" si="1481"/>
        <v>1.3614584618348643E-3</v>
      </c>
      <c r="AI1266" s="5">
        <f t="shared" si="1482"/>
        <v>1.9332710158055069E-3</v>
      </c>
      <c r="AJ1266" s="5">
        <f t="shared" si="1483"/>
        <v>1.3726224212219104E-3</v>
      </c>
      <c r="AK1266" s="5">
        <f t="shared" si="1484"/>
        <v>6.4970794604503736E-4</v>
      </c>
      <c r="AL1266" s="5">
        <f t="shared" si="1485"/>
        <v>9.5276230993521566E-6</v>
      </c>
      <c r="AM1266" s="5">
        <f t="shared" si="1486"/>
        <v>5.6197540200083659E-3</v>
      </c>
      <c r="AN1266" s="5">
        <f t="shared" si="1487"/>
        <v>4.0870223085912837E-3</v>
      </c>
      <c r="AO1266" s="5">
        <f t="shared" si="1488"/>
        <v>1.4861639220730483E-3</v>
      </c>
      <c r="AP1266" s="5">
        <f t="shared" si="1489"/>
        <v>3.6027585798894846E-4</v>
      </c>
      <c r="AQ1266" s="5">
        <f t="shared" si="1490"/>
        <v>6.5503555120260645E-5</v>
      </c>
      <c r="AR1266" s="5">
        <f t="shared" si="1491"/>
        <v>1.9802685619080477E-4</v>
      </c>
      <c r="AS1266" s="5">
        <f t="shared" si="1492"/>
        <v>2.811981357909427E-4</v>
      </c>
      <c r="AT1266" s="5">
        <f t="shared" si="1493"/>
        <v>1.9965067641156939E-4</v>
      </c>
      <c r="AU1266" s="5">
        <f t="shared" si="1494"/>
        <v>9.4501320168142807E-5</v>
      </c>
      <c r="AV1266" s="5">
        <f t="shared" si="1495"/>
        <v>3.3547968659690703E-5</v>
      </c>
      <c r="AW1266" s="5">
        <f t="shared" si="1496"/>
        <v>2.7331288968981871E-7</v>
      </c>
      <c r="AX1266" s="5">
        <f t="shared" si="1497"/>
        <v>1.3300084514019791E-3</v>
      </c>
      <c r="AY1266" s="5">
        <f t="shared" si="1498"/>
        <v>9.6726194636660321E-4</v>
      </c>
      <c r="AZ1266" s="5">
        <f t="shared" si="1499"/>
        <v>3.5172546155728788E-4</v>
      </c>
      <c r="BA1266" s="5">
        <f t="shared" si="1500"/>
        <v>8.5265286390717745E-5</v>
      </c>
      <c r="BB1266" s="5">
        <f t="shared" si="1501"/>
        <v>1.5502508045128345E-5</v>
      </c>
      <c r="BC1266" s="5">
        <f t="shared" si="1502"/>
        <v>2.2548708001800091E-6</v>
      </c>
      <c r="BD1266" s="5">
        <f t="shared" si="1503"/>
        <v>2.4002835238887431E-5</v>
      </c>
      <c r="BE1266" s="5">
        <f t="shared" si="1504"/>
        <v>3.4084026039220152E-5</v>
      </c>
      <c r="BF1266" s="5">
        <f t="shared" si="1505"/>
        <v>2.4199658487846312E-5</v>
      </c>
      <c r="BG1266" s="5">
        <f t="shared" si="1506"/>
        <v>1.1454505017580584E-5</v>
      </c>
      <c r="BH1266" s="5">
        <f t="shared" si="1507"/>
        <v>4.0663492812411078E-6</v>
      </c>
      <c r="BI1266" s="5">
        <f t="shared" si="1508"/>
        <v>1.1548431958724742E-6</v>
      </c>
      <c r="BJ1266" s="8">
        <f t="shared" si="1509"/>
        <v>0.53533628481371043</v>
      </c>
      <c r="BK1266" s="8">
        <f t="shared" si="1510"/>
        <v>0.27335143494723152</v>
      </c>
      <c r="BL1266" s="8">
        <f t="shared" si="1511"/>
        <v>0.18410417440395074</v>
      </c>
      <c r="BM1266" s="8">
        <f t="shared" si="1512"/>
        <v>0.36242620757450694</v>
      </c>
      <c r="BN1266" s="8">
        <f t="shared" si="1513"/>
        <v>0.63688685053967076</v>
      </c>
    </row>
    <row r="1267" spans="1:66" x14ac:dyDescent="0.25">
      <c r="A1267" t="s">
        <v>32</v>
      </c>
      <c r="B1267" t="s">
        <v>206</v>
      </c>
      <c r="C1267" t="s">
        <v>362</v>
      </c>
      <c r="D1267" s="7" t="s">
        <v>562</v>
      </c>
      <c r="E1267">
        <f>VLOOKUP(A1267,home!$A$2:$E$405,3,FALSE)</f>
        <v>1.25</v>
      </c>
      <c r="F1267">
        <f>VLOOKUP(B1267,home!$B$2:$E$405,3,FALSE)</f>
        <v>0.93</v>
      </c>
      <c r="G1267">
        <f>VLOOKUP(C1267,away!$B$2:$E$405,4,FALSE)</f>
        <v>1.2</v>
      </c>
      <c r="H1267">
        <f>VLOOKUP(A1267,away!$A$2:$E$405,3,FALSE)</f>
        <v>1.1499999999999999</v>
      </c>
      <c r="I1267">
        <f>VLOOKUP(C1267,away!$B$2:$E$405,3,FALSE)</f>
        <v>1.29</v>
      </c>
      <c r="J1267">
        <f>VLOOKUP(B1267,home!$B$2:$E$405,4,FALSE)</f>
        <v>1.21</v>
      </c>
      <c r="K1267" s="3">
        <f t="shared" si="1458"/>
        <v>1.395</v>
      </c>
      <c r="L1267" s="3">
        <f t="shared" si="1459"/>
        <v>1.7950349999999997</v>
      </c>
      <c r="M1267" s="5">
        <f t="shared" si="1460"/>
        <v>4.1170429948802358E-2</v>
      </c>
      <c r="N1267" s="5">
        <f t="shared" si="1461"/>
        <v>5.743274977857929E-2</v>
      </c>
      <c r="O1267" s="5">
        <f t="shared" si="1462"/>
        <v>7.3902362723148429E-2</v>
      </c>
      <c r="P1267" s="5">
        <f t="shared" si="1463"/>
        <v>0.10309379599879205</v>
      </c>
      <c r="Q1267" s="5">
        <f t="shared" si="1464"/>
        <v>4.0059342970559061E-2</v>
      </c>
      <c r="R1267" s="5">
        <f t="shared" si="1465"/>
        <v>6.6328663835373364E-2</v>
      </c>
      <c r="S1267" s="5">
        <f t="shared" si="1466"/>
        <v>6.4538619020116247E-2</v>
      </c>
      <c r="T1267" s="5">
        <f t="shared" si="1467"/>
        <v>7.1907922709157468E-2</v>
      </c>
      <c r="U1267" s="5">
        <f t="shared" si="1468"/>
        <v>9.2528486050345846E-2</v>
      </c>
      <c r="V1267" s="5">
        <f t="shared" si="1469"/>
        <v>1.7956607398880022E-2</v>
      </c>
      <c r="W1267" s="5">
        <f t="shared" si="1470"/>
        <v>1.8627594481309968E-2</v>
      </c>
      <c r="X1267" s="5">
        <f t="shared" si="1471"/>
        <v>3.3437184059758235E-2</v>
      </c>
      <c r="Y1267" s="5">
        <f t="shared" si="1472"/>
        <v>3.0010457844354063E-2</v>
      </c>
      <c r="Z1267" s="5">
        <f t="shared" si="1473"/>
        <v>3.9687424362576461E-2</v>
      </c>
      <c r="AA1267" s="5">
        <f t="shared" si="1474"/>
        <v>5.5363956985794167E-2</v>
      </c>
      <c r="AB1267" s="5">
        <f t="shared" si="1475"/>
        <v>3.8616359997591436E-2</v>
      </c>
      <c r="AC1267" s="5">
        <f t="shared" si="1476"/>
        <v>2.8102919108335491E-3</v>
      </c>
      <c r="AD1267" s="5">
        <f t="shared" si="1477"/>
        <v>6.4963735753568487E-3</v>
      </c>
      <c r="AE1267" s="5">
        <f t="shared" si="1478"/>
        <v>1.1661217940840679E-2</v>
      </c>
      <c r="AF1267" s="5">
        <f t="shared" si="1479"/>
        <v>1.0466147173218475E-2</v>
      </c>
      <c r="AG1267" s="5">
        <f t="shared" si="1480"/>
        <v>6.2623668303594055E-3</v>
      </c>
      <c r="AH1267" s="5">
        <f t="shared" si="1481"/>
        <v>1.7810078947669363E-2</v>
      </c>
      <c r="AI1267" s="5">
        <f t="shared" si="1482"/>
        <v>2.4845060131998761E-2</v>
      </c>
      <c r="AJ1267" s="5">
        <f t="shared" si="1483"/>
        <v>1.7329429442069139E-2</v>
      </c>
      <c r="AK1267" s="5">
        <f t="shared" si="1484"/>
        <v>8.0581846905621521E-3</v>
      </c>
      <c r="AL1267" s="5">
        <f t="shared" si="1485"/>
        <v>2.8148713658110089E-4</v>
      </c>
      <c r="AM1267" s="5">
        <f t="shared" si="1486"/>
        <v>1.8124882275245605E-3</v>
      </c>
      <c r="AN1267" s="5">
        <f t="shared" si="1487"/>
        <v>3.2534798054945488E-3</v>
      </c>
      <c r="AO1267" s="5">
        <f t="shared" si="1488"/>
        <v>2.9200550613279535E-3</v>
      </c>
      <c r="AP1267" s="5">
        <f t="shared" si="1489"/>
        <v>1.7472003456702736E-3</v>
      </c>
      <c r="AQ1267" s="5">
        <f t="shared" si="1490"/>
        <v>7.8407144312256003E-4</v>
      </c>
      <c r="AR1267" s="5">
        <f t="shared" si="1491"/>
        <v>6.3939430127659342E-3</v>
      </c>
      <c r="AS1267" s="5">
        <f t="shared" si="1492"/>
        <v>8.9195505028084789E-3</v>
      </c>
      <c r="AT1267" s="5">
        <f t="shared" si="1493"/>
        <v>6.2213864757089147E-3</v>
      </c>
      <c r="AU1267" s="5">
        <f t="shared" si="1494"/>
        <v>2.8929447112046461E-3</v>
      </c>
      <c r="AV1267" s="5">
        <f t="shared" si="1495"/>
        <v>1.0089144680326199E-3</v>
      </c>
      <c r="AW1267" s="5">
        <f t="shared" si="1496"/>
        <v>1.9579571410748223E-5</v>
      </c>
      <c r="AX1267" s="5">
        <f t="shared" si="1497"/>
        <v>4.2140351289946123E-4</v>
      </c>
      <c r="AY1267" s="5">
        <f t="shared" si="1498"/>
        <v>7.5643405477748425E-4</v>
      </c>
      <c r="AZ1267" s="5">
        <f t="shared" si="1499"/>
        <v>6.7891280175875069E-4</v>
      </c>
      <c r="BA1267" s="5">
        <f t="shared" si="1500"/>
        <v>4.0622408036833954E-4</v>
      </c>
      <c r="BB1267" s="5">
        <f t="shared" si="1501"/>
        <v>1.8229661052599562E-4</v>
      </c>
      <c r="BC1267" s="5">
        <f t="shared" si="1502"/>
        <v>6.5445759255106101E-5</v>
      </c>
      <c r="BD1267" s="5">
        <f t="shared" si="1503"/>
        <v>1.9128919159867158E-3</v>
      </c>
      <c r="BE1267" s="5">
        <f t="shared" si="1504"/>
        <v>2.6684842228014687E-3</v>
      </c>
      <c r="BF1267" s="5">
        <f t="shared" si="1505"/>
        <v>1.8612677454040247E-3</v>
      </c>
      <c r="BG1267" s="5">
        <f t="shared" si="1506"/>
        <v>8.6548950161287178E-4</v>
      </c>
      <c r="BH1267" s="5">
        <f t="shared" si="1507"/>
        <v>3.0183946368748889E-4</v>
      </c>
      <c r="BI1267" s="5">
        <f t="shared" si="1508"/>
        <v>8.4213210368809383E-5</v>
      </c>
      <c r="BJ1267" s="8">
        <f t="shared" si="1509"/>
        <v>0.29938936906621855</v>
      </c>
      <c r="BK1267" s="8">
        <f t="shared" si="1510"/>
        <v>0.23060766546878284</v>
      </c>
      <c r="BL1267" s="8">
        <f t="shared" si="1511"/>
        <v>0.42791350803493461</v>
      </c>
      <c r="BM1267" s="8">
        <f t="shared" si="1512"/>
        <v>0.6148737671938912</v>
      </c>
      <c r="BN1267" s="8">
        <f t="shared" si="1513"/>
        <v>0.38198734525525457</v>
      </c>
    </row>
    <row r="1268" spans="1:66" x14ac:dyDescent="0.25">
      <c r="A1268" t="s">
        <v>32</v>
      </c>
      <c r="B1268" t="s">
        <v>210</v>
      </c>
      <c r="C1268" t="s">
        <v>195</v>
      </c>
      <c r="D1268" s="7" t="s">
        <v>562</v>
      </c>
      <c r="E1268">
        <f>VLOOKUP(A1268,home!$A$2:$E$405,3,FALSE)</f>
        <v>1.25</v>
      </c>
      <c r="F1268">
        <f>VLOOKUP(B1268,home!$B$2:$E$405,3,FALSE)</f>
        <v>1.33</v>
      </c>
      <c r="G1268">
        <f>VLOOKUP(C1268,away!$B$2:$E$405,4,FALSE)</f>
        <v>1.1100000000000001</v>
      </c>
      <c r="H1268">
        <f>VLOOKUP(A1268,away!$A$2:$E$405,3,FALSE)</f>
        <v>1.1499999999999999</v>
      </c>
      <c r="I1268">
        <f>VLOOKUP(C1268,away!$B$2:$E$405,3,FALSE)</f>
        <v>0.98</v>
      </c>
      <c r="J1268">
        <f>VLOOKUP(B1268,home!$B$2:$E$405,4,FALSE)</f>
        <v>0.82</v>
      </c>
      <c r="K1268" s="3">
        <f t="shared" si="1458"/>
        <v>1.8453750000000002</v>
      </c>
      <c r="L1268" s="3">
        <f t="shared" si="1459"/>
        <v>0.92413999999999996</v>
      </c>
      <c r="M1268" s="5">
        <f t="shared" si="1460"/>
        <v>6.2692403185479723E-2</v>
      </c>
      <c r="N1268" s="5">
        <f t="shared" si="1461"/>
        <v>0.11569099352840466</v>
      </c>
      <c r="O1268" s="5">
        <f t="shared" si="1462"/>
        <v>5.7936557479829232E-2</v>
      </c>
      <c r="P1268" s="5">
        <f t="shared" si="1463"/>
        <v>0.10691467475933987</v>
      </c>
      <c r="Q1268" s="5">
        <f t="shared" si="1464"/>
        <v>0.10674663359123988</v>
      </c>
      <c r="R1268" s="5">
        <f t="shared" si="1465"/>
        <v>2.6770745114704689E-2</v>
      </c>
      <c r="S1268" s="5">
        <f t="shared" si="1466"/>
        <v>4.5582666711135582E-2</v>
      </c>
      <c r="T1268" s="5">
        <f t="shared" si="1467"/>
        <v>9.8648833967008423E-2</v>
      </c>
      <c r="U1268" s="5">
        <f t="shared" si="1468"/>
        <v>4.9402063766048172E-2</v>
      </c>
      <c r="V1268" s="5">
        <f t="shared" si="1469"/>
        <v>8.6373321495251815E-3</v>
      </c>
      <c r="W1268" s="5">
        <f t="shared" si="1470"/>
        <v>6.5662522987811445E-2</v>
      </c>
      <c r="X1268" s="5">
        <f t="shared" si="1471"/>
        <v>6.0681363993956065E-2</v>
      </c>
      <c r="Y1268" s="5">
        <f t="shared" si="1472"/>
        <v>2.8039037860687278E-2</v>
      </c>
      <c r="Z1268" s="5">
        <f t="shared" si="1473"/>
        <v>8.2466387967677305E-3</v>
      </c>
      <c r="AA1268" s="5">
        <f t="shared" si="1474"/>
        <v>1.5218141069585253E-2</v>
      </c>
      <c r="AB1268" s="5">
        <f t="shared" si="1475"/>
        <v>1.4041588538142944E-2</v>
      </c>
      <c r="AC1268" s="5">
        <f t="shared" si="1476"/>
        <v>9.2062346336321908E-4</v>
      </c>
      <c r="AD1268" s="5">
        <f t="shared" si="1477"/>
        <v>3.0292994589658142E-2</v>
      </c>
      <c r="AE1268" s="5">
        <f t="shared" si="1478"/>
        <v>2.799496802008667E-2</v>
      </c>
      <c r="AF1268" s="5">
        <f t="shared" si="1479"/>
        <v>1.2935634873041448E-2</v>
      </c>
      <c r="AG1268" s="5">
        <f t="shared" si="1480"/>
        <v>3.9847792038575081E-3</v>
      </c>
      <c r="AH1268" s="5">
        <f t="shared" si="1481"/>
        <v>1.9052621944112324E-3</v>
      </c>
      <c r="AI1268" s="5">
        <f t="shared" si="1482"/>
        <v>3.5159232220116281E-3</v>
      </c>
      <c r="AJ1268" s="5">
        <f t="shared" si="1483"/>
        <v>3.2440984079098543E-3</v>
      </c>
      <c r="AK1268" s="5">
        <f t="shared" si="1484"/>
        <v>1.9955260331655498E-3</v>
      </c>
      <c r="AL1268" s="5">
        <f t="shared" si="1485"/>
        <v>6.2800692371028994E-5</v>
      </c>
      <c r="AM1268" s="5">
        <f t="shared" si="1486"/>
        <v>1.1180386978178089E-2</v>
      </c>
      <c r="AN1268" s="5">
        <f t="shared" si="1487"/>
        <v>1.0332242822013497E-2</v>
      </c>
      <c r="AO1268" s="5">
        <f t="shared" si="1488"/>
        <v>4.774219440767777E-3</v>
      </c>
      <c r="AP1268" s="5">
        <f t="shared" si="1489"/>
        <v>1.4706823846637111E-3</v>
      </c>
      <c r="AQ1268" s="5">
        <f t="shared" si="1490"/>
        <v>3.3977910474078041E-4</v>
      </c>
      <c r="AR1268" s="5">
        <f t="shared" si="1491"/>
        <v>3.5214580086863941E-4</v>
      </c>
      <c r="AS1268" s="5">
        <f t="shared" si="1492"/>
        <v>6.4984105727796553E-4</v>
      </c>
      <c r="AT1268" s="5">
        <f t="shared" si="1493"/>
        <v>5.9960022053716291E-4</v>
      </c>
      <c r="AU1268" s="5">
        <f t="shared" si="1494"/>
        <v>3.6882908565792237E-4</v>
      </c>
      <c r="AV1268" s="5">
        <f t="shared" si="1495"/>
        <v>1.7015699348649715E-4</v>
      </c>
      <c r="AW1268" s="5">
        <f t="shared" si="1496"/>
        <v>2.9749819304462498E-6</v>
      </c>
      <c r="AX1268" s="5">
        <f t="shared" si="1497"/>
        <v>3.4386677699758958E-3</v>
      </c>
      <c r="AY1268" s="5">
        <f t="shared" si="1498"/>
        <v>3.1778104329455237E-3</v>
      </c>
      <c r="AZ1268" s="5">
        <f t="shared" si="1499"/>
        <v>1.4683708667511382E-3</v>
      </c>
      <c r="BA1268" s="5">
        <f t="shared" si="1500"/>
        <v>4.5232675093313226E-4</v>
      </c>
      <c r="BB1268" s="5">
        <f t="shared" si="1501"/>
        <v>1.0450331090183619E-4</v>
      </c>
      <c r="BC1268" s="5">
        <f t="shared" si="1502"/>
        <v>1.9315137947364588E-5</v>
      </c>
      <c r="BD1268" s="5">
        <f t="shared" si="1503"/>
        <v>5.4238670069124032E-5</v>
      </c>
      <c r="BE1268" s="5">
        <f t="shared" si="1504"/>
        <v>1.0009068577880977E-4</v>
      </c>
      <c r="BF1268" s="5">
        <f t="shared" si="1505"/>
        <v>9.2352424634535555E-5</v>
      </c>
      <c r="BG1268" s="5">
        <f t="shared" si="1506"/>
        <v>5.6808285203318694E-5</v>
      </c>
      <c r="BH1268" s="5">
        <f t="shared" si="1507"/>
        <v>2.6208147326768559E-5</v>
      </c>
      <c r="BI1268" s="5">
        <f t="shared" si="1508"/>
        <v>9.6727719746271145E-6</v>
      </c>
      <c r="BJ1268" s="8">
        <f t="shared" si="1509"/>
        <v>0.58743606761557043</v>
      </c>
      <c r="BK1268" s="8">
        <f t="shared" si="1510"/>
        <v>0.22798831139416012</v>
      </c>
      <c r="BL1268" s="8">
        <f t="shared" si="1511"/>
        <v>0.17650984996862393</v>
      </c>
      <c r="BM1268" s="8">
        <f t="shared" si="1512"/>
        <v>0.52025402466510884</v>
      </c>
      <c r="BN1268" s="8">
        <f t="shared" si="1513"/>
        <v>0.476752007658998</v>
      </c>
    </row>
    <row r="1269" spans="1:66" x14ac:dyDescent="0.25">
      <c r="A1269" t="s">
        <v>32</v>
      </c>
      <c r="B1269" t="s">
        <v>366</v>
      </c>
      <c r="C1269" t="s">
        <v>33</v>
      </c>
      <c r="D1269" s="7" t="s">
        <v>562</v>
      </c>
      <c r="E1269">
        <f>VLOOKUP(A1269,home!$A$2:$E$405,3,FALSE)</f>
        <v>1.25</v>
      </c>
      <c r="F1269">
        <f>VLOOKUP(B1269,home!$B$2:$E$405,3,FALSE)</f>
        <v>1.0900000000000001</v>
      </c>
      <c r="G1269">
        <f>VLOOKUP(C1269,away!$B$2:$E$405,4,FALSE)</f>
        <v>0.89</v>
      </c>
      <c r="H1269">
        <f>VLOOKUP(A1269,away!$A$2:$E$405,3,FALSE)</f>
        <v>1.1499999999999999</v>
      </c>
      <c r="I1269">
        <f>VLOOKUP(C1269,away!$B$2:$E$405,3,FALSE)</f>
        <v>0.57999999999999996</v>
      </c>
      <c r="J1269">
        <f>VLOOKUP(B1269,home!$B$2:$E$405,4,FALSE)</f>
        <v>0.63</v>
      </c>
      <c r="K1269" s="3">
        <f t="shared" si="1458"/>
        <v>1.2126250000000001</v>
      </c>
      <c r="L1269" s="3">
        <f t="shared" si="1459"/>
        <v>0.42020999999999997</v>
      </c>
      <c r="M1269" s="5">
        <f t="shared" si="1460"/>
        <v>0.19537490040576236</v>
      </c>
      <c r="N1269" s="5">
        <f t="shared" si="1461"/>
        <v>0.23691648860453754</v>
      </c>
      <c r="O1269" s="5">
        <f t="shared" si="1462"/>
        <v>8.2098486899505385E-2</v>
      </c>
      <c r="P1269" s="5">
        <f t="shared" si="1463"/>
        <v>9.9554677676512701E-2</v>
      </c>
      <c r="Q1269" s="5">
        <f t="shared" si="1464"/>
        <v>0.14364542849703871</v>
      </c>
      <c r="R1269" s="5">
        <f t="shared" si="1465"/>
        <v>1.7249302590020579E-2</v>
      </c>
      <c r="S1269" s="5">
        <f t="shared" si="1466"/>
        <v>1.2682199487613949E-2</v>
      </c>
      <c r="T1269" s="5">
        <f t="shared" si="1467"/>
        <v>6.0361245508740627E-2</v>
      </c>
      <c r="U1269" s="5">
        <f t="shared" si="1468"/>
        <v>2.0916935553223701E-2</v>
      </c>
      <c r="V1269" s="5">
        <f t="shared" si="1469"/>
        <v>7.1803393805475256E-4</v>
      </c>
      <c r="W1269" s="5">
        <f t="shared" si="1470"/>
        <v>5.8062679243740513E-2</v>
      </c>
      <c r="X1269" s="5">
        <f t="shared" si="1471"/>
        <v>2.4398518445012198E-2</v>
      </c>
      <c r="Y1269" s="5">
        <f t="shared" si="1472"/>
        <v>5.1262507178892877E-3</v>
      </c>
      <c r="Z1269" s="5">
        <f t="shared" si="1473"/>
        <v>2.4161098137841829E-3</v>
      </c>
      <c r="AA1269" s="5">
        <f t="shared" si="1474"/>
        <v>2.9298351629400443E-3</v>
      </c>
      <c r="AB1269" s="5">
        <f t="shared" si="1475"/>
        <v>1.7763956822300861E-3</v>
      </c>
      <c r="AC1269" s="5">
        <f t="shared" si="1476"/>
        <v>2.2867457998499917E-5</v>
      </c>
      <c r="AD1269" s="5">
        <f t="shared" si="1477"/>
        <v>1.7602064104485216E-2</v>
      </c>
      <c r="AE1269" s="5">
        <f t="shared" si="1478"/>
        <v>7.3965633573457312E-3</v>
      </c>
      <c r="AF1269" s="5">
        <f t="shared" si="1479"/>
        <v>1.5540549441951249E-3</v>
      </c>
      <c r="AG1269" s="5">
        <f t="shared" si="1480"/>
        <v>2.1767647603341116E-4</v>
      </c>
      <c r="AH1269" s="5">
        <f t="shared" si="1481"/>
        <v>2.5381837621256279E-4</v>
      </c>
      <c r="AI1269" s="5">
        <f t="shared" si="1482"/>
        <v>3.0778650845475887E-4</v>
      </c>
      <c r="AJ1269" s="5">
        <f t="shared" si="1483"/>
        <v>1.8661480740747604E-4</v>
      </c>
      <c r="AK1269" s="5">
        <f t="shared" si="1484"/>
        <v>7.5431260277496865E-5</v>
      </c>
      <c r="AL1269" s="5">
        <f t="shared" si="1485"/>
        <v>4.6609107016178576E-7</v>
      </c>
      <c r="AM1269" s="5">
        <f t="shared" si="1486"/>
        <v>4.2689405969402764E-3</v>
      </c>
      <c r="AN1269" s="5">
        <f t="shared" si="1487"/>
        <v>1.7938515282402733E-3</v>
      </c>
      <c r="AO1269" s="5">
        <f t="shared" si="1488"/>
        <v>3.7689717534092261E-4</v>
      </c>
      <c r="AP1269" s="5">
        <f t="shared" si="1489"/>
        <v>5.2791987350003036E-5</v>
      </c>
      <c r="AQ1269" s="5">
        <f t="shared" si="1490"/>
        <v>5.5459302510861927E-6</v>
      </c>
      <c r="AR1269" s="5">
        <f t="shared" si="1491"/>
        <v>2.1331403973656199E-5</v>
      </c>
      <c r="AS1269" s="5">
        <f t="shared" si="1492"/>
        <v>2.5866993743554844E-5</v>
      </c>
      <c r="AT1269" s="5">
        <f t="shared" si="1493"/>
        <v>1.5683481644139101E-5</v>
      </c>
      <c r="AU1269" s="5">
        <f t="shared" si="1494"/>
        <v>6.3393939762413917E-6</v>
      </c>
      <c r="AV1269" s="5">
        <f t="shared" si="1495"/>
        <v>1.9218269051099301E-6</v>
      </c>
      <c r="AW1269" s="5">
        <f t="shared" si="1496"/>
        <v>6.5972232759639805E-9</v>
      </c>
      <c r="AX1269" s="5">
        <f t="shared" si="1497"/>
        <v>8.627706818941167E-4</v>
      </c>
      <c r="AY1269" s="5">
        <f t="shared" si="1498"/>
        <v>3.625448682387267E-4</v>
      </c>
      <c r="AZ1269" s="5">
        <f t="shared" si="1499"/>
        <v>7.6172489541297678E-5</v>
      </c>
      <c r="BA1269" s="5">
        <f t="shared" si="1500"/>
        <v>1.0669480610049567E-5</v>
      </c>
      <c r="BB1269" s="5">
        <f t="shared" si="1501"/>
        <v>1.1208556117872317E-6</v>
      </c>
      <c r="BC1269" s="5">
        <f t="shared" si="1502"/>
        <v>9.4198947325822527E-8</v>
      </c>
      <c r="BD1269" s="5">
        <f t="shared" si="1503"/>
        <v>1.4939448772950119E-6</v>
      </c>
      <c r="BE1269" s="5">
        <f t="shared" si="1504"/>
        <v>1.8115949068298637E-6</v>
      </c>
      <c r="BF1269" s="5">
        <f t="shared" si="1505"/>
        <v>1.098392636947282E-6</v>
      </c>
      <c r="BG1269" s="5">
        <f t="shared" si="1506"/>
        <v>4.4397945712606584E-7</v>
      </c>
      <c r="BH1269" s="5">
        <f t="shared" si="1507"/>
        <v>1.3459514729937395E-7</v>
      </c>
      <c r="BI1269" s="5">
        <f t="shared" si="1508"/>
        <v>3.2642688098780668E-8</v>
      </c>
      <c r="BJ1269" s="8">
        <f t="shared" si="1509"/>
        <v>0.56309236969198417</v>
      </c>
      <c r="BK1269" s="8">
        <f t="shared" si="1510"/>
        <v>0.30871568992525117</v>
      </c>
      <c r="BL1269" s="8">
        <f t="shared" si="1511"/>
        <v>0.1258707650902284</v>
      </c>
      <c r="BM1269" s="8">
        <f t="shared" si="1512"/>
        <v>0.22489311157685524</v>
      </c>
      <c r="BN1269" s="8">
        <f t="shared" si="1513"/>
        <v>0.77483928467337726</v>
      </c>
    </row>
    <row r="1270" spans="1:66" x14ac:dyDescent="0.25">
      <c r="A1270" t="s">
        <v>298</v>
      </c>
      <c r="B1270" t="s">
        <v>324</v>
      </c>
      <c r="C1270" t="s">
        <v>34</v>
      </c>
      <c r="D1270" s="7" t="s">
        <v>562</v>
      </c>
      <c r="E1270">
        <f>VLOOKUP(A1270,home!$A$2:$E$405,3,FALSE)</f>
        <v>1.4833333333333301</v>
      </c>
      <c r="F1270">
        <f>VLOOKUP(B1270,home!$B$2:$E$405,3,FALSE)</f>
        <v>0.86</v>
      </c>
      <c r="G1270">
        <f>VLOOKUP(C1270,away!$B$2:$E$405,4,FALSE)</f>
        <v>1.29</v>
      </c>
      <c r="H1270">
        <f>VLOOKUP(A1270,away!$A$2:$E$405,3,FALSE)</f>
        <v>1.3333333333333299</v>
      </c>
      <c r="I1270">
        <f>VLOOKUP(C1270,away!$B$2:$E$405,3,FALSE)</f>
        <v>0.62</v>
      </c>
      <c r="J1270">
        <f>VLOOKUP(B1270,home!$B$2:$E$405,4,FALSE)</f>
        <v>1.5</v>
      </c>
      <c r="K1270" s="3">
        <f t="shared" si="1458"/>
        <v>1.6456099999999965</v>
      </c>
      <c r="L1270" s="3">
        <f t="shared" si="1459"/>
        <v>1.2399999999999969</v>
      </c>
      <c r="M1270" s="5">
        <f t="shared" si="1460"/>
        <v>5.5820728504538675E-2</v>
      </c>
      <c r="N1270" s="5">
        <f t="shared" si="1461"/>
        <v>9.1859149034353688E-2</v>
      </c>
      <c r="O1270" s="5">
        <f t="shared" si="1462"/>
        <v>6.9217703345627782E-2</v>
      </c>
      <c r="P1270" s="5">
        <f t="shared" si="1463"/>
        <v>0.11390534480259829</v>
      </c>
      <c r="Q1270" s="5">
        <f t="shared" si="1464"/>
        <v>7.5582167121211227E-2</v>
      </c>
      <c r="R1270" s="5">
        <f t="shared" si="1465"/>
        <v>4.2914976074289117E-2</v>
      </c>
      <c r="S1270" s="5">
        <f t="shared" si="1466"/>
        <v>5.8107570082786907E-2</v>
      </c>
      <c r="T1270" s="5">
        <f t="shared" si="1467"/>
        <v>9.3721887230301684E-2</v>
      </c>
      <c r="U1270" s="5">
        <f t="shared" si="1468"/>
        <v>7.0621313777610759E-2</v>
      </c>
      <c r="V1270" s="5">
        <f t="shared" si="1469"/>
        <v>1.3174641557875424E-2</v>
      </c>
      <c r="W1270" s="5">
        <f t="shared" si="1470"/>
        <v>4.1459590012112059E-2</v>
      </c>
      <c r="X1270" s="5">
        <f t="shared" si="1471"/>
        <v>5.140989161501882E-2</v>
      </c>
      <c r="Y1270" s="5">
        <f t="shared" si="1472"/>
        <v>3.1874132801311593E-2</v>
      </c>
      <c r="Z1270" s="5">
        <f t="shared" si="1473"/>
        <v>1.7738190110706122E-2</v>
      </c>
      <c r="AA1270" s="5">
        <f t="shared" si="1474"/>
        <v>2.9190143028079037E-2</v>
      </c>
      <c r="AB1270" s="5">
        <f t="shared" si="1475"/>
        <v>2.4017795634218523E-2</v>
      </c>
      <c r="AC1270" s="5">
        <f t="shared" si="1476"/>
        <v>1.6802249467892845E-3</v>
      </c>
      <c r="AD1270" s="5">
        <f t="shared" si="1477"/>
        <v>1.7056578979957899E-2</v>
      </c>
      <c r="AE1270" s="5">
        <f t="shared" si="1478"/>
        <v>2.1150157935147743E-2</v>
      </c>
      <c r="AF1270" s="5">
        <f t="shared" si="1479"/>
        <v>1.3113097919791568E-2</v>
      </c>
      <c r="AG1270" s="5">
        <f t="shared" si="1480"/>
        <v>5.4200804735138339E-3</v>
      </c>
      <c r="AH1270" s="5">
        <f t="shared" si="1481"/>
        <v>5.4988389343188851E-3</v>
      </c>
      <c r="AI1270" s="5">
        <f t="shared" si="1482"/>
        <v>9.0489443387044791E-3</v>
      </c>
      <c r="AJ1270" s="5">
        <f t="shared" si="1483"/>
        <v>7.4455166466077241E-3</v>
      </c>
      <c r="AK1270" s="5">
        <f t="shared" si="1484"/>
        <v>4.0841388829413712E-3</v>
      </c>
      <c r="AL1270" s="5">
        <f t="shared" si="1485"/>
        <v>1.3714375074442073E-4</v>
      </c>
      <c r="AM1270" s="5">
        <f t="shared" si="1486"/>
        <v>5.613695387041687E-3</v>
      </c>
      <c r="AN1270" s="5">
        <f t="shared" si="1487"/>
        <v>6.9609822799316743E-3</v>
      </c>
      <c r="AO1270" s="5">
        <f t="shared" si="1488"/>
        <v>4.3158090135576276E-3</v>
      </c>
      <c r="AP1270" s="5">
        <f t="shared" si="1489"/>
        <v>1.7838677256038146E-3</v>
      </c>
      <c r="AQ1270" s="5">
        <f t="shared" si="1490"/>
        <v>5.5299899493718122E-4</v>
      </c>
      <c r="AR1270" s="5">
        <f t="shared" si="1491"/>
        <v>1.3637120557110816E-3</v>
      </c>
      <c r="AS1270" s="5">
        <f t="shared" si="1492"/>
        <v>2.2441381959987078E-3</v>
      </c>
      <c r="AT1270" s="5">
        <f t="shared" si="1493"/>
        <v>1.8464881283587131E-3</v>
      </c>
      <c r="AU1270" s="5">
        <f t="shared" si="1494"/>
        <v>1.0128664429694587E-3</v>
      </c>
      <c r="AV1270" s="5">
        <f t="shared" si="1495"/>
        <v>4.1669578680374192E-4</v>
      </c>
      <c r="AW1270" s="5">
        <f t="shared" si="1496"/>
        <v>7.7735988417091867E-6</v>
      </c>
      <c r="AX1270" s="5">
        <f t="shared" si="1497"/>
        <v>1.5396588776449426E-3</v>
      </c>
      <c r="AY1270" s="5">
        <f t="shared" si="1498"/>
        <v>1.9091770082797241E-3</v>
      </c>
      <c r="AZ1270" s="5">
        <f t="shared" si="1499"/>
        <v>1.183689745133426E-3</v>
      </c>
      <c r="BA1270" s="5">
        <f t="shared" si="1500"/>
        <v>4.8925842798848147E-4</v>
      </c>
      <c r="BB1270" s="5">
        <f t="shared" si="1501"/>
        <v>1.5167011267642889E-4</v>
      </c>
      <c r="BC1270" s="5">
        <f t="shared" si="1502"/>
        <v>3.7614187943754312E-5</v>
      </c>
      <c r="BD1270" s="5">
        <f t="shared" si="1503"/>
        <v>2.8183382484695549E-4</v>
      </c>
      <c r="BE1270" s="5">
        <f t="shared" si="1504"/>
        <v>4.6378856050639734E-4</v>
      </c>
      <c r="BF1270" s="5">
        <f t="shared" si="1505"/>
        <v>3.8160754652746549E-4</v>
      </c>
      <c r="BG1270" s="5">
        <f t="shared" si="1506"/>
        <v>2.0932573154702042E-4</v>
      </c>
      <c r="BH1270" s="5">
        <f t="shared" si="1507"/>
        <v>8.6117129272772909E-5</v>
      </c>
      <c r="BI1270" s="5">
        <f t="shared" si="1508"/>
        <v>2.8343041820513482E-5</v>
      </c>
      <c r="BJ1270" s="8">
        <f t="shared" si="1509"/>
        <v>0.4671851548834588</v>
      </c>
      <c r="BK1270" s="8">
        <f t="shared" si="1510"/>
        <v>0.24473483065361273</v>
      </c>
      <c r="BL1270" s="8">
        <f t="shared" si="1511"/>
        <v>0.27037428710676042</v>
      </c>
      <c r="BM1270" s="8">
        <f t="shared" si="1512"/>
        <v>0.54883099046248163</v>
      </c>
      <c r="BN1270" s="8">
        <f t="shared" si="1513"/>
        <v>0.44930006888261881</v>
      </c>
    </row>
    <row r="1271" spans="1:66" x14ac:dyDescent="0.25">
      <c r="A1271" t="s">
        <v>298</v>
      </c>
      <c r="B1271" t="s">
        <v>338</v>
      </c>
      <c r="C1271" t="s">
        <v>203</v>
      </c>
      <c r="D1271" s="7" t="s">
        <v>562</v>
      </c>
      <c r="E1271">
        <f>VLOOKUP(A1271,home!$A$2:$E$405,3,FALSE)</f>
        <v>1.4833333333333301</v>
      </c>
      <c r="F1271">
        <f>VLOOKUP(B1271,home!$B$2:$E$405,3,FALSE)</f>
        <v>0.86</v>
      </c>
      <c r="G1271">
        <f>VLOOKUP(C1271,away!$B$2:$E$405,4,FALSE)</f>
        <v>1.01</v>
      </c>
      <c r="H1271">
        <f>VLOOKUP(A1271,away!$A$2:$E$405,3,FALSE)</f>
        <v>1.3333333333333299</v>
      </c>
      <c r="I1271">
        <f>VLOOKUP(C1271,away!$B$2:$E$405,3,FALSE)</f>
        <v>0.86</v>
      </c>
      <c r="J1271">
        <f>VLOOKUP(B1271,home!$B$2:$E$405,4,FALSE)</f>
        <v>1.29</v>
      </c>
      <c r="K1271" s="3">
        <f t="shared" si="1458"/>
        <v>1.2884233333333306</v>
      </c>
      <c r="L1271" s="3">
        <f t="shared" si="1459"/>
        <v>1.4791999999999961</v>
      </c>
      <c r="M1271" s="5">
        <f t="shared" si="1460"/>
        <v>6.2811108554936657E-2</v>
      </c>
      <c r="N1271" s="5">
        <f t="shared" si="1461"/>
        <v>8.092729785471317E-2</v>
      </c>
      <c r="O1271" s="5">
        <f t="shared" si="1462"/>
        <v>9.2910191774462053E-2</v>
      </c>
      <c r="P1271" s="5">
        <f t="shared" si="1463"/>
        <v>0.1197076589866914</v>
      </c>
      <c r="Q1271" s="5">
        <f t="shared" si="1464"/>
        <v>5.2134309429814424E-2</v>
      </c>
      <c r="R1271" s="5">
        <f t="shared" si="1465"/>
        <v>6.8716377836391979E-2</v>
      </c>
      <c r="S1271" s="5">
        <f t="shared" si="1466"/>
        <v>5.7035785348146593E-2</v>
      </c>
      <c r="T1271" s="5">
        <f t="shared" si="1467"/>
        <v>7.7117070508581298E-2</v>
      </c>
      <c r="U1271" s="5">
        <f t="shared" si="1468"/>
        <v>8.8535784586556754E-2</v>
      </c>
      <c r="V1271" s="5">
        <f t="shared" si="1469"/>
        <v>1.2077871254824644E-2</v>
      </c>
      <c r="W1271" s="5">
        <f t="shared" si="1470"/>
        <v>2.2390353578864264E-2</v>
      </c>
      <c r="X1271" s="5">
        <f t="shared" si="1471"/>
        <v>3.3119811013855929E-2</v>
      </c>
      <c r="Y1271" s="5">
        <f t="shared" si="1472"/>
        <v>2.4495412225847786E-2</v>
      </c>
      <c r="Z1271" s="5">
        <f t="shared" si="1473"/>
        <v>3.3881755365196893E-2</v>
      </c>
      <c r="AA1271" s="5">
        <f t="shared" si="1474"/>
        <v>4.3654044186811451E-2</v>
      </c>
      <c r="AB1271" s="5">
        <f t="shared" si="1475"/>
        <v>2.8122444562326057E-2</v>
      </c>
      <c r="AC1271" s="5">
        <f t="shared" si="1476"/>
        <v>1.4386524600512693E-3</v>
      </c>
      <c r="AD1271" s="5">
        <f t="shared" si="1477"/>
        <v>7.2120634981480388E-3</v>
      </c>
      <c r="AE1271" s="5">
        <f t="shared" si="1478"/>
        <v>1.0668084326460551E-2</v>
      </c>
      <c r="AF1271" s="5">
        <f t="shared" si="1479"/>
        <v>7.8901151678502039E-3</v>
      </c>
      <c r="AG1271" s="5">
        <f t="shared" si="1480"/>
        <v>3.8903527854279953E-3</v>
      </c>
      <c r="AH1271" s="5">
        <f t="shared" si="1481"/>
        <v>1.2529473134049784E-2</v>
      </c>
      <c r="AI1271" s="5">
        <f t="shared" si="1482"/>
        <v>1.6143265540282836E-2</v>
      </c>
      <c r="AJ1271" s="5">
        <f t="shared" si="1483"/>
        <v>1.0399679999148153E-2</v>
      </c>
      <c r="AK1271" s="5">
        <f t="shared" si="1484"/>
        <v>4.4663967900341432E-3</v>
      </c>
      <c r="AL1271" s="5">
        <f t="shared" si="1485"/>
        <v>1.0967341417803812E-4</v>
      </c>
      <c r="AM1271" s="5">
        <f t="shared" si="1486"/>
        <v>1.8584381784991072E-3</v>
      </c>
      <c r="AN1271" s="5">
        <f t="shared" si="1487"/>
        <v>2.7490017536358721E-3</v>
      </c>
      <c r="AO1271" s="5">
        <f t="shared" si="1488"/>
        <v>2.0331616969890861E-3</v>
      </c>
      <c r="AP1271" s="5">
        <f t="shared" si="1489"/>
        <v>1.002484260728749E-3</v>
      </c>
      <c r="AQ1271" s="5">
        <f t="shared" si="1490"/>
        <v>3.7071867961749051E-4</v>
      </c>
      <c r="AR1271" s="5">
        <f t="shared" si="1491"/>
        <v>3.7067193319772784E-3</v>
      </c>
      <c r="AS1271" s="5">
        <f t="shared" si="1492"/>
        <v>4.7758236774372619E-3</v>
      </c>
      <c r="AT1271" s="5">
        <f t="shared" si="1493"/>
        <v>3.0766413309479814E-3</v>
      </c>
      <c r="AU1271" s="5">
        <f t="shared" si="1494"/>
        <v>1.3213388263636975E-3</v>
      </c>
      <c r="AV1271" s="5">
        <f t="shared" si="1495"/>
        <v>4.2561094378156645E-4</v>
      </c>
      <c r="AW1271" s="5">
        <f t="shared" si="1496"/>
        <v>5.8060977351057395E-6</v>
      </c>
      <c r="AX1271" s="5">
        <f t="shared" si="1497"/>
        <v>3.9907585212262348E-4</v>
      </c>
      <c r="AY1271" s="5">
        <f t="shared" si="1498"/>
        <v>5.9031300045978301E-4</v>
      </c>
      <c r="AZ1271" s="5">
        <f t="shared" si="1499"/>
        <v>4.3659549514005452E-4</v>
      </c>
      <c r="BA1271" s="5">
        <f t="shared" si="1500"/>
        <v>2.1527068547038888E-4</v>
      </c>
      <c r="BB1271" s="5">
        <f t="shared" si="1501"/>
        <v>7.9607099486949629E-5</v>
      </c>
      <c r="BC1271" s="5">
        <f t="shared" si="1502"/>
        <v>2.3550964312219116E-5</v>
      </c>
      <c r="BD1271" s="5">
        <f t="shared" si="1503"/>
        <v>9.1382987264346292E-4</v>
      </c>
      <c r="BE1271" s="5">
        <f t="shared" si="1504"/>
        <v>1.1773997306108637E-3</v>
      </c>
      <c r="BF1271" s="5">
        <f t="shared" si="1505"/>
        <v>7.5849464278970728E-4</v>
      </c>
      <c r="BG1271" s="5">
        <f t="shared" si="1506"/>
        <v>3.2575406532619615E-4</v>
      </c>
      <c r="BH1271" s="5">
        <f t="shared" si="1507"/>
        <v>1.0492728467361527E-4</v>
      </c>
      <c r="BI1271" s="5">
        <f t="shared" si="1508"/>
        <v>2.7038152375358934E-5</v>
      </c>
      <c r="BJ1271" s="8">
        <f t="shared" si="1509"/>
        <v>0.32960308805602595</v>
      </c>
      <c r="BK1271" s="8">
        <f t="shared" si="1510"/>
        <v>0.25377106301928842</v>
      </c>
      <c r="BL1271" s="8">
        <f t="shared" si="1511"/>
        <v>0.38209123626899028</v>
      </c>
      <c r="BM1271" s="8">
        <f t="shared" si="1512"/>
        <v>0.52155569136976687</v>
      </c>
      <c r="BN1271" s="8">
        <f t="shared" si="1513"/>
        <v>0.47720694443700962</v>
      </c>
    </row>
    <row r="1272" spans="1:66" x14ac:dyDescent="0.25">
      <c r="A1272" t="s">
        <v>298</v>
      </c>
      <c r="B1272" t="s">
        <v>506</v>
      </c>
      <c r="C1272" t="s">
        <v>363</v>
      </c>
      <c r="D1272" s="7" t="s">
        <v>562</v>
      </c>
      <c r="E1272">
        <f>VLOOKUP(A1272,home!$A$2:$E$405,3,FALSE)</f>
        <v>1.4833333333333301</v>
      </c>
      <c r="F1272" t="e">
        <f>VLOOKUP(B1272,home!$B$2:$E$405,3,FALSE)</f>
        <v>#N/A</v>
      </c>
      <c r="G1272">
        <f>VLOOKUP(C1272,away!$B$2:$E$405,4,FALSE)</f>
        <v>1.27</v>
      </c>
      <c r="H1272">
        <f>VLOOKUP(A1272,away!$A$2:$E$405,3,FALSE)</f>
        <v>1.3333333333333299</v>
      </c>
      <c r="I1272">
        <f>VLOOKUP(C1272,away!$B$2:$E$405,3,FALSE)</f>
        <v>0.82</v>
      </c>
      <c r="J1272" t="e">
        <f>VLOOKUP(B1272,home!$B$2:$E$405,4,FALSE)</f>
        <v>#N/A</v>
      </c>
      <c r="K1272" s="3" t="e">
        <f t="shared" si="1458"/>
        <v>#N/A</v>
      </c>
      <c r="L1272" s="3" t="e">
        <f t="shared" si="1459"/>
        <v>#N/A</v>
      </c>
      <c r="M1272" s="5" t="e">
        <f t="shared" si="1460"/>
        <v>#N/A</v>
      </c>
      <c r="N1272" s="5" t="e">
        <f t="shared" si="1461"/>
        <v>#N/A</v>
      </c>
      <c r="O1272" s="5" t="e">
        <f t="shared" si="1462"/>
        <v>#N/A</v>
      </c>
      <c r="P1272" s="5" t="e">
        <f t="shared" si="1463"/>
        <v>#N/A</v>
      </c>
      <c r="Q1272" s="5" t="e">
        <f t="shared" si="1464"/>
        <v>#N/A</v>
      </c>
      <c r="R1272" s="5" t="e">
        <f t="shared" si="1465"/>
        <v>#N/A</v>
      </c>
      <c r="S1272" s="5" t="e">
        <f t="shared" si="1466"/>
        <v>#N/A</v>
      </c>
      <c r="T1272" s="5" t="e">
        <f t="shared" si="1467"/>
        <v>#N/A</v>
      </c>
      <c r="U1272" s="5" t="e">
        <f t="shared" si="1468"/>
        <v>#N/A</v>
      </c>
      <c r="V1272" s="5" t="e">
        <f t="shared" si="1469"/>
        <v>#N/A</v>
      </c>
      <c r="W1272" s="5" t="e">
        <f t="shared" si="1470"/>
        <v>#N/A</v>
      </c>
      <c r="X1272" s="5" t="e">
        <f t="shared" si="1471"/>
        <v>#N/A</v>
      </c>
      <c r="Y1272" s="5" t="e">
        <f t="shared" si="1472"/>
        <v>#N/A</v>
      </c>
      <c r="Z1272" s="5" t="e">
        <f t="shared" si="1473"/>
        <v>#N/A</v>
      </c>
      <c r="AA1272" s="5" t="e">
        <f t="shared" si="1474"/>
        <v>#N/A</v>
      </c>
      <c r="AB1272" s="5" t="e">
        <f t="shared" si="1475"/>
        <v>#N/A</v>
      </c>
      <c r="AC1272" s="5" t="e">
        <f t="shared" si="1476"/>
        <v>#N/A</v>
      </c>
      <c r="AD1272" s="5" t="e">
        <f t="shared" si="1477"/>
        <v>#N/A</v>
      </c>
      <c r="AE1272" s="5" t="e">
        <f t="shared" si="1478"/>
        <v>#N/A</v>
      </c>
      <c r="AF1272" s="5" t="e">
        <f t="shared" si="1479"/>
        <v>#N/A</v>
      </c>
      <c r="AG1272" s="5" t="e">
        <f t="shared" si="1480"/>
        <v>#N/A</v>
      </c>
      <c r="AH1272" s="5" t="e">
        <f t="shared" si="1481"/>
        <v>#N/A</v>
      </c>
      <c r="AI1272" s="5" t="e">
        <f t="shared" si="1482"/>
        <v>#N/A</v>
      </c>
      <c r="AJ1272" s="5" t="e">
        <f t="shared" si="1483"/>
        <v>#N/A</v>
      </c>
      <c r="AK1272" s="5" t="e">
        <f t="shared" si="1484"/>
        <v>#N/A</v>
      </c>
      <c r="AL1272" s="5" t="e">
        <f t="shared" si="1485"/>
        <v>#N/A</v>
      </c>
      <c r="AM1272" s="5" t="e">
        <f t="shared" si="1486"/>
        <v>#N/A</v>
      </c>
      <c r="AN1272" s="5" t="e">
        <f t="shared" si="1487"/>
        <v>#N/A</v>
      </c>
      <c r="AO1272" s="5" t="e">
        <f t="shared" si="1488"/>
        <v>#N/A</v>
      </c>
      <c r="AP1272" s="5" t="e">
        <f t="shared" si="1489"/>
        <v>#N/A</v>
      </c>
      <c r="AQ1272" s="5" t="e">
        <f t="shared" si="1490"/>
        <v>#N/A</v>
      </c>
      <c r="AR1272" s="5" t="e">
        <f t="shared" si="1491"/>
        <v>#N/A</v>
      </c>
      <c r="AS1272" s="5" t="e">
        <f t="shared" si="1492"/>
        <v>#N/A</v>
      </c>
      <c r="AT1272" s="5" t="e">
        <f t="shared" si="1493"/>
        <v>#N/A</v>
      </c>
      <c r="AU1272" s="5" t="e">
        <f t="shared" si="1494"/>
        <v>#N/A</v>
      </c>
      <c r="AV1272" s="5" t="e">
        <f t="shared" si="1495"/>
        <v>#N/A</v>
      </c>
      <c r="AW1272" s="5" t="e">
        <f t="shared" si="1496"/>
        <v>#N/A</v>
      </c>
      <c r="AX1272" s="5" t="e">
        <f t="shared" si="1497"/>
        <v>#N/A</v>
      </c>
      <c r="AY1272" s="5" t="e">
        <f t="shared" si="1498"/>
        <v>#N/A</v>
      </c>
      <c r="AZ1272" s="5" t="e">
        <f t="shared" si="1499"/>
        <v>#N/A</v>
      </c>
      <c r="BA1272" s="5" t="e">
        <f t="shared" si="1500"/>
        <v>#N/A</v>
      </c>
      <c r="BB1272" s="5" t="e">
        <f t="shared" si="1501"/>
        <v>#N/A</v>
      </c>
      <c r="BC1272" s="5" t="e">
        <f t="shared" si="1502"/>
        <v>#N/A</v>
      </c>
      <c r="BD1272" s="5" t="e">
        <f t="shared" si="1503"/>
        <v>#N/A</v>
      </c>
      <c r="BE1272" s="5" t="e">
        <f t="shared" si="1504"/>
        <v>#N/A</v>
      </c>
      <c r="BF1272" s="5" t="e">
        <f t="shared" si="1505"/>
        <v>#N/A</v>
      </c>
      <c r="BG1272" s="5" t="e">
        <f t="shared" si="1506"/>
        <v>#N/A</v>
      </c>
      <c r="BH1272" s="5" t="e">
        <f t="shared" si="1507"/>
        <v>#N/A</v>
      </c>
      <c r="BI1272" s="5" t="e">
        <f t="shared" si="1508"/>
        <v>#N/A</v>
      </c>
      <c r="BJ1272" s="8" t="e">
        <f t="shared" si="1509"/>
        <v>#N/A</v>
      </c>
      <c r="BK1272" s="8" t="e">
        <f t="shared" si="1510"/>
        <v>#N/A</v>
      </c>
      <c r="BL1272" s="8" t="e">
        <f t="shared" si="1511"/>
        <v>#N/A</v>
      </c>
      <c r="BM1272" s="8" t="e">
        <f t="shared" si="1512"/>
        <v>#N/A</v>
      </c>
      <c r="BN1272" s="8" t="e">
        <f t="shared" si="1513"/>
        <v>#N/A</v>
      </c>
    </row>
    <row r="1273" spans="1:66" x14ac:dyDescent="0.25">
      <c r="A1273" t="s">
        <v>298</v>
      </c>
      <c r="B1273" t="s">
        <v>454</v>
      </c>
      <c r="C1273" t="s">
        <v>207</v>
      </c>
      <c r="D1273" s="7" t="s">
        <v>562</v>
      </c>
      <c r="E1273">
        <f>VLOOKUP(A1273,home!$A$2:$E$405,3,FALSE)</f>
        <v>1.4833333333333301</v>
      </c>
      <c r="F1273">
        <f>VLOOKUP(B1273,home!$B$2:$E$405,3,FALSE)</f>
        <v>1.51</v>
      </c>
      <c r="G1273">
        <f>VLOOKUP(C1273,away!$B$2:$E$405,4,FALSE)</f>
        <v>1.56</v>
      </c>
      <c r="H1273">
        <f>VLOOKUP(A1273,away!$A$2:$E$405,3,FALSE)</f>
        <v>1.3333333333333299</v>
      </c>
      <c r="I1273">
        <f>VLOOKUP(C1273,away!$B$2:$E$405,3,FALSE)</f>
        <v>1.02</v>
      </c>
      <c r="J1273">
        <f>VLOOKUP(B1273,home!$B$2:$E$405,4,FALSE)</f>
        <v>0.52</v>
      </c>
      <c r="K1273" s="3">
        <f t="shared" si="1458"/>
        <v>3.4941399999999927</v>
      </c>
      <c r="L1273" s="3">
        <f t="shared" si="1459"/>
        <v>0.70719999999999827</v>
      </c>
      <c r="M1273" s="5">
        <f t="shared" si="1460"/>
        <v>1.4975496204555799E-2</v>
      </c>
      <c r="N1273" s="5">
        <f t="shared" si="1461"/>
        <v>5.2326480308186492E-2</v>
      </c>
      <c r="O1273" s="5">
        <f t="shared" si="1462"/>
        <v>1.0590670915861834E-2</v>
      </c>
      <c r="P1273" s="5">
        <f t="shared" si="1463"/>
        <v>3.700528687394939E-2</v>
      </c>
      <c r="Q1273" s="5">
        <f t="shared" si="1464"/>
        <v>9.1418023952023197E-2</v>
      </c>
      <c r="R1273" s="5">
        <f t="shared" si="1465"/>
        <v>3.744861235848735E-3</v>
      </c>
      <c r="S1273" s="5">
        <f t="shared" si="1466"/>
        <v>2.2860532264144601E-2</v>
      </c>
      <c r="T1273" s="5">
        <f t="shared" si="1467"/>
        <v>6.4650826538870637E-2</v>
      </c>
      <c r="U1273" s="5">
        <f t="shared" si="1468"/>
        <v>1.3085069438628472E-2</v>
      </c>
      <c r="V1273" s="5">
        <f t="shared" si="1469"/>
        <v>6.2766278916984069E-3</v>
      </c>
      <c r="W1273" s="5">
        <f t="shared" si="1470"/>
        <v>0.10647579140390721</v>
      </c>
      <c r="X1273" s="5">
        <f t="shared" si="1471"/>
        <v>7.5299679680842987E-2</v>
      </c>
      <c r="Y1273" s="5">
        <f t="shared" si="1472"/>
        <v>2.6625966735146014E-2</v>
      </c>
      <c r="Z1273" s="5">
        <f t="shared" si="1473"/>
        <v>8.8278862199740662E-4</v>
      </c>
      <c r="AA1273" s="5">
        <f t="shared" si="1474"/>
        <v>3.084587035666012E-3</v>
      </c>
      <c r="AB1273" s="5">
        <f t="shared" si="1475"/>
        <v>5.3889894724010092E-3</v>
      </c>
      <c r="AC1273" s="5">
        <f t="shared" si="1476"/>
        <v>9.6936861290225441E-4</v>
      </c>
      <c r="AD1273" s="5">
        <f t="shared" si="1477"/>
        <v>9.3010330444011899E-2</v>
      </c>
      <c r="AE1273" s="5">
        <f t="shared" si="1478"/>
        <v>6.577690569000505E-2</v>
      </c>
      <c r="AF1273" s="5">
        <f t="shared" si="1479"/>
        <v>2.3258713851985725E-2</v>
      </c>
      <c r="AG1273" s="5">
        <f t="shared" si="1480"/>
        <v>5.4828541453747571E-3</v>
      </c>
      <c r="AH1273" s="5">
        <f t="shared" si="1481"/>
        <v>1.5607702836914106E-4</v>
      </c>
      <c r="AI1273" s="5">
        <f t="shared" si="1482"/>
        <v>5.4535498790574946E-4</v>
      </c>
      <c r="AJ1273" s="5">
        <f t="shared" si="1483"/>
        <v>9.5277333872049585E-4</v>
      </c>
      <c r="AK1273" s="5">
        <f t="shared" si="1484"/>
        <v>1.1097078112522754E-3</v>
      </c>
      <c r="AL1273" s="5">
        <f t="shared" si="1485"/>
        <v>9.5814557640200347E-5</v>
      </c>
      <c r="AM1273" s="5">
        <f t="shared" si="1486"/>
        <v>6.49982232035278E-2</v>
      </c>
      <c r="AN1273" s="5">
        <f t="shared" si="1487"/>
        <v>4.596674344953474E-2</v>
      </c>
      <c r="AO1273" s="5">
        <f t="shared" si="1488"/>
        <v>1.6253840483755444E-2</v>
      </c>
      <c r="AP1273" s="5">
        <f t="shared" si="1489"/>
        <v>3.8315719967039418E-3</v>
      </c>
      <c r="AQ1273" s="5">
        <f t="shared" si="1490"/>
        <v>6.7742192901725504E-4</v>
      </c>
      <c r="AR1273" s="5">
        <f t="shared" si="1491"/>
        <v>2.2075534892531263E-5</v>
      </c>
      <c r="AS1273" s="5">
        <f t="shared" si="1492"/>
        <v>7.7135009489389024E-5</v>
      </c>
      <c r="AT1273" s="5">
        <f t="shared" si="1493"/>
        <v>1.3476026102862663E-4</v>
      </c>
      <c r="AU1273" s="5">
        <f t="shared" si="1494"/>
        <v>1.5695707282352149E-4</v>
      </c>
      <c r="AV1273" s="5">
        <f t="shared" si="1495"/>
        <v>1.3710749660889455E-4</v>
      </c>
      <c r="AW1273" s="5">
        <f t="shared" si="1496"/>
        <v>6.5767533096601811E-6</v>
      </c>
      <c r="AX1273" s="5">
        <f t="shared" si="1497"/>
        <v>3.785214860406233E-2</v>
      </c>
      <c r="AY1273" s="5">
        <f t="shared" si="1498"/>
        <v>2.6769039492792811E-2</v>
      </c>
      <c r="AZ1273" s="5">
        <f t="shared" si="1499"/>
        <v>9.4655323646515143E-3</v>
      </c>
      <c r="BA1273" s="5">
        <f t="shared" si="1500"/>
        <v>2.2313414960938457E-3</v>
      </c>
      <c r="BB1273" s="5">
        <f t="shared" si="1501"/>
        <v>3.9450117650939083E-4</v>
      </c>
      <c r="BC1273" s="5">
        <f t="shared" si="1502"/>
        <v>5.5798246405488112E-5</v>
      </c>
      <c r="BD1273" s="5">
        <f t="shared" si="1503"/>
        <v>2.6019697126663444E-6</v>
      </c>
      <c r="BE1273" s="5">
        <f t="shared" si="1504"/>
        <v>9.0916464518159616E-6</v>
      </c>
      <c r="BF1273" s="5">
        <f t="shared" si="1505"/>
        <v>1.5883742766574084E-5</v>
      </c>
      <c r="BG1273" s="5">
        <f t="shared" si="1506"/>
        <v>1.8500006983465681E-5</v>
      </c>
      <c r="BH1273" s="5">
        <f t="shared" si="1507"/>
        <v>1.6160403600301662E-5</v>
      </c>
      <c r="BI1273" s="5">
        <f t="shared" si="1508"/>
        <v>1.1293342527191584E-5</v>
      </c>
      <c r="BJ1273" s="8">
        <f t="shared" si="1509"/>
        <v>0.81282173519340839</v>
      </c>
      <c r="BK1273" s="8">
        <f t="shared" si="1510"/>
        <v>0.10895216589768346</v>
      </c>
      <c r="BL1273" s="8">
        <f t="shared" si="1511"/>
        <v>3.9259657751538696E-2</v>
      </c>
      <c r="BM1273" s="8">
        <f t="shared" si="1512"/>
        <v>0.72509306523471928</v>
      </c>
      <c r="BN1273" s="8">
        <f t="shared" si="1513"/>
        <v>0.21006081949042546</v>
      </c>
    </row>
    <row r="1274" spans="1:66" x14ac:dyDescent="0.25">
      <c r="A1274" t="s">
        <v>298</v>
      </c>
      <c r="B1274" t="s">
        <v>358</v>
      </c>
      <c r="C1274" t="s">
        <v>299</v>
      </c>
      <c r="D1274" s="7" t="s">
        <v>562</v>
      </c>
      <c r="E1274">
        <f>VLOOKUP(A1274,home!$A$2:$E$405,3,FALSE)</f>
        <v>1.4833333333333301</v>
      </c>
      <c r="F1274">
        <f>VLOOKUP(B1274,home!$B$2:$E$405,3,FALSE)</f>
        <v>0.94</v>
      </c>
      <c r="G1274">
        <f>VLOOKUP(C1274,away!$B$2:$E$405,4,FALSE)</f>
        <v>0.6</v>
      </c>
      <c r="H1274">
        <f>VLOOKUP(A1274,away!$A$2:$E$405,3,FALSE)</f>
        <v>1.3333333333333299</v>
      </c>
      <c r="I1274">
        <f>VLOOKUP(C1274,away!$B$2:$E$405,3,FALSE)</f>
        <v>1.2</v>
      </c>
      <c r="J1274">
        <f>VLOOKUP(B1274,home!$B$2:$E$405,4,FALSE)</f>
        <v>0.83</v>
      </c>
      <c r="K1274" s="3">
        <f t="shared" si="1458"/>
        <v>0.83659999999999801</v>
      </c>
      <c r="L1274" s="3">
        <f t="shared" si="1459"/>
        <v>1.3279999999999965</v>
      </c>
      <c r="M1274" s="5">
        <f t="shared" si="1460"/>
        <v>0.11479584375233719</v>
      </c>
      <c r="N1274" s="5">
        <f t="shared" si="1461"/>
        <v>9.6038202883205054E-2</v>
      </c>
      <c r="O1274" s="5">
        <f t="shared" si="1462"/>
        <v>0.15244888050310337</v>
      </c>
      <c r="P1274" s="5">
        <f t="shared" si="1463"/>
        <v>0.12753873342889599</v>
      </c>
      <c r="Q1274" s="5">
        <f t="shared" si="1464"/>
        <v>4.017278026604458E-2</v>
      </c>
      <c r="R1274" s="5">
        <f t="shared" si="1465"/>
        <v>0.10122605665406043</v>
      </c>
      <c r="S1274" s="5">
        <f t="shared" si="1466"/>
        <v>3.5424036256355811E-2</v>
      </c>
      <c r="T1274" s="5">
        <f t="shared" si="1467"/>
        <v>5.3349452193307063E-2</v>
      </c>
      <c r="U1274" s="5">
        <f t="shared" si="1468"/>
        <v>8.4685718996786744E-2</v>
      </c>
      <c r="V1274" s="5">
        <f t="shared" si="1469"/>
        <v>4.372919368465014E-3</v>
      </c>
      <c r="W1274" s="5">
        <f t="shared" si="1470"/>
        <v>1.1202849323524271E-2</v>
      </c>
      <c r="X1274" s="5">
        <f t="shared" si="1471"/>
        <v>1.4877383901640194E-2</v>
      </c>
      <c r="Y1274" s="5">
        <f t="shared" si="1472"/>
        <v>9.8785829106890662E-3</v>
      </c>
      <c r="Z1274" s="5">
        <f t="shared" si="1473"/>
        <v>4.4809401078863949E-2</v>
      </c>
      <c r="AA1274" s="5">
        <f t="shared" si="1474"/>
        <v>3.7487544942577486E-2</v>
      </c>
      <c r="AB1274" s="5">
        <f t="shared" si="1475"/>
        <v>1.5681040049480125E-2</v>
      </c>
      <c r="AC1274" s="5">
        <f t="shared" si="1476"/>
        <v>3.0364590052359841E-4</v>
      </c>
      <c r="AD1274" s="5">
        <f t="shared" si="1477"/>
        <v>2.3430759360150953E-3</v>
      </c>
      <c r="AE1274" s="5">
        <f t="shared" si="1478"/>
        <v>3.1116048430280385E-3</v>
      </c>
      <c r="AF1274" s="5">
        <f t="shared" si="1479"/>
        <v>2.0661056157706128E-3</v>
      </c>
      <c r="AG1274" s="5">
        <f t="shared" si="1480"/>
        <v>9.1459608591445529E-4</v>
      </c>
      <c r="AH1274" s="5">
        <f t="shared" si="1481"/>
        <v>1.4876721158182794E-2</v>
      </c>
      <c r="AI1274" s="5">
        <f t="shared" si="1482"/>
        <v>1.2445864920935695E-2</v>
      </c>
      <c r="AJ1274" s="5">
        <f t="shared" si="1483"/>
        <v>5.2061052964273886E-3</v>
      </c>
      <c r="AK1274" s="5">
        <f t="shared" si="1484"/>
        <v>1.4518092303303809E-3</v>
      </c>
      <c r="AL1274" s="5">
        <f t="shared" si="1485"/>
        <v>1.3494082119281535E-5</v>
      </c>
      <c r="AM1274" s="5">
        <f t="shared" si="1486"/>
        <v>3.92043465614045E-4</v>
      </c>
      <c r="AN1274" s="5">
        <f t="shared" si="1487"/>
        <v>5.2063372233545041E-4</v>
      </c>
      <c r="AO1274" s="5">
        <f t="shared" si="1488"/>
        <v>3.4570079163073828E-4</v>
      </c>
      <c r="AP1274" s="5">
        <f t="shared" si="1489"/>
        <v>1.5303021709520636E-4</v>
      </c>
      <c r="AQ1274" s="5">
        <f t="shared" si="1490"/>
        <v>5.0806032075608385E-5</v>
      </c>
      <c r="AR1274" s="5">
        <f t="shared" si="1491"/>
        <v>3.9512571396133345E-3</v>
      </c>
      <c r="AS1274" s="5">
        <f t="shared" si="1492"/>
        <v>3.3056217230005075E-3</v>
      </c>
      <c r="AT1274" s="5">
        <f t="shared" si="1493"/>
        <v>1.3827415667311091E-3</v>
      </c>
      <c r="AU1274" s="5">
        <f t="shared" si="1494"/>
        <v>3.8560053157574766E-4</v>
      </c>
      <c r="AV1274" s="5">
        <f t="shared" si="1495"/>
        <v>8.0648351179067425E-5</v>
      </c>
      <c r="AW1274" s="5">
        <f t="shared" si="1496"/>
        <v>4.1644416683655204E-7</v>
      </c>
      <c r="AX1274" s="5">
        <f t="shared" si="1497"/>
        <v>5.4663927222118179E-5</v>
      </c>
      <c r="AY1274" s="5">
        <f t="shared" si="1498"/>
        <v>7.2593695350972752E-5</v>
      </c>
      <c r="AZ1274" s="5">
        <f t="shared" si="1499"/>
        <v>4.8202213713045806E-5</v>
      </c>
      <c r="BA1274" s="5">
        <f t="shared" si="1500"/>
        <v>2.1337513270308213E-5</v>
      </c>
      <c r="BB1274" s="5">
        <f t="shared" si="1501"/>
        <v>7.0840544057423093E-6</v>
      </c>
      <c r="BC1274" s="5">
        <f t="shared" si="1502"/>
        <v>1.8815248501651499E-6</v>
      </c>
      <c r="BD1274" s="5">
        <f t="shared" si="1503"/>
        <v>8.745449135677489E-4</v>
      </c>
      <c r="BE1274" s="5">
        <f t="shared" si="1504"/>
        <v>7.31644274690777E-4</v>
      </c>
      <c r="BF1274" s="5">
        <f t="shared" si="1505"/>
        <v>3.060468001031513E-4</v>
      </c>
      <c r="BG1274" s="5">
        <f t="shared" si="1506"/>
        <v>8.5346250988765245E-5</v>
      </c>
      <c r="BH1274" s="5">
        <f t="shared" si="1507"/>
        <v>1.7850168394300206E-5</v>
      </c>
      <c r="BI1274" s="5">
        <f t="shared" si="1508"/>
        <v>2.9866901757343049E-6</v>
      </c>
      <c r="BJ1274" s="8">
        <f t="shared" si="1509"/>
        <v>0.23562261111670185</v>
      </c>
      <c r="BK1274" s="8">
        <f t="shared" si="1510"/>
        <v>0.28252126648404785</v>
      </c>
      <c r="BL1274" s="8">
        <f t="shared" si="1511"/>
        <v>0.43663403016190477</v>
      </c>
      <c r="BM1274" s="8">
        <f t="shared" si="1512"/>
        <v>0.36729463410268764</v>
      </c>
      <c r="BN1274" s="8">
        <f t="shared" si="1513"/>
        <v>0.63222049748764664</v>
      </c>
    </row>
    <row r="1275" spans="1:66" x14ac:dyDescent="0.25">
      <c r="A1275" t="s">
        <v>304</v>
      </c>
      <c r="B1275" t="s">
        <v>507</v>
      </c>
      <c r="C1275" t="s">
        <v>310</v>
      </c>
      <c r="D1275" s="7" t="s">
        <v>562</v>
      </c>
      <c r="E1275">
        <f>VLOOKUP(A1275,home!$A$2:$E$405,3,FALSE)</f>
        <v>1.32222222222222</v>
      </c>
      <c r="F1275" t="e">
        <f>VLOOKUP(B1275,home!$B$2:$E$405,3,FALSE)</f>
        <v>#N/A</v>
      </c>
      <c r="G1275">
        <f>VLOOKUP(C1275,away!$B$2:$E$405,4,FALSE)</f>
        <v>0.92</v>
      </c>
      <c r="H1275">
        <f>VLOOKUP(A1275,away!$A$2:$E$405,3,FALSE)</f>
        <v>1.2777777777777799</v>
      </c>
      <c r="I1275">
        <f>VLOOKUP(C1275,away!$B$2:$E$405,3,FALSE)</f>
        <v>1.3</v>
      </c>
      <c r="J1275" t="e">
        <f>VLOOKUP(B1275,home!$B$2:$E$405,4,FALSE)</f>
        <v>#N/A</v>
      </c>
      <c r="K1275" s="3" t="e">
        <f t="shared" si="1458"/>
        <v>#N/A</v>
      </c>
      <c r="L1275" s="3" t="e">
        <f t="shared" si="1459"/>
        <v>#N/A</v>
      </c>
      <c r="M1275" s="5" t="e">
        <f t="shared" si="1460"/>
        <v>#N/A</v>
      </c>
      <c r="N1275" s="5" t="e">
        <f t="shared" si="1461"/>
        <v>#N/A</v>
      </c>
      <c r="O1275" s="5" t="e">
        <f t="shared" si="1462"/>
        <v>#N/A</v>
      </c>
      <c r="P1275" s="5" t="e">
        <f t="shared" si="1463"/>
        <v>#N/A</v>
      </c>
      <c r="Q1275" s="5" t="e">
        <f t="shared" si="1464"/>
        <v>#N/A</v>
      </c>
      <c r="R1275" s="5" t="e">
        <f t="shared" si="1465"/>
        <v>#N/A</v>
      </c>
      <c r="S1275" s="5" t="e">
        <f t="shared" si="1466"/>
        <v>#N/A</v>
      </c>
      <c r="T1275" s="5" t="e">
        <f t="shared" si="1467"/>
        <v>#N/A</v>
      </c>
      <c r="U1275" s="5" t="e">
        <f t="shared" si="1468"/>
        <v>#N/A</v>
      </c>
      <c r="V1275" s="5" t="e">
        <f t="shared" si="1469"/>
        <v>#N/A</v>
      </c>
      <c r="W1275" s="5" t="e">
        <f t="shared" si="1470"/>
        <v>#N/A</v>
      </c>
      <c r="X1275" s="5" t="e">
        <f t="shared" si="1471"/>
        <v>#N/A</v>
      </c>
      <c r="Y1275" s="5" t="e">
        <f t="shared" si="1472"/>
        <v>#N/A</v>
      </c>
      <c r="Z1275" s="5" t="e">
        <f t="shared" si="1473"/>
        <v>#N/A</v>
      </c>
      <c r="AA1275" s="5" t="e">
        <f t="shared" si="1474"/>
        <v>#N/A</v>
      </c>
      <c r="AB1275" s="5" t="e">
        <f t="shared" si="1475"/>
        <v>#N/A</v>
      </c>
      <c r="AC1275" s="5" t="e">
        <f t="shared" si="1476"/>
        <v>#N/A</v>
      </c>
      <c r="AD1275" s="5" t="e">
        <f t="shared" si="1477"/>
        <v>#N/A</v>
      </c>
      <c r="AE1275" s="5" t="e">
        <f t="shared" si="1478"/>
        <v>#N/A</v>
      </c>
      <c r="AF1275" s="5" t="e">
        <f t="shared" si="1479"/>
        <v>#N/A</v>
      </c>
      <c r="AG1275" s="5" t="e">
        <f t="shared" si="1480"/>
        <v>#N/A</v>
      </c>
      <c r="AH1275" s="5" t="e">
        <f t="shared" si="1481"/>
        <v>#N/A</v>
      </c>
      <c r="AI1275" s="5" t="e">
        <f t="shared" si="1482"/>
        <v>#N/A</v>
      </c>
      <c r="AJ1275" s="5" t="e">
        <f t="shared" si="1483"/>
        <v>#N/A</v>
      </c>
      <c r="AK1275" s="5" t="e">
        <f t="shared" si="1484"/>
        <v>#N/A</v>
      </c>
      <c r="AL1275" s="5" t="e">
        <f t="shared" si="1485"/>
        <v>#N/A</v>
      </c>
      <c r="AM1275" s="5" t="e">
        <f t="shared" si="1486"/>
        <v>#N/A</v>
      </c>
      <c r="AN1275" s="5" t="e">
        <f t="shared" si="1487"/>
        <v>#N/A</v>
      </c>
      <c r="AO1275" s="5" t="e">
        <f t="shared" si="1488"/>
        <v>#N/A</v>
      </c>
      <c r="AP1275" s="5" t="e">
        <f t="shared" si="1489"/>
        <v>#N/A</v>
      </c>
      <c r="AQ1275" s="5" t="e">
        <f t="shared" si="1490"/>
        <v>#N/A</v>
      </c>
      <c r="AR1275" s="5" t="e">
        <f t="shared" si="1491"/>
        <v>#N/A</v>
      </c>
      <c r="AS1275" s="5" t="e">
        <f t="shared" si="1492"/>
        <v>#N/A</v>
      </c>
      <c r="AT1275" s="5" t="e">
        <f t="shared" si="1493"/>
        <v>#N/A</v>
      </c>
      <c r="AU1275" s="5" t="e">
        <f t="shared" si="1494"/>
        <v>#N/A</v>
      </c>
      <c r="AV1275" s="5" t="e">
        <f t="shared" si="1495"/>
        <v>#N/A</v>
      </c>
      <c r="AW1275" s="5" t="e">
        <f t="shared" si="1496"/>
        <v>#N/A</v>
      </c>
      <c r="AX1275" s="5" t="e">
        <f t="shared" si="1497"/>
        <v>#N/A</v>
      </c>
      <c r="AY1275" s="5" t="e">
        <f t="shared" si="1498"/>
        <v>#N/A</v>
      </c>
      <c r="AZ1275" s="5" t="e">
        <f t="shared" si="1499"/>
        <v>#N/A</v>
      </c>
      <c r="BA1275" s="5" t="e">
        <f t="shared" si="1500"/>
        <v>#N/A</v>
      </c>
      <c r="BB1275" s="5" t="e">
        <f t="shared" si="1501"/>
        <v>#N/A</v>
      </c>
      <c r="BC1275" s="5" t="e">
        <f t="shared" si="1502"/>
        <v>#N/A</v>
      </c>
      <c r="BD1275" s="5" t="e">
        <f t="shared" si="1503"/>
        <v>#N/A</v>
      </c>
      <c r="BE1275" s="5" t="e">
        <f t="shared" si="1504"/>
        <v>#N/A</v>
      </c>
      <c r="BF1275" s="5" t="e">
        <f t="shared" si="1505"/>
        <v>#N/A</v>
      </c>
      <c r="BG1275" s="5" t="e">
        <f t="shared" si="1506"/>
        <v>#N/A</v>
      </c>
      <c r="BH1275" s="5" t="e">
        <f t="shared" si="1507"/>
        <v>#N/A</v>
      </c>
      <c r="BI1275" s="5" t="e">
        <f t="shared" si="1508"/>
        <v>#N/A</v>
      </c>
      <c r="BJ1275" s="8" t="e">
        <f t="shared" si="1509"/>
        <v>#N/A</v>
      </c>
      <c r="BK1275" s="8" t="e">
        <f t="shared" si="1510"/>
        <v>#N/A</v>
      </c>
      <c r="BL1275" s="8" t="e">
        <f t="shared" si="1511"/>
        <v>#N/A</v>
      </c>
      <c r="BM1275" s="8" t="e">
        <f t="shared" si="1512"/>
        <v>#N/A</v>
      </c>
      <c r="BN1275" s="8" t="e">
        <f t="shared" si="1513"/>
        <v>#N/A</v>
      </c>
    </row>
    <row r="1276" spans="1:66" x14ac:dyDescent="0.25">
      <c r="A1276" t="s">
        <v>304</v>
      </c>
      <c r="B1276" t="s">
        <v>331</v>
      </c>
      <c r="C1276" t="s">
        <v>375</v>
      </c>
      <c r="D1276" s="7" t="s">
        <v>562</v>
      </c>
      <c r="E1276">
        <f>VLOOKUP(A1276,home!$A$2:$E$405,3,FALSE)</f>
        <v>1.32222222222222</v>
      </c>
      <c r="F1276">
        <f>VLOOKUP(B1276,home!$B$2:$E$405,3,FALSE)</f>
        <v>0.64</v>
      </c>
      <c r="G1276">
        <f>VLOOKUP(C1276,away!$B$2:$E$405,4,FALSE)</f>
        <v>0.8</v>
      </c>
      <c r="H1276">
        <f>VLOOKUP(A1276,away!$A$2:$E$405,3,FALSE)</f>
        <v>1.2777777777777799</v>
      </c>
      <c r="I1276">
        <f>VLOOKUP(C1276,away!$B$2:$E$405,3,FALSE)</f>
        <v>1.05</v>
      </c>
      <c r="J1276">
        <f>VLOOKUP(B1276,home!$B$2:$E$405,4,FALSE)</f>
        <v>1.08</v>
      </c>
      <c r="K1276" s="3">
        <f t="shared" si="1458"/>
        <v>0.67697777777777668</v>
      </c>
      <c r="L1276" s="3">
        <f t="shared" si="1459"/>
        <v>1.4490000000000027</v>
      </c>
      <c r="M1276" s="5">
        <f t="shared" si="1460"/>
        <v>0.11931624643771881</v>
      </c>
      <c r="N1276" s="5">
        <f t="shared" si="1461"/>
        <v>8.0774447366192423E-2</v>
      </c>
      <c r="O1276" s="5">
        <f t="shared" si="1462"/>
        <v>0.17288924108825487</v>
      </c>
      <c r="P1276" s="5">
        <f t="shared" si="1463"/>
        <v>0.11704217423361304</v>
      </c>
      <c r="Q1276" s="5">
        <f t="shared" si="1464"/>
        <v>2.7341252939596463E-2</v>
      </c>
      <c r="R1276" s="5">
        <f t="shared" si="1465"/>
        <v>0.12525825516844091</v>
      </c>
      <c r="S1276" s="5">
        <f t="shared" si="1466"/>
        <v>2.8702861006614955E-2</v>
      </c>
      <c r="T1276" s="5">
        <f t="shared" si="1467"/>
        <v>3.961747550947535E-2</v>
      </c>
      <c r="U1276" s="5">
        <f t="shared" si="1468"/>
        <v>8.4797055232252838E-2</v>
      </c>
      <c r="V1276" s="5">
        <f t="shared" si="1469"/>
        <v>3.1284230486797425E-3</v>
      </c>
      <c r="W1276" s="5">
        <f t="shared" si="1470"/>
        <v>6.1698068855693729E-3</v>
      </c>
      <c r="X1276" s="5">
        <f t="shared" si="1471"/>
        <v>8.9400501771900384E-3</v>
      </c>
      <c r="Y1276" s="5">
        <f t="shared" si="1472"/>
        <v>6.4770663533741972E-3</v>
      </c>
      <c r="Z1276" s="5">
        <f t="shared" si="1473"/>
        <v>6.0499737246357072E-2</v>
      </c>
      <c r="AA1276" s="5">
        <f t="shared" si="1474"/>
        <v>4.0956977677178194E-2</v>
      </c>
      <c r="AB1276" s="5">
        <f t="shared" si="1475"/>
        <v>1.3863481866195048E-2</v>
      </c>
      <c r="AC1276" s="5">
        <f t="shared" si="1476"/>
        <v>1.9179986300689675E-4</v>
      </c>
      <c r="AD1276" s="5">
        <f t="shared" si="1477"/>
        <v>1.0442055386776948E-3</v>
      </c>
      <c r="AE1276" s="5">
        <f t="shared" si="1478"/>
        <v>1.5130538255439827E-3</v>
      </c>
      <c r="AF1276" s="5">
        <f t="shared" si="1479"/>
        <v>1.0962074966066179E-3</v>
      </c>
      <c r="AG1276" s="5">
        <f t="shared" si="1480"/>
        <v>5.294682208609973E-4</v>
      </c>
      <c r="AH1276" s="5">
        <f t="shared" si="1481"/>
        <v>2.19160298174929E-2</v>
      </c>
      <c r="AI1276" s="5">
        <f t="shared" si="1482"/>
        <v>1.4836665163557835E-2</v>
      </c>
      <c r="AJ1276" s="5">
        <f t="shared" si="1483"/>
        <v>5.0220463060291678E-3</v>
      </c>
      <c r="AK1276" s="5">
        <f t="shared" si="1484"/>
        <v>1.1332712493842395E-3</v>
      </c>
      <c r="AL1276" s="5">
        <f t="shared" si="1485"/>
        <v>7.5257724423150291E-6</v>
      </c>
      <c r="AM1276" s="5">
        <f t="shared" si="1486"/>
        <v>1.4138078902345443E-4</v>
      </c>
      <c r="AN1276" s="5">
        <f t="shared" si="1487"/>
        <v>2.0486076329498588E-4</v>
      </c>
      <c r="AO1276" s="5">
        <f t="shared" si="1488"/>
        <v>1.4842162300721757E-4</v>
      </c>
      <c r="AP1276" s="5">
        <f t="shared" si="1489"/>
        <v>7.1687643912486218E-5</v>
      </c>
      <c r="AQ1276" s="5">
        <f t="shared" si="1490"/>
        <v>2.5968849007298194E-5</v>
      </c>
      <c r="AR1276" s="5">
        <f t="shared" si="1491"/>
        <v>6.3512654411094528E-3</v>
      </c>
      <c r="AS1276" s="5">
        <f t="shared" si="1492"/>
        <v>4.2996655643990677E-3</v>
      </c>
      <c r="AT1276" s="5">
        <f t="shared" si="1493"/>
        <v>1.4553890194872552E-3</v>
      </c>
      <c r="AU1276" s="5">
        <f t="shared" si="1494"/>
        <v>3.2842200807155312E-4</v>
      </c>
      <c r="AV1276" s="5">
        <f t="shared" si="1495"/>
        <v>5.5583600299398765E-5</v>
      </c>
      <c r="AW1276" s="5">
        <f t="shared" si="1496"/>
        <v>2.0506492333840179E-7</v>
      </c>
      <c r="AX1276" s="5">
        <f t="shared" si="1497"/>
        <v>1.5951942062261137E-5</v>
      </c>
      <c r="AY1276" s="5">
        <f t="shared" si="1498"/>
        <v>2.3114364048216431E-5</v>
      </c>
      <c r="AZ1276" s="5">
        <f t="shared" si="1499"/>
        <v>1.6746356752932841E-5</v>
      </c>
      <c r="BA1276" s="5">
        <f t="shared" si="1500"/>
        <v>8.0884903116665758E-6</v>
      </c>
      <c r="BB1276" s="5">
        <f t="shared" si="1501"/>
        <v>2.930055615401224E-6</v>
      </c>
      <c r="BC1276" s="5">
        <f t="shared" si="1502"/>
        <v>8.4913011734327612E-7</v>
      </c>
      <c r="BD1276" s="5">
        <f t="shared" si="1503"/>
        <v>1.5338306040279374E-3</v>
      </c>
      <c r="BE1276" s="5">
        <f t="shared" si="1504"/>
        <v>1.038369233802378E-3</v>
      </c>
      <c r="BF1276" s="5">
        <f t="shared" si="1505"/>
        <v>3.5147644820617317E-4</v>
      </c>
      <c r="BG1276" s="5">
        <f t="shared" si="1506"/>
        <v>7.9313914949280312E-5</v>
      </c>
      <c r="BH1276" s="5">
        <f t="shared" si="1507"/>
        <v>1.3423439472304842E-5</v>
      </c>
      <c r="BI1276" s="5">
        <f t="shared" si="1508"/>
        <v>1.8174740448190849E-6</v>
      </c>
      <c r="BJ1276" s="8">
        <f t="shared" si="1509"/>
        <v>0.17416303432024041</v>
      </c>
      <c r="BK1276" s="8">
        <f t="shared" si="1510"/>
        <v>0.26841214472612396</v>
      </c>
      <c r="BL1276" s="8">
        <f t="shared" si="1511"/>
        <v>0.49618158031665571</v>
      </c>
      <c r="BM1276" s="8">
        <f t="shared" si="1512"/>
        <v>0.35661197007643575</v>
      </c>
      <c r="BN1276" s="8">
        <f t="shared" si="1513"/>
        <v>0.6426216172338165</v>
      </c>
    </row>
    <row r="1277" spans="1:66" x14ac:dyDescent="0.25">
      <c r="A1277" t="s">
        <v>304</v>
      </c>
      <c r="B1277" t="s">
        <v>335</v>
      </c>
      <c r="C1277" t="s">
        <v>305</v>
      </c>
      <c r="D1277" s="7" t="s">
        <v>562</v>
      </c>
      <c r="E1277">
        <f>VLOOKUP(A1277,home!$A$2:$E$405,3,FALSE)</f>
        <v>1.32222222222222</v>
      </c>
      <c r="F1277">
        <f>VLOOKUP(B1277,home!$B$2:$E$405,3,FALSE)</f>
        <v>0.84</v>
      </c>
      <c r="G1277">
        <f>VLOOKUP(C1277,away!$B$2:$E$405,4,FALSE)</f>
        <v>1.34</v>
      </c>
      <c r="H1277">
        <f>VLOOKUP(A1277,away!$A$2:$E$405,3,FALSE)</f>
        <v>1.2777777777777799</v>
      </c>
      <c r="I1277">
        <f>VLOOKUP(C1277,away!$B$2:$E$405,3,FALSE)</f>
        <v>0.84</v>
      </c>
      <c r="J1277">
        <f>VLOOKUP(B1277,home!$B$2:$E$405,4,FALSE)</f>
        <v>0.91</v>
      </c>
      <c r="K1277" s="3">
        <f t="shared" si="1458"/>
        <v>1.4882933333333308</v>
      </c>
      <c r="L1277" s="3">
        <f t="shared" si="1459"/>
        <v>0.9767333333333349</v>
      </c>
      <c r="M1277" s="5">
        <f t="shared" si="1460"/>
        <v>8.5006575499461473E-2</v>
      </c>
      <c r="N1277" s="5">
        <f t="shared" si="1461"/>
        <v>0.12651471960534497</v>
      </c>
      <c r="O1277" s="5">
        <f t="shared" si="1462"/>
        <v>8.3028755842840793E-2</v>
      </c>
      <c r="P1277" s="5">
        <f t="shared" si="1463"/>
        <v>0.1235711437958608</v>
      </c>
      <c r="Q1277" s="5">
        <f t="shared" si="1464"/>
        <v>9.4145506878585319E-2</v>
      </c>
      <c r="R1277" s="5">
        <f t="shared" si="1465"/>
        <v>4.0548476728448746E-2</v>
      </c>
      <c r="S1277" s="5">
        <f t="shared" si="1466"/>
        <v>4.4907783572325083E-2</v>
      </c>
      <c r="T1277" s="5">
        <f t="shared" si="1467"/>
        <v>9.1955054751877041E-2</v>
      </c>
      <c r="U1277" s="5">
        <f t="shared" si="1468"/>
        <v>6.0348027591771977E-2</v>
      </c>
      <c r="V1277" s="5">
        <f t="shared" si="1469"/>
        <v>7.2534338912593026E-3</v>
      </c>
      <c r="W1277" s="5">
        <f t="shared" si="1470"/>
        <v>4.670537675022858E-2</v>
      </c>
      <c r="X1277" s="5">
        <f t="shared" si="1471"/>
        <v>4.5618698317839997E-2</v>
      </c>
      <c r="Y1277" s="5">
        <f t="shared" si="1472"/>
        <v>2.2278651635155827E-2</v>
      </c>
      <c r="Z1277" s="5">
        <f t="shared" si="1473"/>
        <v>1.3201682945522302E-2</v>
      </c>
      <c r="AA1277" s="5">
        <f t="shared" si="1474"/>
        <v>1.9647976716601175E-2</v>
      </c>
      <c r="AB1277" s="5">
        <f t="shared" si="1475"/>
        <v>1.4620976380403021E-2</v>
      </c>
      <c r="AC1277" s="5">
        <f t="shared" si="1476"/>
        <v>6.5900425726202476E-4</v>
      </c>
      <c r="AD1277" s="5">
        <f t="shared" si="1477"/>
        <v>1.7377825212046689E-2</v>
      </c>
      <c r="AE1277" s="5">
        <f t="shared" si="1478"/>
        <v>1.6973501145446428E-2</v>
      </c>
      <c r="AF1277" s="5">
        <f t="shared" si="1479"/>
        <v>8.2892921760645329E-3</v>
      </c>
      <c r="AG1277" s="5">
        <f t="shared" si="1480"/>
        <v>2.6988093260338153E-3</v>
      </c>
      <c r="AH1277" s="5">
        <f t="shared" si="1481"/>
        <v>3.2236309472474592E-3</v>
      </c>
      <c r="AI1277" s="5">
        <f t="shared" si="1482"/>
        <v>4.7977084479154039E-3</v>
      </c>
      <c r="AJ1277" s="5">
        <f t="shared" si="1483"/>
        <v>3.5701987491547496E-3</v>
      </c>
      <c r="AK1277" s="5">
        <f t="shared" si="1484"/>
        <v>1.77116766568067E-3</v>
      </c>
      <c r="AL1277" s="5">
        <f t="shared" si="1485"/>
        <v>3.8318875620028234E-5</v>
      </c>
      <c r="AM1277" s="5">
        <f t="shared" si="1486"/>
        <v>5.1726602821841891E-3</v>
      </c>
      <c r="AN1277" s="5">
        <f t="shared" si="1487"/>
        <v>5.0523097196187115E-3</v>
      </c>
      <c r="AO1277" s="5">
        <f t="shared" si="1488"/>
        <v>2.4673796567377952E-3</v>
      </c>
      <c r="AP1277" s="5">
        <f t="shared" si="1489"/>
        <v>8.0332398557478887E-4</v>
      </c>
      <c r="AQ1277" s="5">
        <f t="shared" si="1490"/>
        <v>1.9615832854427082E-4</v>
      </c>
      <c r="AR1277" s="5">
        <f t="shared" si="1491"/>
        <v>6.2972556010830157E-4</v>
      </c>
      <c r="AS1277" s="5">
        <f t="shared" si="1492"/>
        <v>9.3721635293878296E-4</v>
      </c>
      <c r="AT1277" s="5">
        <f t="shared" si="1493"/>
        <v>6.9742642498488465E-4</v>
      </c>
      <c r="AU1277" s="5">
        <f t="shared" si="1494"/>
        <v>3.4599169959850063E-4</v>
      </c>
      <c r="AV1277" s="5">
        <f t="shared" si="1495"/>
        <v>1.2873428497527927E-4</v>
      </c>
      <c r="AW1277" s="5">
        <f t="shared" si="1496"/>
        <v>1.5473009854161897E-6</v>
      </c>
      <c r="AX1277" s="5">
        <f t="shared" si="1497"/>
        <v>1.2830726355954718E-3</v>
      </c>
      <c r="AY1277" s="5">
        <f t="shared" si="1498"/>
        <v>1.2532198122739524E-3</v>
      </c>
      <c r="AZ1277" s="5">
        <f t="shared" si="1499"/>
        <v>6.1203078232085681E-4</v>
      </c>
      <c r="BA1277" s="5">
        <f t="shared" si="1500"/>
        <v>1.9926362203961974E-4</v>
      </c>
      <c r="BB1277" s="5">
        <f t="shared" si="1501"/>
        <v>4.865685544170789E-5</v>
      </c>
      <c r="BC1277" s="5">
        <f t="shared" si="1502"/>
        <v>9.5049545210195175E-6</v>
      </c>
      <c r="BD1277" s="5">
        <f t="shared" si="1503"/>
        <v>1.0251232423496373E-4</v>
      </c>
      <c r="BE1277" s="5">
        <f t="shared" si="1504"/>
        <v>1.5256840874340138E-4</v>
      </c>
      <c r="BF1277" s="5">
        <f t="shared" si="1505"/>
        <v>1.1353327280503949E-4</v>
      </c>
      <c r="BG1277" s="5">
        <f t="shared" si="1506"/>
        <v>5.63236043424182E-5</v>
      </c>
      <c r="BH1277" s="5">
        <f t="shared" si="1507"/>
        <v>2.0956511213031316E-5</v>
      </c>
      <c r="BI1277" s="5">
        <f t="shared" si="1508"/>
        <v>6.237887185655936E-6</v>
      </c>
      <c r="BJ1277" s="8">
        <f t="shared" si="1509"/>
        <v>0.4896550164334757</v>
      </c>
      <c r="BK1277" s="8">
        <f t="shared" si="1510"/>
        <v>0.26268947970406265</v>
      </c>
      <c r="BL1277" s="8">
        <f t="shared" si="1511"/>
        <v>0.23474814540119424</v>
      </c>
      <c r="BM1277" s="8">
        <f t="shared" si="1512"/>
        <v>0.44622747362242432</v>
      </c>
      <c r="BN1277" s="8">
        <f t="shared" si="1513"/>
        <v>0.55281517835054217</v>
      </c>
    </row>
    <row r="1278" spans="1:66" x14ac:dyDescent="0.25">
      <c r="A1278" t="s">
        <v>304</v>
      </c>
      <c r="B1278" t="s">
        <v>339</v>
      </c>
      <c r="C1278" t="s">
        <v>376</v>
      </c>
      <c r="D1278" s="7" t="s">
        <v>562</v>
      </c>
      <c r="E1278">
        <f>VLOOKUP(A1278,home!$A$2:$E$405,3,FALSE)</f>
        <v>1.32222222222222</v>
      </c>
      <c r="F1278">
        <f>VLOOKUP(B1278,home!$B$2:$E$405,3,FALSE)</f>
        <v>1.43</v>
      </c>
      <c r="G1278">
        <f>VLOOKUP(C1278,away!$B$2:$E$405,4,FALSE)</f>
        <v>0.84</v>
      </c>
      <c r="H1278">
        <f>VLOOKUP(A1278,away!$A$2:$E$405,3,FALSE)</f>
        <v>1.2777777777777799</v>
      </c>
      <c r="I1278">
        <f>VLOOKUP(C1278,away!$B$2:$E$405,3,FALSE)</f>
        <v>0.8</v>
      </c>
      <c r="J1278">
        <f>VLOOKUP(B1278,home!$B$2:$E$405,4,FALSE)</f>
        <v>0.74</v>
      </c>
      <c r="K1278" s="3">
        <f t="shared" si="1458"/>
        <v>1.5882533333333306</v>
      </c>
      <c r="L1278" s="3">
        <f t="shared" si="1459"/>
        <v>0.7564444444444457</v>
      </c>
      <c r="M1278" s="5">
        <f t="shared" si="1460"/>
        <v>9.5876173662620356E-2</v>
      </c>
      <c r="N1278" s="5">
        <f t="shared" si="1461"/>
        <v>0.15227565240690205</v>
      </c>
      <c r="O1278" s="5">
        <f t="shared" si="1462"/>
        <v>7.2524998921680045E-2</v>
      </c>
      <c r="P1278" s="5">
        <f t="shared" si="1463"/>
        <v>0.11518807128735455</v>
      </c>
      <c r="Q1278" s="5">
        <f t="shared" si="1464"/>
        <v>0.12092615626038491</v>
      </c>
      <c r="R1278" s="5">
        <f t="shared" si="1465"/>
        <v>2.7430566258822144E-2</v>
      </c>
      <c r="S1278" s="5">
        <f t="shared" si="1466"/>
        <v>3.4597468954045356E-2</v>
      </c>
      <c r="T1278" s="5">
        <f t="shared" si="1467"/>
        <v>9.1473919091189099E-2</v>
      </c>
      <c r="U1278" s="5">
        <f t="shared" si="1468"/>
        <v>4.3566688295795054E-2</v>
      </c>
      <c r="V1278" s="5">
        <f t="shared" si="1469"/>
        <v>4.6184753706544537E-3</v>
      </c>
      <c r="W1278" s="5">
        <f t="shared" si="1470"/>
        <v>6.4020456922581168E-2</v>
      </c>
      <c r="X1278" s="5">
        <f t="shared" si="1471"/>
        <v>4.8427918969881481E-2</v>
      </c>
      <c r="Y1278" s="5">
        <f t="shared" si="1472"/>
        <v>1.8316515130386315E-2</v>
      </c>
      <c r="Z1278" s="5">
        <f t="shared" si="1473"/>
        <v>6.9165664848170917E-3</v>
      </c>
      <c r="AA1278" s="5">
        <f t="shared" si="1474"/>
        <v>1.0985259774732343E-2</v>
      </c>
      <c r="AB1278" s="5">
        <f t="shared" si="1475"/>
        <v>8.7236877273755998E-3</v>
      </c>
      <c r="AC1278" s="5">
        <f t="shared" si="1476"/>
        <v>3.4679710421712336E-4</v>
      </c>
      <c r="AD1278" s="5">
        <f t="shared" si="1477"/>
        <v>2.5420176027203114E-2</v>
      </c>
      <c r="AE1278" s="5">
        <f t="shared" si="1478"/>
        <v>1.9228950932577676E-2</v>
      </c>
      <c r="AF1278" s="5">
        <f t="shared" si="1479"/>
        <v>7.2728165527216129E-3</v>
      </c>
      <c r="AG1278" s="5">
        <f t="shared" si="1480"/>
        <v>1.8338272255899566E-3</v>
      </c>
      <c r="AH1278" s="5">
        <f t="shared" si="1481"/>
        <v>1.307999573017634E-3</v>
      </c>
      <c r="AI1278" s="5">
        <f t="shared" si="1482"/>
        <v>2.0774346818438305E-3</v>
      </c>
      <c r="AJ1278" s="5">
        <f t="shared" si="1483"/>
        <v>1.6497462791103656E-3</v>
      </c>
      <c r="AK1278" s="5">
        <f t="shared" si="1484"/>
        <v>8.7340500898376561E-4</v>
      </c>
      <c r="AL1278" s="5">
        <f t="shared" si="1485"/>
        <v>1.6666034129972549E-5</v>
      </c>
      <c r="AM1278" s="5">
        <f t="shared" si="1486"/>
        <v>8.0747358618250744E-3</v>
      </c>
      <c r="AN1278" s="5">
        <f t="shared" si="1487"/>
        <v>6.1080890830339111E-3</v>
      </c>
      <c r="AO1278" s="5">
        <f t="shared" si="1488"/>
        <v>2.3102150265163855E-3</v>
      </c>
      <c r="AP1278" s="5">
        <f t="shared" si="1489"/>
        <v>5.8251644076013254E-4</v>
      </c>
      <c r="AQ1278" s="5">
        <f t="shared" si="1490"/>
        <v>1.1016033135263855E-4</v>
      </c>
      <c r="AR1278" s="5">
        <f t="shared" si="1491"/>
        <v>1.9788580206897931E-4</v>
      </c>
      <c r="AS1278" s="5">
        <f t="shared" si="1492"/>
        <v>3.1429278475539606E-4</v>
      </c>
      <c r="AT1278" s="5">
        <f t="shared" si="1493"/>
        <v>2.4958828151518646E-4</v>
      </c>
      <c r="AU1278" s="5">
        <f t="shared" si="1494"/>
        <v>1.3213647335914418E-4</v>
      </c>
      <c r="AV1278" s="5">
        <f t="shared" si="1495"/>
        <v>5.2466548566892895E-5</v>
      </c>
      <c r="AW1278" s="5">
        <f t="shared" si="1496"/>
        <v>5.5619435816246784E-7</v>
      </c>
      <c r="AX1278" s="5">
        <f t="shared" si="1497"/>
        <v>2.1374543580549746E-3</v>
      </c>
      <c r="AY1278" s="5">
        <f t="shared" si="1498"/>
        <v>1.6168654744042545E-3</v>
      </c>
      <c r="AZ1278" s="5">
        <f t="shared" si="1499"/>
        <v>6.1153445276356574E-4</v>
      </c>
      <c r="BA1278" s="5">
        <f t="shared" si="1500"/>
        <v>1.5419727979312456E-4</v>
      </c>
      <c r="BB1278" s="5">
        <f t="shared" si="1501"/>
        <v>2.9160418911988704E-5</v>
      </c>
      <c r="BC1278" s="5">
        <f t="shared" si="1502"/>
        <v>4.4116473767293218E-6</v>
      </c>
      <c r="BD1278" s="5">
        <f t="shared" si="1503"/>
        <v>2.4948269268252093E-5</v>
      </c>
      <c r="BE1278" s="5">
        <f t="shared" si="1504"/>
        <v>3.9624171826198884E-5</v>
      </c>
      <c r="BF1278" s="5">
        <f t="shared" si="1505"/>
        <v>3.1466611491766517E-5</v>
      </c>
      <c r="BG1278" s="5">
        <f t="shared" si="1506"/>
        <v>1.6658983530167681E-5</v>
      </c>
      <c r="BH1278" s="5">
        <f t="shared" si="1507"/>
        <v>6.6146715304334693E-6</v>
      </c>
      <c r="BI1278" s="5">
        <f t="shared" si="1508"/>
        <v>2.1011548214232088E-6</v>
      </c>
      <c r="BJ1278" s="8">
        <f t="shared" si="1509"/>
        <v>0.57093572989421026</v>
      </c>
      <c r="BK1278" s="8">
        <f t="shared" si="1510"/>
        <v>0.25226051788742609</v>
      </c>
      <c r="BL1278" s="8">
        <f t="shared" si="1511"/>
        <v>0.17020757027409456</v>
      </c>
      <c r="BM1278" s="8">
        <f t="shared" si="1512"/>
        <v>0.41448245646273768</v>
      </c>
      <c r="BN1278" s="8">
        <f t="shared" si="1513"/>
        <v>0.58422161879776402</v>
      </c>
    </row>
    <row r="1279" spans="1:66" x14ac:dyDescent="0.25">
      <c r="A1279" t="s">
        <v>304</v>
      </c>
      <c r="B1279" t="s">
        <v>378</v>
      </c>
      <c r="C1279" t="s">
        <v>330</v>
      </c>
      <c r="D1279" s="7" t="s">
        <v>562</v>
      </c>
      <c r="E1279">
        <f>VLOOKUP(A1279,home!$A$2:$E$405,3,FALSE)</f>
        <v>1.32222222222222</v>
      </c>
      <c r="F1279">
        <f>VLOOKUP(B1279,home!$B$2:$E$405,3,FALSE)</f>
        <v>0.76</v>
      </c>
      <c r="G1279">
        <f>VLOOKUP(C1279,away!$B$2:$E$405,4,FALSE)</f>
        <v>1.5</v>
      </c>
      <c r="H1279">
        <f>VLOOKUP(A1279,away!$A$2:$E$405,3,FALSE)</f>
        <v>1.2777777777777799</v>
      </c>
      <c r="I1279">
        <f>VLOOKUP(C1279,away!$B$2:$E$405,3,FALSE)</f>
        <v>1.01</v>
      </c>
      <c r="J1279">
        <f>VLOOKUP(B1279,home!$B$2:$E$405,4,FALSE)</f>
        <v>1.1299999999999999</v>
      </c>
      <c r="K1279" s="3">
        <f t="shared" si="1458"/>
        <v>1.5073333333333307</v>
      </c>
      <c r="L1279" s="3">
        <f t="shared" si="1459"/>
        <v>1.4583277777777801</v>
      </c>
      <c r="M1279" s="5">
        <f t="shared" si="1460"/>
        <v>5.1526393311232543E-2</v>
      </c>
      <c r="N1279" s="5">
        <f t="shared" si="1461"/>
        <v>7.7667450184464373E-2</v>
      </c>
      <c r="O1279" s="5">
        <f t="shared" si="1462"/>
        <v>7.5142370654473614E-2</v>
      </c>
      <c r="P1279" s="5">
        <f t="shared" si="1463"/>
        <v>0.11326460003317636</v>
      </c>
      <c r="Q1279" s="5">
        <f t="shared" si="1464"/>
        <v>5.8535368289024572E-2</v>
      </c>
      <c r="R1279" s="5">
        <f t="shared" si="1465"/>
        <v>5.4791103206746405E-2</v>
      </c>
      <c r="S1279" s="5">
        <f t="shared" si="1466"/>
        <v>6.2244166514749948E-2</v>
      </c>
      <c r="T1279" s="5">
        <f t="shared" si="1467"/>
        <v>8.5363753558337141E-2</v>
      </c>
      <c r="U1279" s="5">
        <f t="shared" si="1468"/>
        <v>8.2588456233635602E-2</v>
      </c>
      <c r="V1279" s="5">
        <f t="shared" si="1469"/>
        <v>1.5202695532726344E-2</v>
      </c>
      <c r="W1279" s="5">
        <f t="shared" si="1470"/>
        <v>2.9410770600329848E-2</v>
      </c>
      <c r="X1279" s="5">
        <f t="shared" si="1471"/>
        <v>4.289054373231109E-2</v>
      </c>
      <c r="Y1279" s="5">
        <f t="shared" si="1472"/>
        <v>3.1274235664410968E-2</v>
      </c>
      <c r="Z1279" s="5">
        <f t="shared" si="1473"/>
        <v>2.6634462593829154E-2</v>
      </c>
      <c r="AA1279" s="5">
        <f t="shared" si="1474"/>
        <v>4.0147013283098408E-2</v>
      </c>
      <c r="AB1279" s="5">
        <f t="shared" si="1475"/>
        <v>3.0257465677695123E-2</v>
      </c>
      <c r="AC1279" s="5">
        <f t="shared" si="1476"/>
        <v>2.0886470970075573E-3</v>
      </c>
      <c r="AD1279" s="5">
        <f t="shared" si="1477"/>
        <v>1.108295872122428E-2</v>
      </c>
      <c r="AE1279" s="5">
        <f t="shared" si="1478"/>
        <v>1.6162586563125872E-2</v>
      </c>
      <c r="AF1279" s="5">
        <f t="shared" si="1479"/>
        <v>1.1785174472872183E-2</v>
      </c>
      <c r="AG1279" s="5">
        <f t="shared" si="1480"/>
        <v>5.728882433249035E-3</v>
      </c>
      <c r="AH1279" s="5">
        <f t="shared" si="1481"/>
        <v>9.7104441616910724E-3</v>
      </c>
      <c r="AI1279" s="5">
        <f t="shared" si="1482"/>
        <v>1.4636876166388984E-2</v>
      </c>
      <c r="AJ1279" s="5">
        <f t="shared" si="1483"/>
        <v>1.103132567073515E-2</v>
      </c>
      <c r="AK1279" s="5">
        <f t="shared" si="1484"/>
        <v>5.5426282981182505E-3</v>
      </c>
      <c r="AL1279" s="5">
        <f t="shared" si="1485"/>
        <v>1.8364939818246083E-4</v>
      </c>
      <c r="AM1279" s="5">
        <f t="shared" si="1486"/>
        <v>3.3411426224917396E-3</v>
      </c>
      <c r="AN1279" s="5">
        <f t="shared" si="1487"/>
        <v>4.8724810958970027E-3</v>
      </c>
      <c r="AO1279" s="5">
        <f t="shared" si="1488"/>
        <v>3.5528372644218604E-3</v>
      </c>
      <c r="AP1279" s="5">
        <f t="shared" si="1489"/>
        <v>1.7270670908768057E-3</v>
      </c>
      <c r="AQ1279" s="5">
        <f t="shared" si="1490"/>
        <v>6.2965747817787701E-4</v>
      </c>
      <c r="AR1279" s="5">
        <f t="shared" si="1491"/>
        <v>2.8322020911108314E-3</v>
      </c>
      <c r="AS1279" s="5">
        <f t="shared" si="1492"/>
        <v>4.2690726186677182E-3</v>
      </c>
      <c r="AT1279" s="5">
        <f t="shared" si="1493"/>
        <v>3.2174577302692331E-3</v>
      </c>
      <c r="AU1279" s="5">
        <f t="shared" si="1494"/>
        <v>1.6165937618086049E-3</v>
      </c>
      <c r="AV1279" s="5">
        <f t="shared" si="1495"/>
        <v>6.0918641590820832E-4</v>
      </c>
      <c r="AW1279" s="5">
        <f t="shared" si="1496"/>
        <v>1.1213765247682952E-5</v>
      </c>
      <c r="AX1279" s="5">
        <f t="shared" si="1497"/>
        <v>8.3936927438375624E-4</v>
      </c>
      <c r="AY1279" s="5">
        <f t="shared" si="1498"/>
        <v>1.224075528647011E-3</v>
      </c>
      <c r="AZ1279" s="5">
        <f t="shared" si="1499"/>
        <v>8.9255167276197861E-4</v>
      </c>
      <c r="BA1279" s="5">
        <f t="shared" si="1500"/>
        <v>4.3387763249693871E-4</v>
      </c>
      <c r="BB1279" s="5">
        <f t="shared" si="1501"/>
        <v>1.5818395090668629E-4</v>
      </c>
      <c r="BC1279" s="5">
        <f t="shared" si="1502"/>
        <v>4.6136809921171444E-5</v>
      </c>
      <c r="BD1279" s="5">
        <f t="shared" si="1503"/>
        <v>6.8837983029120594E-4</v>
      </c>
      <c r="BE1279" s="5">
        <f t="shared" si="1504"/>
        <v>1.0376178641922759E-3</v>
      </c>
      <c r="BF1279" s="5">
        <f t="shared" si="1505"/>
        <v>7.8201799697957754E-4</v>
      </c>
      <c r="BG1279" s="5">
        <f t="shared" si="1506"/>
        <v>3.9292059803796035E-4</v>
      </c>
      <c r="BH1279" s="5">
        <f t="shared" si="1507"/>
        <v>1.4806557869397117E-4</v>
      </c>
      <c r="BI1279" s="5">
        <f t="shared" si="1508"/>
        <v>4.4636836456942418E-5</v>
      </c>
      <c r="BJ1279" s="8">
        <f t="shared" si="1509"/>
        <v>0.38761910464033217</v>
      </c>
      <c r="BK1279" s="8">
        <f t="shared" si="1510"/>
        <v>0.24573422741572223</v>
      </c>
      <c r="BL1279" s="8">
        <f t="shared" si="1511"/>
        <v>0.3394858346749991</v>
      </c>
      <c r="BM1279" s="8">
        <f t="shared" si="1512"/>
        <v>0.56733348188236565</v>
      </c>
      <c r="BN1279" s="8">
        <f t="shared" si="1513"/>
        <v>0.43092728567911781</v>
      </c>
    </row>
    <row r="1280" spans="1:66" x14ac:dyDescent="0.25">
      <c r="A1280" t="s">
        <v>301</v>
      </c>
      <c r="B1280" t="s">
        <v>384</v>
      </c>
      <c r="C1280" t="s">
        <v>382</v>
      </c>
      <c r="D1280" s="7" t="s">
        <v>562</v>
      </c>
      <c r="E1280">
        <f>VLOOKUP(A1280,home!$A$2:$E$405,3,FALSE)</f>
        <v>1.42105263157895</v>
      </c>
      <c r="F1280">
        <f>VLOOKUP(B1280,home!$B$2:$E$405,3,FALSE)</f>
        <v>0.96</v>
      </c>
      <c r="G1280">
        <f>VLOOKUP(C1280,away!$B$2:$E$405,4,FALSE)</f>
        <v>1.07</v>
      </c>
      <c r="H1280">
        <f>VLOOKUP(A1280,away!$A$2:$E$405,3,FALSE)</f>
        <v>1.0815789473684201</v>
      </c>
      <c r="I1280">
        <f>VLOOKUP(C1280,away!$B$2:$E$405,3,FALSE)</f>
        <v>0.81</v>
      </c>
      <c r="J1280">
        <f>VLOOKUP(B1280,home!$B$2:$E$405,4,FALSE)</f>
        <v>1.07</v>
      </c>
      <c r="K1280" s="3">
        <f t="shared" si="1458"/>
        <v>1.4597052631578975</v>
      </c>
      <c r="L1280" s="3">
        <f t="shared" si="1459"/>
        <v>0.93740447368420976</v>
      </c>
      <c r="M1280" s="5">
        <f t="shared" si="1460"/>
        <v>9.0980531324585126E-2</v>
      </c>
      <c r="N1280" s="5">
        <f t="shared" si="1461"/>
        <v>0.1328047604193989</v>
      </c>
      <c r="O1280" s="5">
        <f t="shared" si="1462"/>
        <v>8.5285557081832483E-2</v>
      </c>
      <c r="P1280" s="5">
        <f t="shared" si="1463"/>
        <v>0.12449177654370419</v>
      </c>
      <c r="Q1280" s="5">
        <f t="shared" si="1464"/>
        <v>9.6927903878310101E-2</v>
      </c>
      <c r="R1280" s="5">
        <f t="shared" si="1465"/>
        <v>3.9973531374579895E-2</v>
      </c>
      <c r="S1280" s="5">
        <f t="shared" si="1466"/>
        <v>4.2586590233562378E-2</v>
      </c>
      <c r="T1280" s="5">
        <f t="shared" si="1467"/>
        <v>9.0860650720360953E-2</v>
      </c>
      <c r="U1280" s="5">
        <f t="shared" si="1468"/>
        <v>5.8349574134481628E-2</v>
      </c>
      <c r="V1280" s="5">
        <f t="shared" si="1469"/>
        <v>6.4747433054911192E-3</v>
      </c>
      <c r="W1280" s="5">
        <f t="shared" si="1470"/>
        <v>4.7162057146010683E-2</v>
      </c>
      <c r="X1280" s="5">
        <f t="shared" si="1471"/>
        <v>4.4209923356820773E-2</v>
      </c>
      <c r="Y1280" s="5">
        <f t="shared" si="1472"/>
        <v>2.0721289967959911E-2</v>
      </c>
      <c r="Z1280" s="5">
        <f t="shared" si="1473"/>
        <v>1.249045571316244E-2</v>
      </c>
      <c r="AA1280" s="5">
        <f t="shared" si="1474"/>
        <v>1.8232383943743845E-2</v>
      </c>
      <c r="AB1280" s="5">
        <f t="shared" si="1475"/>
        <v>1.3306953401299219E-2</v>
      </c>
      <c r="AC1280" s="5">
        <f t="shared" si="1476"/>
        <v>5.537258116034094E-4</v>
      </c>
      <c r="AD1280" s="5">
        <f t="shared" si="1477"/>
        <v>1.7210675759346334E-2</v>
      </c>
      <c r="AE1280" s="5">
        <f t="shared" si="1478"/>
        <v>1.6133364451939639E-2</v>
      </c>
      <c r="AF1280" s="5">
        <f t="shared" si="1479"/>
        <v>7.5617440064130069E-3</v>
      </c>
      <c r="AG1280" s="5">
        <f t="shared" si="1480"/>
        <v>2.3628042201554377E-3</v>
      </c>
      <c r="AH1280" s="5">
        <f t="shared" si="1481"/>
        <v>2.9271522659682419E-3</v>
      </c>
      <c r="AI1280" s="5">
        <f t="shared" si="1482"/>
        <v>4.2727795686984087E-3</v>
      </c>
      <c r="AJ1280" s="5">
        <f t="shared" si="1483"/>
        <v>3.1184994123712997E-3</v>
      </c>
      <c r="AK1280" s="5">
        <f t="shared" si="1484"/>
        <v>1.5173633351310658E-3</v>
      </c>
      <c r="AL1280" s="5">
        <f t="shared" si="1485"/>
        <v>3.0307279590918437E-5</v>
      </c>
      <c r="AM1280" s="5">
        <f t="shared" si="1486"/>
        <v>5.0245027976843744E-3</v>
      </c>
      <c r="AN1280" s="5">
        <f t="shared" si="1487"/>
        <v>4.7099914005881609E-3</v>
      </c>
      <c r="AO1280" s="5">
        <f t="shared" si="1488"/>
        <v>2.2075835049627491E-3</v>
      </c>
      <c r="AP1280" s="5">
        <f t="shared" si="1489"/>
        <v>6.8979955119451641E-4</v>
      </c>
      <c r="AQ1280" s="5">
        <f t="shared" si="1490"/>
        <v>1.6165529630877493E-4</v>
      </c>
      <c r="AR1280" s="5">
        <f t="shared" si="1491"/>
        <v>5.4878512585470056E-4</v>
      </c>
      <c r="AS1280" s="5">
        <f t="shared" si="1492"/>
        <v>8.0106453655287557E-4</v>
      </c>
      <c r="AT1280" s="5">
        <f t="shared" si="1493"/>
        <v>5.8465906006768733E-4</v>
      </c>
      <c r="AU1280" s="5">
        <f t="shared" si="1494"/>
        <v>2.8447663571125087E-4</v>
      </c>
      <c r="AV1280" s="5">
        <f t="shared" si="1495"/>
        <v>1.0381301059829121E-4</v>
      </c>
      <c r="AW1280" s="5">
        <f t="shared" si="1496"/>
        <v>1.1519580140293608E-6</v>
      </c>
      <c r="AX1280" s="5">
        <f t="shared" si="1497"/>
        <v>1.2223821964219112E-3</v>
      </c>
      <c r="AY1280" s="5">
        <f t="shared" si="1498"/>
        <v>1.14586653947783E-3</v>
      </c>
      <c r="AZ1280" s="5">
        <f t="shared" si="1499"/>
        <v>5.3707021017578092E-4</v>
      </c>
      <c r="BA1280" s="5">
        <f t="shared" si="1500"/>
        <v>1.678173392337653E-4</v>
      </c>
      <c r="BB1280" s="5">
        <f t="shared" si="1501"/>
        <v>3.9328181139878061E-5</v>
      </c>
      <c r="BC1280" s="5">
        <f t="shared" si="1502"/>
        <v>7.3732825884769339E-6</v>
      </c>
      <c r="BD1280" s="5">
        <f t="shared" si="1503"/>
        <v>8.5738938677924694E-5</v>
      </c>
      <c r="BE1280" s="5">
        <f t="shared" si="1504"/>
        <v>1.2515358004573892E-4</v>
      </c>
      <c r="BF1280" s="5">
        <f t="shared" si="1505"/>
        <v>9.134366974790916E-5</v>
      </c>
      <c r="BG1280" s="5">
        <f t="shared" si="1506"/>
        <v>4.444494516239328E-5</v>
      </c>
      <c r="BH1280" s="5">
        <f t="shared" si="1507"/>
        <v>1.6219130093577402E-5</v>
      </c>
      <c r="BI1280" s="5">
        <f t="shared" si="1508"/>
        <v>4.7350299122875131E-6</v>
      </c>
      <c r="BJ1280" s="8">
        <f t="shared" si="1509"/>
        <v>0.49186854422649201</v>
      </c>
      <c r="BK1280" s="8">
        <f t="shared" si="1510"/>
        <v>0.26626354103801497</v>
      </c>
      <c r="BL1280" s="8">
        <f t="shared" si="1511"/>
        <v>0.22967422818053074</v>
      </c>
      <c r="BM1280" s="8">
        <f t="shared" si="1512"/>
        <v>0.4286879939543255</v>
      </c>
      <c r="BN1280" s="8">
        <f t="shared" si="1513"/>
        <v>0.57046406062241073</v>
      </c>
    </row>
    <row r="1281" spans="1:66" x14ac:dyDescent="0.25">
      <c r="A1281" t="s">
        <v>301</v>
      </c>
      <c r="B1281" t="s">
        <v>336</v>
      </c>
      <c r="C1281" t="s">
        <v>369</v>
      </c>
      <c r="D1281" s="7" t="s">
        <v>562</v>
      </c>
      <c r="E1281">
        <f>VLOOKUP(A1281,home!$A$2:$E$405,3,FALSE)</f>
        <v>1.42105263157895</v>
      </c>
      <c r="F1281">
        <f>VLOOKUP(B1281,home!$B$2:$E$405,3,FALSE)</f>
        <v>0.93</v>
      </c>
      <c r="G1281">
        <f>VLOOKUP(C1281,away!$B$2:$E$405,4,FALSE)</f>
        <v>0.48</v>
      </c>
      <c r="H1281">
        <f>VLOOKUP(A1281,away!$A$2:$E$405,3,FALSE)</f>
        <v>1.0815789473684201</v>
      </c>
      <c r="I1281">
        <f>VLOOKUP(C1281,away!$B$2:$E$405,3,FALSE)</f>
        <v>0.63</v>
      </c>
      <c r="J1281">
        <f>VLOOKUP(B1281,home!$B$2:$E$405,4,FALSE)</f>
        <v>0.92</v>
      </c>
      <c r="K1281" s="3">
        <f t="shared" ref="K1281:K1344" si="1514">E1281*F1281*G1281</f>
        <v>0.63435789473684334</v>
      </c>
      <c r="L1281" s="3">
        <f t="shared" ref="L1281:L1344" si="1515">H1281*I1281*J1281</f>
        <v>0.62688315789473625</v>
      </c>
      <c r="M1281" s="5">
        <f t="shared" ref="M1281:M1344" si="1516">_xlfn.POISSON.DIST(0,K1281,FALSE) * _xlfn.POISSON.DIST(0,L1281,FALSE)</f>
        <v>0.28330221527700195</v>
      </c>
      <c r="N1281" s="5">
        <f t="shared" ref="N1281:N1344" si="1517">_xlfn.POISSON.DIST(1,K1281,FALSE) * _xlfn.POISSON.DIST(0,L1281,FALSE)</f>
        <v>0.17971499685740291</v>
      </c>
      <c r="O1281" s="5">
        <f t="shared" ref="O1281:O1344" si="1518">_xlfn.POISSON.DIST(0,K1281,FALSE) * _xlfn.POISSON.DIST(1,L1281,FALSE)</f>
        <v>0.17759738735142136</v>
      </c>
      <c r="P1281" s="5">
        <f t="shared" ref="P1281:P1344" si="1519">_xlfn.POISSON.DIST(1,K1281,FALSE) * _xlfn.POISSON.DIST(1,L1281,FALSE)</f>
        <v>0.11266030475101134</v>
      </c>
      <c r="Q1281" s="5">
        <f t="shared" ref="Q1281:Q1344" si="1520">_xlfn.POISSON.DIST(2,K1281,FALSE) * _xlfn.POISSON.DIST(0,L1281,FALSE)</f>
        <v>5.7001813529550263E-2</v>
      </c>
      <c r="R1281" s="5">
        <f t="shared" ref="R1281:R1344" si="1521">_xlfn.POISSON.DIST(0,K1281,FALSE) * _xlfn.POISSON.DIST(2,L1281,FALSE)</f>
        <v>5.5666405508356845E-2</v>
      </c>
      <c r="S1281" s="5">
        <f t="shared" ref="S1281:S1344" si="1522">_xlfn.POISSON.DIST(2,K1281,FALSE) * _xlfn.POISSON.DIST(2,L1281,FALSE)</f>
        <v>1.1200357411766674E-2</v>
      </c>
      <c r="T1281" s="5">
        <f t="shared" ref="T1281:T1344" si="1523">_xlfn.POISSON.DIST(2,K1281,FALSE) * _xlfn.POISSON.DIST(1,L1281,FALSE)</f>
        <v>3.5733476871131369E-2</v>
      </c>
      <c r="U1281" s="5">
        <f t="shared" ref="U1281:U1344" si="1524">_xlfn.POISSON.DIST(1,K1281,FALSE) * _xlfn.POISSON.DIST(2,L1281,FALSE)</f>
        <v>3.5312423805848668E-2</v>
      </c>
      <c r="V1281" s="5">
        <f t="shared" ref="V1281:V1344" si="1525">_xlfn.POISSON.DIST(3,K1281,FALSE) * _xlfn.POISSON.DIST(3,L1281,FALSE)</f>
        <v>4.9489187450546741E-4</v>
      </c>
      <c r="W1281" s="5">
        <f t="shared" ref="W1281:W1344" si="1526">_xlfn.POISSON.DIST(3,K1281,FALSE) * _xlfn.POISSON.DIST(0,L1281,FALSE)</f>
        <v>1.2053183475595875E-2</v>
      </c>
      <c r="X1281" s="5">
        <f t="shared" ref="X1281:X1344" si="1527">_xlfn.POISSON.DIST(3,K1281,FALSE) * _xlfn.POISSON.DIST(1,L1281,FALSE)</f>
        <v>7.5559377198661948E-3</v>
      </c>
      <c r="Y1281" s="5">
        <f t="shared" ref="Y1281:Y1344" si="1528">_xlfn.POISSON.DIST(3,K1281,FALSE) * _xlfn.POISSON.DIST(2,L1281,FALSE)</f>
        <v>2.3683450493428362E-3</v>
      </c>
      <c r="Z1281" s="5">
        <f t="shared" ref="Z1281:Z1344" si="1529">_xlfn.POISSON.DIST(0,K1281,FALSE) * _xlfn.POISSON.DIST(3,L1281,FALSE)</f>
        <v>1.1632110691242563E-2</v>
      </c>
      <c r="AA1281" s="5">
        <f t="shared" ref="AA1281:AA1344" si="1530">_xlfn.POISSON.DIST(1,K1281,FALSE) * _xlfn.POISSON.DIST(3,L1281,FALSE)</f>
        <v>7.3789212494425587E-3</v>
      </c>
      <c r="AB1281" s="5">
        <f t="shared" ref="AB1281:AB1344" si="1531">_xlfn.POISSON.DIST(2,K1281,FALSE) * _xlfn.POISSON.DIST(3,L1281,FALSE)</f>
        <v>2.3404384746126697E-3</v>
      </c>
      <c r="AC1281" s="5">
        <f t="shared" ref="AC1281:AC1344" si="1532">_xlfn.POISSON.DIST(4,K1281,FALSE) * _xlfn.POISSON.DIST(4,L1281,FALSE)</f>
        <v>1.2300175041446118E-5</v>
      </c>
      <c r="AD1281" s="5">
        <f t="shared" ref="AD1281:AD1344" si="1533">_xlfn.POISSON.DIST(4,K1281,FALSE) * _xlfn.POISSON.DIST(0,L1281,FALSE)</f>
        <v>1.9115080236139764E-3</v>
      </c>
      <c r="AE1281" s="5">
        <f t="shared" ref="AE1281:AE1344" si="1534">_xlfn.POISSON.DIST(4,K1281,FALSE) * _xlfn.POISSON.DIST(1,L1281,FALSE)</f>
        <v>1.1982921861842554E-3</v>
      </c>
      <c r="AF1281" s="5">
        <f t="shared" ref="AF1281:AF1344" si="1535">_xlfn.POISSON.DIST(4,K1281,FALSE) * _xlfn.POISSON.DIST(2,L1281,FALSE)</f>
        <v>3.7559459487788657E-4</v>
      </c>
      <c r="AG1281" s="5">
        <f t="shared" ref="AG1281:AG1344" si="1536">_xlfn.POISSON.DIST(4,K1281,FALSE) * _xlfn.POISSON.DIST(3,L1281,FALSE)</f>
        <v>7.8484641908414568E-5</v>
      </c>
      <c r="AH1281" s="5">
        <f t="shared" ref="AH1281:AH1344" si="1537">_xlfn.POISSON.DIST(0,K1281,FALSE) * _xlfn.POISSON.DIST(4,L1281,FALSE)</f>
        <v>1.8229935707768147E-3</v>
      </c>
      <c r="AI1281" s="5">
        <f t="shared" ref="AI1281:AI1344" si="1538">_xlfn.POISSON.DIST(1,K1281,FALSE) * _xlfn.POISSON.DIST(4,L1281,FALSE)</f>
        <v>1.1564303636767807E-3</v>
      </c>
      <c r="AJ1281" s="5">
        <f t="shared" ref="AJ1281:AJ1344" si="1539">_xlfn.POISSON.DIST(2,K1281,FALSE) * _xlfn.POISSON.DIST(4,L1281,FALSE)</f>
        <v>3.6679536545588235E-4</v>
      </c>
      <c r="AK1281" s="5">
        <f t="shared" ref="AK1281:AK1344" si="1540">_xlfn.POISSON.DIST(3,K1281,FALSE) * _xlfn.POISSON.DIST(4,L1281,FALSE)</f>
        <v>7.7559845276608223E-5</v>
      </c>
      <c r="AL1281" s="5">
        <f t="shared" ref="AL1281:AL1344" si="1541">_xlfn.POISSON.DIST(5,K1281,FALSE) * _xlfn.POISSON.DIST(5,L1281,FALSE)</f>
        <v>1.9565557823897427E-7</v>
      </c>
      <c r="AM1281" s="5">
        <f t="shared" ref="AM1281:AM1344" si="1542">_xlfn.POISSON.DIST(5,K1281,FALSE) * _xlfn.POISSON.DIST(0,L1281,FALSE)</f>
        <v>2.4251604112646941E-4</v>
      </c>
      <c r="AN1281" s="5">
        <f t="shared" ref="AN1281:AN1344" si="1543">_xlfn.POISSON.DIST(5,K1281,FALSE) * _xlfn.POISSON.DIST(1,L1281,FALSE)</f>
        <v>1.5202922170149086E-4</v>
      </c>
      <c r="AO1281" s="5">
        <f t="shared" ref="AO1281:AO1344" si="1544">_xlfn.POISSON.DIST(5,K1281,FALSE) * _xlfn.POISSON.DIST(2,L1281,FALSE)</f>
        <v>4.7652279296254768E-5</v>
      </c>
      <c r="AP1281" s="5">
        <f t="shared" ref="AP1281:AP1344" si="1545">_xlfn.POISSON.DIST(5,K1281,FALSE) * _xlfn.POISSON.DIST(3,L1281,FALSE)</f>
        <v>9.9574704420393854E-6</v>
      </c>
      <c r="AQ1281" s="5">
        <f t="shared" ref="AQ1281:AQ1344" si="1546">_xlfn.POISSON.DIST(5,K1281,FALSE) * _xlfn.POISSON.DIST(4,L1281,FALSE)</f>
        <v>1.5605426288372859E-6</v>
      </c>
      <c r="AR1281" s="5">
        <f t="shared" ref="AR1281:AR1344" si="1547">_xlfn.POISSON.DIST(0,K1281,FALSE) * _xlfn.POISSON.DIST(5,L1281,FALSE)</f>
        <v>2.2856079329407425E-4</v>
      </c>
      <c r="AS1281" s="5">
        <f t="shared" ref="AS1281:AS1344" si="1548">_xlfn.POISSON.DIST(1,K1281,FALSE) * _xlfn.POISSON.DIST(5,L1281,FALSE)</f>
        <v>1.4498934365341176E-4</v>
      </c>
      <c r="AT1281" s="5">
        <f t="shared" ref="AT1281:AT1344" si="1549">_xlfn.POISSON.DIST(2,K1281,FALSE) * _xlfn.POISSON.DIST(5,L1281,FALSE)</f>
        <v>4.5987567399627491E-5</v>
      </c>
      <c r="AU1281" s="5">
        <f t="shared" ref="AU1281:AU1344" si="1550">_xlfn.POISSON.DIST(3,K1281,FALSE) * _xlfn.POISSON.DIST(5,L1281,FALSE)</f>
        <v>9.7241921465654624E-6</v>
      </c>
      <c r="AV1281" s="5">
        <f t="shared" ref="AV1281:AV1344" si="1551">_xlfn.POISSON.DIST(4,K1281,FALSE) * _xlfn.POISSON.DIST(5,L1281,FALSE)</f>
        <v>1.5421545145279527E-6</v>
      </c>
      <c r="AW1281" s="5">
        <f t="shared" ref="AW1281:AW1344" si="1552">_xlfn.POISSON.DIST(6,K1281,FALSE) * _xlfn.POISSON.DIST(6,L1281,FALSE)</f>
        <v>2.1612782590851241E-9</v>
      </c>
      <c r="AX1281" s="5">
        <f t="shared" ref="AX1281:AX1344" si="1553">_xlfn.POISSON.DIST(6,K1281,FALSE) * _xlfn.POISSON.DIST(0,L1281,FALSE)</f>
        <v>2.5640327548150124E-5</v>
      </c>
      <c r="AY1281" s="5">
        <f t="shared" ref="AY1281:AY1344" si="1554">_xlfn.POISSON.DIST(6,K1281,FALSE) * _xlfn.POISSON.DIST(1,L1281,FALSE)</f>
        <v>1.6073489502839748E-5</v>
      </c>
      <c r="AZ1281" s="5">
        <f t="shared" ref="AZ1281:AZ1344" si="1555">_xlfn.POISSON.DIST(6,K1281,FALSE) * _xlfn.POISSON.DIST(2,L1281,FALSE)</f>
        <v>5.0380999289640368E-6</v>
      </c>
      <c r="BA1281" s="5">
        <f t="shared" ref="BA1281:BA1344" si="1556">_xlfn.POISSON.DIST(6,K1281,FALSE) * _xlfn.POISSON.DIST(3,L1281,FALSE)</f>
        <v>1.0527666644194074E-6</v>
      </c>
      <c r="BB1281" s="5">
        <f t="shared" ref="BB1281:BB1344" si="1557">_xlfn.POISSON.DIST(6,K1281,FALSE) * _xlfn.POISSON.DIST(4,L1281,FALSE)</f>
        <v>1.6499042277938651E-7</v>
      </c>
      <c r="BC1281" s="5">
        <f t="shared" ref="BC1281:BC1344" si="1558">_xlfn.POISSON.DIST(6,K1281,FALSE) * _xlfn.POISSON.DIST(5,L1281,FALSE)</f>
        <v>2.0685943450865896E-8</v>
      </c>
      <c r="BD1281" s="5">
        <f t="shared" ref="BD1281:BD1344" si="1559">_xlfn.POISSON.DIST(0,K1281,FALSE) * _xlfn.POISSON.DIST(6,L1281,FALSE)</f>
        <v>2.3880151978519211E-5</v>
      </c>
      <c r="BE1281" s="5">
        <f t="shared" ref="BE1281:BE1344" si="1560">_xlfn.POISSON.DIST(1,K1281,FALSE) * _xlfn.POISSON.DIST(6,L1281,FALSE)</f>
        <v>1.514856293508931E-5</v>
      </c>
      <c r="BF1281" s="5">
        <f t="shared" ref="BF1281:BF1344" si="1561">_xlfn.POISSON.DIST(2,K1281,FALSE) * _xlfn.POISSON.DIST(6,L1281,FALSE)</f>
        <v>4.8048052458959156E-6</v>
      </c>
      <c r="BG1281" s="5">
        <f t="shared" ref="BG1281:BG1344" si="1562">_xlfn.POISSON.DIST(3,K1281,FALSE) * _xlfn.POISSON.DIST(6,L1281,FALSE)</f>
        <v>1.0159887134690247E-6</v>
      </c>
      <c r="BH1281" s="5">
        <f t="shared" ref="BH1281:BH1344" si="1563">_xlfn.POISSON.DIST(4,K1281,FALSE) * _xlfn.POISSON.DIST(6,L1281,FALSE)</f>
        <v>1.6112511533815107E-7</v>
      </c>
      <c r="BI1281" s="5">
        <f t="shared" ref="BI1281:BI1344" si="1564">_xlfn.POISSON.DIST(5,K1281,FALSE) * _xlfn.POISSON.DIST(6,L1281,FALSE)</f>
        <v>2.044219779102813E-8</v>
      </c>
      <c r="BJ1281" s="8">
        <f t="shared" ref="BJ1281:BJ1344" si="1565">SUM(N1281,Q1281,T1281,W1281,X1281,Y1281,AD1281,AE1281,AF1281,AG1281,AM1281,AN1281,AO1281,AP1281,AQ1281,AX1281,AY1281,AZ1281,BA1281,BB1281,BC1281)</f>
        <v>0.29849333886467966</v>
      </c>
      <c r="BK1281" s="8">
        <f t="shared" ref="BK1281:BK1344" si="1566">SUM(M1281,P1281,S1281,V1281,AC1281,AL1281,AY1281)</f>
        <v>0.40768633863440795</v>
      </c>
      <c r="BL1281" s="8">
        <f t="shared" ref="BL1281:BL1344" si="1567">SUM(O1281,R1281,U1281,AA1281,AB1281,AH1281,AI1281,AJ1281,AK1281,AR1281,AS1281,AT1281,AU1281,AV1281,BD1281,BE1281,BF1281,BG1281,BH1281,BI1281)</f>
        <v>0.28219519066206261</v>
      </c>
      <c r="BM1281" s="8">
        <f t="shared" ref="BM1281:BM1344" si="1568">SUM(S1281:BI1281)</f>
        <v>0.13404778424942346</v>
      </c>
      <c r="BN1281" s="8">
        <f t="shared" ref="BN1281:BN1344" si="1569">SUM(M1281:R1281)</f>
        <v>0.86594312327474465</v>
      </c>
    </row>
    <row r="1282" spans="1:66" x14ac:dyDescent="0.25">
      <c r="A1282" t="s">
        <v>301</v>
      </c>
      <c r="B1282" t="s">
        <v>319</v>
      </c>
      <c r="C1282" t="s">
        <v>314</v>
      </c>
      <c r="D1282" s="7" t="s">
        <v>562</v>
      </c>
      <c r="E1282">
        <f>VLOOKUP(A1282,home!$A$2:$E$405,3,FALSE)</f>
        <v>1.42105263157895</v>
      </c>
      <c r="F1282">
        <f>VLOOKUP(B1282,home!$B$2:$E$405,3,FALSE)</f>
        <v>0.7</v>
      </c>
      <c r="G1282">
        <f>VLOOKUP(C1282,away!$B$2:$E$405,4,FALSE)</f>
        <v>0.7</v>
      </c>
      <c r="H1282">
        <f>VLOOKUP(A1282,away!$A$2:$E$405,3,FALSE)</f>
        <v>1.0815789473684201</v>
      </c>
      <c r="I1282">
        <f>VLOOKUP(C1282,away!$B$2:$E$405,3,FALSE)</f>
        <v>1.1499999999999999</v>
      </c>
      <c r="J1282">
        <f>VLOOKUP(B1282,home!$B$2:$E$405,4,FALSE)</f>
        <v>1.17</v>
      </c>
      <c r="K1282" s="3">
        <f t="shared" si="1514"/>
        <v>0.69631578947368544</v>
      </c>
      <c r="L1282" s="3">
        <f t="shared" si="1515"/>
        <v>1.4552644736842091</v>
      </c>
      <c r="M1282" s="5">
        <f t="shared" si="1516"/>
        <v>0.11630022751786878</v>
      </c>
      <c r="N1282" s="5">
        <f t="shared" si="1517"/>
        <v>8.0981684740074042E-2</v>
      </c>
      <c r="O1282" s="5">
        <f t="shared" si="1518"/>
        <v>0.16924758938814508</v>
      </c>
      <c r="P1282" s="5">
        <f t="shared" si="1519"/>
        <v>0.1178497688213244</v>
      </c>
      <c r="Q1282" s="5">
        <f t="shared" si="1520"/>
        <v>2.8194412871346875E-2</v>
      </c>
      <c r="R1282" s="5">
        <f t="shared" si="1521"/>
        <v>0.12315000204663006</v>
      </c>
      <c r="S1282" s="5">
        <f t="shared" si="1522"/>
        <v>2.9854988910287629E-2</v>
      </c>
      <c r="T1282" s="5">
        <f t="shared" si="1523"/>
        <v>4.10303274080559E-2</v>
      </c>
      <c r="U1282" s="5">
        <f t="shared" si="1524"/>
        <v>8.5751290898785193E-2</v>
      </c>
      <c r="V1282" s="5">
        <f t="shared" si="1525"/>
        <v>3.3614184180718529E-3</v>
      </c>
      <c r="W1282" s="5">
        <f t="shared" si="1526"/>
        <v>6.5440716190863137E-3</v>
      </c>
      <c r="X1282" s="5">
        <f t="shared" si="1527"/>
        <v>9.5233549405014141E-3</v>
      </c>
      <c r="Y1282" s="5">
        <f t="shared" si="1528"/>
        <v>6.9295000575983522E-3</v>
      </c>
      <c r="Z1282" s="5">
        <f t="shared" si="1529"/>
        <v>5.9738607637532769E-2</v>
      </c>
      <c r="AA1282" s="5">
        <f t="shared" si="1530"/>
        <v>4.1596935739187366E-2</v>
      </c>
      <c r="AB1282" s="5">
        <f t="shared" si="1531"/>
        <v>1.4482301574459204E-2</v>
      </c>
      <c r="AC1282" s="5">
        <f t="shared" si="1532"/>
        <v>2.1288779477056762E-4</v>
      </c>
      <c r="AD1282" s="5">
        <f t="shared" si="1533"/>
        <v>1.139185098954106E-3</v>
      </c>
      <c r="AE1282" s="5">
        <f t="shared" si="1534"/>
        <v>1.6578156034583408E-3</v>
      </c>
      <c r="AF1282" s="5">
        <f t="shared" si="1535"/>
        <v>1.206280075816136E-3</v>
      </c>
      <c r="AG1282" s="5">
        <f t="shared" si="1536"/>
        <v>5.8515217988277211E-4</v>
      </c>
      <c r="AH1282" s="5">
        <f t="shared" si="1537"/>
        <v>2.173386835056541E-2</v>
      </c>
      <c r="AI1282" s="5">
        <f t="shared" si="1538"/>
        <v>1.5133635698841101E-2</v>
      </c>
      <c r="AJ1282" s="5">
        <f t="shared" si="1539"/>
        <v>5.2688947446228439E-3</v>
      </c>
      <c r="AK1282" s="5">
        <f t="shared" si="1540"/>
        <v>1.2229382012519361E-3</v>
      </c>
      <c r="AL1282" s="5">
        <f t="shared" si="1541"/>
        <v>8.6289693267326477E-6</v>
      </c>
      <c r="AM1282" s="5">
        <f t="shared" si="1542"/>
        <v>1.5864651430697746E-4</v>
      </c>
      <c r="AN1282" s="5">
        <f t="shared" si="1543"/>
        <v>2.3087263614477788E-4</v>
      </c>
      <c r="AO1282" s="5">
        <f t="shared" si="1544"/>
        <v>1.6799037266365807E-4</v>
      </c>
      <c r="AP1282" s="5">
        <f t="shared" si="1545"/>
        <v>8.1490140419464136E-5</v>
      </c>
      <c r="AQ1282" s="5">
        <f t="shared" si="1546"/>
        <v>2.9647426576995958E-5</v>
      </c>
      <c r="AR1282" s="5">
        <f t="shared" si="1547"/>
        <v>6.3257052972614898E-3</v>
      </c>
      <c r="AS1282" s="5">
        <f t="shared" si="1548"/>
        <v>4.4046884780405086E-3</v>
      </c>
      <c r="AT1282" s="5">
        <f t="shared" si="1549"/>
        <v>1.5335270674862111E-3</v>
      </c>
      <c r="AU1282" s="5">
        <f t="shared" si="1550"/>
        <v>3.5593970355864228E-4</v>
      </c>
      <c r="AV1282" s="5">
        <f t="shared" si="1551"/>
        <v>6.1961608922116369E-5</v>
      </c>
      <c r="AW1282" s="5">
        <f t="shared" si="1552"/>
        <v>2.4288718136034276E-7</v>
      </c>
      <c r="AX1282" s="5">
        <f t="shared" si="1553"/>
        <v>1.8411345476151878E-5</v>
      </c>
      <c r="AY1282" s="5">
        <f t="shared" si="1554"/>
        <v>2.6793376984170306E-5</v>
      </c>
      <c r="AZ1282" s="5">
        <f t="shared" si="1555"/>
        <v>1.9495724827545602E-5</v>
      </c>
      <c r="BA1282" s="5">
        <f t="shared" si="1556"/>
        <v>9.4571452434167702E-6</v>
      </c>
      <c r="BB1282" s="5">
        <f t="shared" si="1557"/>
        <v>3.4406618738040088E-6</v>
      </c>
      <c r="BC1282" s="5">
        <f t="shared" si="1558"/>
        <v>1.0014145981813426E-6</v>
      </c>
      <c r="BD1282" s="5">
        <f t="shared" si="1559"/>
        <v>1.5342623650167774E-3</v>
      </c>
      <c r="BE1282" s="5">
        <f t="shared" si="1560"/>
        <v>1.0683311099564212E-3</v>
      </c>
      <c r="BF1282" s="5">
        <f t="shared" si="1561"/>
        <v>3.7194791012430195E-4</v>
      </c>
      <c r="BG1282" s="5">
        <f t="shared" si="1562"/>
        <v>8.6331067560430243E-5</v>
      </c>
      <c r="BH1282" s="5">
        <f t="shared" si="1563"/>
        <v>1.5028421366111761E-5</v>
      </c>
      <c r="BI1282" s="5">
        <f t="shared" si="1564"/>
        <v>2.0929054176174637E-6</v>
      </c>
      <c r="BJ1282" s="8">
        <f t="shared" si="1565"/>
        <v>0.17853903135388938</v>
      </c>
      <c r="BK1282" s="8">
        <f t="shared" si="1566"/>
        <v>0.26761471380863422</v>
      </c>
      <c r="BL1282" s="8">
        <f t="shared" si="1567"/>
        <v>0.49334727257719879</v>
      </c>
      <c r="BM1282" s="8">
        <f t="shared" si="1568"/>
        <v>0.36348938950206316</v>
      </c>
      <c r="BN1282" s="8">
        <f t="shared" si="1569"/>
        <v>0.63572368538538926</v>
      </c>
    </row>
    <row r="1283" spans="1:66" x14ac:dyDescent="0.25">
      <c r="A1283" t="s">
        <v>301</v>
      </c>
      <c r="B1283" t="s">
        <v>313</v>
      </c>
      <c r="C1283" t="s">
        <v>322</v>
      </c>
      <c r="D1283" s="7" t="s">
        <v>562</v>
      </c>
      <c r="E1283">
        <f>VLOOKUP(A1283,home!$A$2:$E$405,3,FALSE)</f>
        <v>1.42105263157895</v>
      </c>
      <c r="F1283">
        <f>VLOOKUP(B1283,home!$B$2:$E$405,3,FALSE)</f>
        <v>1.22</v>
      </c>
      <c r="G1283">
        <f>VLOOKUP(C1283,away!$B$2:$E$405,4,FALSE)</f>
        <v>0.74</v>
      </c>
      <c r="H1283">
        <f>VLOOKUP(A1283,away!$A$2:$E$405,3,FALSE)</f>
        <v>1.0815789473684201</v>
      </c>
      <c r="I1283">
        <f>VLOOKUP(C1283,away!$B$2:$E$405,3,FALSE)</f>
        <v>0.63</v>
      </c>
      <c r="J1283">
        <f>VLOOKUP(B1283,home!$B$2:$E$405,4,FALSE)</f>
        <v>0.78</v>
      </c>
      <c r="K1283" s="3">
        <f t="shared" si="1514"/>
        <v>1.2829263157894761</v>
      </c>
      <c r="L1283" s="3">
        <f t="shared" si="1515"/>
        <v>0.53148789473684166</v>
      </c>
      <c r="M1283" s="5">
        <f t="shared" si="1516"/>
        <v>0.16293332506716232</v>
      </c>
      <c r="N1283" s="5">
        <f t="shared" si="1517"/>
        <v>0.20903145044774366</v>
      </c>
      <c r="O1283" s="5">
        <f t="shared" si="1518"/>
        <v>8.6597089922419573E-2</v>
      </c>
      <c r="P1283" s="5">
        <f t="shared" si="1519"/>
        <v>0.11109768553225971</v>
      </c>
      <c r="Q1283" s="5">
        <f t="shared" si="1520"/>
        <v>0.13408597430352712</v>
      </c>
      <c r="R1283" s="5">
        <f t="shared" si="1521"/>
        <v>2.301265250660187E-2</v>
      </c>
      <c r="S1283" s="5">
        <f t="shared" si="1522"/>
        <v>1.8938261594945535E-2</v>
      </c>
      <c r="T1283" s="5">
        <f t="shared" si="1523"/>
        <v>7.1265072196319876E-2</v>
      </c>
      <c r="U1283" s="5">
        <f t="shared" si="1524"/>
        <v>2.9523537496838188E-2</v>
      </c>
      <c r="V1283" s="5">
        <f t="shared" si="1525"/>
        <v>1.4348043766680139E-3</v>
      </c>
      <c r="W1283" s="5">
        <f t="shared" si="1526"/>
        <v>5.7340808337422132E-2</v>
      </c>
      <c r="X1283" s="5">
        <f t="shared" si="1527"/>
        <v>3.0475945505765222E-2</v>
      </c>
      <c r="Y1283" s="5">
        <f t="shared" si="1528"/>
        <v>8.0987980584869331E-3</v>
      </c>
      <c r="Z1283" s="5">
        <f t="shared" si="1529"/>
        <v>4.0769820776814436E-3</v>
      </c>
      <c r="AA1283" s="5">
        <f t="shared" si="1530"/>
        <v>5.2304675964595778E-3</v>
      </c>
      <c r="AB1283" s="5">
        <f t="shared" si="1531"/>
        <v>3.3551522616910617E-3</v>
      </c>
      <c r="AC1283" s="5">
        <f t="shared" si="1532"/>
        <v>6.1145964681283597E-5</v>
      </c>
      <c r="AD1283" s="5">
        <f t="shared" si="1533"/>
        <v>1.8391007996179865E-2</v>
      </c>
      <c r="AE1283" s="5">
        <f t="shared" si="1534"/>
        <v>9.7745981219780568E-3</v>
      </c>
      <c r="AF1283" s="5">
        <f t="shared" si="1535"/>
        <v>2.5975402888744011E-3</v>
      </c>
      <c r="AG1283" s="5">
        <f t="shared" si="1536"/>
        <v>4.6018707320932774E-4</v>
      </c>
      <c r="AH1283" s="5">
        <f t="shared" si="1537"/>
        <v>5.417166553366861E-4</v>
      </c>
      <c r="AI1283" s="5">
        <f t="shared" si="1538"/>
        <v>6.9498255283289222E-4</v>
      </c>
      <c r="AJ1283" s="5">
        <f t="shared" si="1539"/>
        <v>4.4580570302193371E-4</v>
      </c>
      <c r="AK1283" s="5">
        <f t="shared" si="1540"/>
        <v>1.9064528937862222E-4</v>
      </c>
      <c r="AL1283" s="5">
        <f t="shared" si="1541"/>
        <v>1.6677190262772101E-6</v>
      </c>
      <c r="AM1283" s="5">
        <f t="shared" si="1542"/>
        <v>4.7188616264387633E-3</v>
      </c>
      <c r="AN1283" s="5">
        <f t="shared" si="1543"/>
        <v>2.5080178313904066E-3</v>
      </c>
      <c r="AO1283" s="5">
        <f t="shared" si="1544"/>
        <v>6.6649055858407314E-4</v>
      </c>
      <c r="AP1283" s="5">
        <f t="shared" si="1545"/>
        <v>1.1807722128127689E-4</v>
      </c>
      <c r="AQ1283" s="5">
        <f t="shared" si="1546"/>
        <v>1.5689153438790511E-5</v>
      </c>
      <c r="AR1283" s="5">
        <f t="shared" si="1547"/>
        <v>5.758316893775574E-5</v>
      </c>
      <c r="AS1283" s="5">
        <f t="shared" si="1548"/>
        <v>7.3874962776797974E-5</v>
      </c>
      <c r="AT1283" s="5">
        <f t="shared" si="1549"/>
        <v>4.7388066912161055E-5</v>
      </c>
      <c r="AU1283" s="5">
        <f t="shared" si="1550"/>
        <v>2.0265132698667982E-5</v>
      </c>
      <c r="AV1283" s="5">
        <f t="shared" si="1551"/>
        <v>6.4996680080217406E-6</v>
      </c>
      <c r="AW1283" s="5">
        <f t="shared" si="1552"/>
        <v>3.1587515912676047E-8</v>
      </c>
      <c r="AX1283" s="5">
        <f t="shared" si="1553"/>
        <v>1.0089919601879017E-3</v>
      </c>
      <c r="AY1283" s="5">
        <f t="shared" si="1554"/>
        <v>5.3626701272666704E-4</v>
      </c>
      <c r="AZ1283" s="5">
        <f t="shared" si="1555"/>
        <v>1.4250971280545564E-4</v>
      </c>
      <c r="BA1283" s="5">
        <f t="shared" si="1556"/>
        <v>2.5247395746174516E-5</v>
      </c>
      <c r="BB1283" s="5">
        <f t="shared" si="1557"/>
        <v>3.3546713031805455E-6</v>
      </c>
      <c r="BC1283" s="5">
        <f t="shared" si="1558"/>
        <v>3.5659343769230519E-7</v>
      </c>
      <c r="BD1283" s="5">
        <f t="shared" si="1559"/>
        <v>5.100792871833945E-6</v>
      </c>
      <c r="BE1283" s="5">
        <f t="shared" si="1560"/>
        <v>6.543941406667145E-6</v>
      </c>
      <c r="BF1283" s="5">
        <f t="shared" si="1561"/>
        <v>4.1976973197988416E-6</v>
      </c>
      <c r="BG1283" s="5">
        <f t="shared" si="1562"/>
        <v>1.7951121190962951E-6</v>
      </c>
      <c r="BH1283" s="5">
        <f t="shared" si="1563"/>
        <v>5.7574914434531238E-7</v>
      </c>
      <c r="BI1283" s="5">
        <f t="shared" si="1564"/>
        <v>1.4772874571477491E-7</v>
      </c>
      <c r="BJ1283" s="8">
        <f t="shared" si="1565"/>
        <v>0.55126524606684679</v>
      </c>
      <c r="BK1283" s="8">
        <f t="shared" si="1566"/>
        <v>0.29500315726746978</v>
      </c>
      <c r="BL1283" s="8">
        <f t="shared" si="1567"/>
        <v>0.14981602200552127</v>
      </c>
      <c r="BM1283" s="8">
        <f t="shared" si="1568"/>
        <v>0.27286699421259453</v>
      </c>
      <c r="BN1283" s="8">
        <f t="shared" si="1569"/>
        <v>0.7267581777797143</v>
      </c>
    </row>
    <row r="1284" spans="1:66" x14ac:dyDescent="0.25">
      <c r="A1284" t="s">
        <v>303</v>
      </c>
      <c r="B1284" t="s">
        <v>353</v>
      </c>
      <c r="C1284" t="s">
        <v>302</v>
      </c>
      <c r="D1284" s="7" t="s">
        <v>562</v>
      </c>
      <c r="E1284">
        <f>VLOOKUP(A1284,home!$A$2:$E$405,3,FALSE)</f>
        <v>1.3961038961039001</v>
      </c>
      <c r="F1284">
        <f>VLOOKUP(B1284,home!$B$2:$E$405,3,FALSE)</f>
        <v>0.75</v>
      </c>
      <c r="G1284">
        <f>VLOOKUP(C1284,away!$B$2:$E$405,4,FALSE)</f>
        <v>1.63</v>
      </c>
      <c r="H1284">
        <f>VLOOKUP(A1284,away!$A$2:$E$405,3,FALSE)</f>
        <v>1.0324675324675301</v>
      </c>
      <c r="I1284">
        <f>VLOOKUP(C1284,away!$B$2:$E$405,3,FALSE)</f>
        <v>0.52</v>
      </c>
      <c r="J1284">
        <f>VLOOKUP(B1284,home!$B$2:$E$405,4,FALSE)</f>
        <v>0.88</v>
      </c>
      <c r="K1284" s="3">
        <f t="shared" si="1514"/>
        <v>1.7067370129870176</v>
      </c>
      <c r="L1284" s="3">
        <f t="shared" si="1515"/>
        <v>0.47245714285714174</v>
      </c>
      <c r="M1284" s="5">
        <f t="shared" si="1516"/>
        <v>0.11313266121087097</v>
      </c>
      <c r="N1284" s="5">
        <f t="shared" si="1517"/>
        <v>0.19308770026631419</v>
      </c>
      <c r="O1284" s="5">
        <f t="shared" si="1518"/>
        <v>5.345033387951309E-2</v>
      </c>
      <c r="P1284" s="5">
        <f t="shared" si="1519"/>
        <v>9.1225663188678974E-2</v>
      </c>
      <c r="Q1284" s="5">
        <f t="shared" si="1520"/>
        <v>0.16477496239853084</v>
      </c>
      <c r="R1284" s="5">
        <f t="shared" si="1521"/>
        <v>1.2626496014737518E-2</v>
      </c>
      <c r="S1284" s="5">
        <f t="shared" si="1522"/>
        <v>1.8390183557828788E-2</v>
      </c>
      <c r="T1284" s="5">
        <f t="shared" si="1523"/>
        <v>7.7849107949202856E-2</v>
      </c>
      <c r="U1284" s="5">
        <f t="shared" si="1524"/>
        <v>2.1550108092685597E-2</v>
      </c>
      <c r="V1284" s="5">
        <f t="shared" si="1525"/>
        <v>1.6476789021827526E-3</v>
      </c>
      <c r="W1284" s="5">
        <f t="shared" si="1526"/>
        <v>9.3742509046372199E-2</v>
      </c>
      <c r="X1284" s="5">
        <f t="shared" si="1527"/>
        <v>4.4289317988308777E-2</v>
      </c>
      <c r="Y1284" s="5">
        <f t="shared" si="1528"/>
        <v>1.0462402317923888E-2</v>
      </c>
      <c r="Z1284" s="5">
        <f t="shared" si="1529"/>
        <v>1.9884927438066588E-3</v>
      </c>
      <c r="AA1284" s="5">
        <f t="shared" si="1530"/>
        <v>3.3938341659109357E-3</v>
      </c>
      <c r="AB1284" s="5">
        <f t="shared" si="1531"/>
        <v>2.8961911934500591E-3</v>
      </c>
      <c r="AC1284" s="5">
        <f t="shared" si="1532"/>
        <v>8.3038907025624625E-5</v>
      </c>
      <c r="AD1284" s="5">
        <f t="shared" si="1533"/>
        <v>3.9998452469928447E-2</v>
      </c>
      <c r="AE1284" s="5">
        <f t="shared" si="1534"/>
        <v>1.8897554572649581E-2</v>
      </c>
      <c r="AF1284" s="5">
        <f t="shared" si="1535"/>
        <v>4.464142320190467E-3</v>
      </c>
      <c r="AG1284" s="5">
        <f t="shared" si="1536"/>
        <v>7.0303864196827998E-4</v>
      </c>
      <c r="AH1284" s="5">
        <f t="shared" si="1537"/>
        <v>2.34869400082763E-4</v>
      </c>
      <c r="AI1284" s="5">
        <f t="shared" si="1538"/>
        <v>4.0086029833930775E-4</v>
      </c>
      <c r="AJ1284" s="5">
        <f t="shared" si="1539"/>
        <v>3.4208155410635747E-4</v>
      </c>
      <c r="AK1284" s="5">
        <f t="shared" si="1540"/>
        <v>1.9461441661781375E-4</v>
      </c>
      <c r="AL1284" s="5">
        <f t="shared" si="1541"/>
        <v>2.6783704308894127E-6</v>
      </c>
      <c r="AM1284" s="5">
        <f t="shared" si="1542"/>
        <v>1.3653367858525776E-2</v>
      </c>
      <c r="AN1284" s="5">
        <f t="shared" si="1543"/>
        <v>6.4506311688166205E-3</v>
      </c>
      <c r="AO1284" s="5">
        <f t="shared" si="1544"/>
        <v>1.5238233858221625E-3</v>
      </c>
      <c r="AP1284" s="5">
        <f t="shared" si="1545"/>
        <v>2.3998041436147833E-4</v>
      </c>
      <c r="AQ1284" s="5">
        <f t="shared" si="1546"/>
        <v>2.8345115227724251E-5</v>
      </c>
      <c r="AR1284" s="5">
        <f t="shared" si="1547"/>
        <v>2.2193145141534634E-5</v>
      </c>
      <c r="AS1284" s="5">
        <f t="shared" si="1548"/>
        <v>3.7877862247650168E-5</v>
      </c>
      <c r="AT1284" s="5">
        <f t="shared" si="1549"/>
        <v>3.2323774735444087E-5</v>
      </c>
      <c r="AU1284" s="5">
        <f t="shared" si="1550"/>
        <v>1.838939424681235E-5</v>
      </c>
      <c r="AV1284" s="5">
        <f t="shared" si="1551"/>
        <v>7.8464649518612908E-6</v>
      </c>
      <c r="AW1284" s="5">
        <f t="shared" si="1552"/>
        <v>5.9992528586370927E-8</v>
      </c>
      <c r="AX1284" s="5">
        <f t="shared" si="1553"/>
        <v>3.8837847126788677E-3</v>
      </c>
      <c r="AY1284" s="5">
        <f t="shared" si="1554"/>
        <v>1.8349218288245032E-3</v>
      </c>
      <c r="AZ1284" s="5">
        <f t="shared" si="1555"/>
        <v>4.3346096230631296E-4</v>
      </c>
      <c r="BA1284" s="5">
        <f t="shared" si="1556"/>
        <v>6.8263909263782628E-5</v>
      </c>
      <c r="BB1284" s="5">
        <f t="shared" si="1557"/>
        <v>8.0629428827564756E-6</v>
      </c>
      <c r="BC1284" s="5">
        <f t="shared" si="1558"/>
        <v>7.6187899148149025E-7</v>
      </c>
      <c r="BD1284" s="5">
        <f t="shared" si="1559"/>
        <v>1.7475516574305516E-6</v>
      </c>
      <c r="BE1284" s="5">
        <f t="shared" si="1560"/>
        <v>2.9826110958435319E-6</v>
      </c>
      <c r="BF1284" s="5">
        <f t="shared" si="1561"/>
        <v>2.5452663763109627E-6</v>
      </c>
      <c r="BG1284" s="5">
        <f t="shared" si="1562"/>
        <v>1.4480334441204207E-6</v>
      </c>
      <c r="BH1284" s="5">
        <f t="shared" si="1563"/>
        <v>6.1785306878084765E-7</v>
      </c>
      <c r="BI1284" s="5">
        <f t="shared" si="1564"/>
        <v>2.1090254021517728E-7</v>
      </c>
      <c r="BJ1284" s="8">
        <f t="shared" si="1565"/>
        <v>0.67639459214909092</v>
      </c>
      <c r="BK1284" s="8">
        <f t="shared" si="1566"/>
        <v>0.22631682596584249</v>
      </c>
      <c r="BL1284" s="8">
        <f t="shared" si="1567"/>
        <v>9.5217571874949433E-2</v>
      </c>
      <c r="BM1284" s="8">
        <f t="shared" si="1568"/>
        <v>0.36978480393874807</v>
      </c>
      <c r="BN1284" s="8">
        <f t="shared" si="1569"/>
        <v>0.62829781695864562</v>
      </c>
    </row>
    <row r="1285" spans="1:66" x14ac:dyDescent="0.25">
      <c r="A1285" t="s">
        <v>303</v>
      </c>
      <c r="B1285" t="s">
        <v>465</v>
      </c>
      <c r="C1285" t="s">
        <v>361</v>
      </c>
      <c r="D1285" s="7" t="s">
        <v>562</v>
      </c>
      <c r="E1285">
        <f>VLOOKUP(A1285,home!$A$2:$E$405,3,FALSE)</f>
        <v>1.3961038961039001</v>
      </c>
      <c r="F1285">
        <f>VLOOKUP(B1285,home!$B$2:$E$405,3,FALSE)</f>
        <v>0.92</v>
      </c>
      <c r="G1285">
        <f>VLOOKUP(C1285,away!$B$2:$E$405,4,FALSE)</f>
        <v>0.75</v>
      </c>
      <c r="H1285">
        <f>VLOOKUP(A1285,away!$A$2:$E$405,3,FALSE)</f>
        <v>1.0324675324675301</v>
      </c>
      <c r="I1285">
        <f>VLOOKUP(C1285,away!$B$2:$E$405,3,FALSE)</f>
        <v>0.65</v>
      </c>
      <c r="J1285">
        <f>VLOOKUP(B1285,home!$B$2:$E$405,4,FALSE)</f>
        <v>0.55000000000000004</v>
      </c>
      <c r="K1285" s="3">
        <f t="shared" si="1514"/>
        <v>0.96331168831169101</v>
      </c>
      <c r="L1285" s="3">
        <f t="shared" si="1515"/>
        <v>0.36910714285714202</v>
      </c>
      <c r="M1285" s="5">
        <f t="shared" si="1516"/>
        <v>0.26383830852771378</v>
      </c>
      <c r="N1285" s="5">
        <f t="shared" si="1517"/>
        <v>0.25415852642913273</v>
      </c>
      <c r="O1285" s="5">
        <f t="shared" si="1518"/>
        <v>9.7384604236925534E-2</v>
      </c>
      <c r="P1285" s="5">
        <f t="shared" si="1519"/>
        <v>9.3811727523038582E-2</v>
      </c>
      <c r="Q1285" s="5">
        <f t="shared" si="1520"/>
        <v>0.12241693959662969</v>
      </c>
      <c r="R1285" s="5">
        <f t="shared" si="1521"/>
        <v>1.7972676514082558E-2</v>
      </c>
      <c r="S1285" s="5">
        <f t="shared" si="1522"/>
        <v>8.3390470000041829E-3</v>
      </c>
      <c r="T1285" s="5">
        <f t="shared" si="1523"/>
        <v>4.5184966811827314E-2</v>
      </c>
      <c r="U1285" s="5">
        <f t="shared" si="1524"/>
        <v>1.7313289356260742E-2</v>
      </c>
      <c r="V1285" s="5">
        <f t="shared" si="1525"/>
        <v>3.2945279138392008E-4</v>
      </c>
      <c r="W1285" s="5">
        <f t="shared" si="1526"/>
        <v>3.9308556253593217E-2</v>
      </c>
      <c r="X1285" s="5">
        <f t="shared" si="1527"/>
        <v>1.4509068888603033E-2</v>
      </c>
      <c r="Y1285" s="5">
        <f t="shared" si="1528"/>
        <v>2.6777004814948573E-3</v>
      </c>
      <c r="Z1285" s="5">
        <f t="shared" si="1529"/>
        <v>2.2112810925362237E-3</v>
      </c>
      <c r="AA1285" s="5">
        <f t="shared" si="1530"/>
        <v>2.1301529225827899E-3</v>
      </c>
      <c r="AB1285" s="5">
        <f t="shared" si="1531"/>
        <v>1.0260006041076552E-3</v>
      </c>
      <c r="AC1285" s="5">
        <f t="shared" si="1532"/>
        <v>7.3213722425013069E-6</v>
      </c>
      <c r="AD1285" s="5">
        <f t="shared" si="1533"/>
        <v>9.4665979224359906E-3</v>
      </c>
      <c r="AE1285" s="5">
        <f t="shared" si="1534"/>
        <v>3.4941889117277047E-3</v>
      </c>
      <c r="AF1285" s="5">
        <f t="shared" si="1535"/>
        <v>6.4486504290545978E-4</v>
      </c>
      <c r="AG1285" s="5">
        <f t="shared" si="1536"/>
        <v>7.934143117176085E-5</v>
      </c>
      <c r="AH1285" s="5">
        <f t="shared" si="1537"/>
        <v>2.0404991153001625E-4</v>
      </c>
      <c r="AI1285" s="5">
        <f t="shared" si="1538"/>
        <v>1.9656366477583108E-4</v>
      </c>
      <c r="AJ1285" s="5">
        <f t="shared" si="1539"/>
        <v>9.4676037887969562E-5</v>
      </c>
      <c r="AK1285" s="5">
        <f t="shared" si="1540"/>
        <v>3.0400844633507196E-5</v>
      </c>
      <c r="AL1285" s="5">
        <f t="shared" si="1541"/>
        <v>1.041290147349661E-7</v>
      </c>
      <c r="AM1285" s="5">
        <f t="shared" si="1542"/>
        <v>1.8238568854459525E-3</v>
      </c>
      <c r="AN1285" s="5">
        <f t="shared" si="1543"/>
        <v>6.731986039672812E-4</v>
      </c>
      <c r="AO1285" s="5">
        <f t="shared" si="1544"/>
        <v>1.2424120664288992E-4</v>
      </c>
      <c r="AP1285" s="5">
        <f t="shared" si="1545"/>
        <v>1.5286105603026956E-5</v>
      </c>
      <c r="AQ1285" s="5">
        <f t="shared" si="1546"/>
        <v>1.4105526911364573E-6</v>
      </c>
      <c r="AR1285" s="5">
        <f t="shared" si="1547"/>
        <v>1.506325596901938E-5</v>
      </c>
      <c r="AS1285" s="5">
        <f t="shared" si="1548"/>
        <v>1.4510610538987212E-5</v>
      </c>
      <c r="AT1285" s="5">
        <f t="shared" si="1549"/>
        <v>6.9891203683725945E-6</v>
      </c>
      <c r="AU1285" s="5">
        <f t="shared" si="1550"/>
        <v>2.2442337806235443E-6</v>
      </c>
      <c r="AV1285" s="5">
        <f t="shared" si="1551"/>
        <v>5.4047415804464892E-7</v>
      </c>
      <c r="AW1285" s="5">
        <f t="shared" si="1552"/>
        <v>1.0284626819010221E-9</v>
      </c>
      <c r="AX1285" s="5">
        <f t="shared" si="1553"/>
        <v>2.9282377592630704E-4</v>
      </c>
      <c r="AY1285" s="5">
        <f t="shared" si="1554"/>
        <v>1.0808334729279913E-4</v>
      </c>
      <c r="AZ1285" s="5">
        <f t="shared" si="1555"/>
        <v>1.9947167754840652E-5</v>
      </c>
      <c r="BA1285" s="5">
        <f t="shared" si="1556"/>
        <v>2.4542140326937816E-6</v>
      </c>
      <c r="BB1285" s="5">
        <f t="shared" si="1557"/>
        <v>2.2646698239187656E-7</v>
      </c>
      <c r="BC1285" s="5">
        <f t="shared" si="1558"/>
        <v>1.671811616442885E-8</v>
      </c>
      <c r="BD1285" s="5">
        <f t="shared" si="1559"/>
        <v>9.2665922880842198E-7</v>
      </c>
      <c r="BE1285" s="5">
        <f t="shared" si="1560"/>
        <v>8.9266166619305036E-7</v>
      </c>
      <c r="BF1285" s="5">
        <f t="shared" si="1561"/>
        <v>4.2995570837577729E-7</v>
      </c>
      <c r="BG1285" s="5">
        <f t="shared" si="1562"/>
        <v>1.3806045311157304E-7</v>
      </c>
      <c r="BH1285" s="5">
        <f t="shared" si="1563"/>
        <v>3.324881204399662E-8</v>
      </c>
      <c r="BI1285" s="5">
        <f t="shared" si="1564"/>
        <v>6.4057938528920948E-9</v>
      </c>
      <c r="BJ1285" s="8">
        <f t="shared" si="1565"/>
        <v>0.49500229681397728</v>
      </c>
      <c r="BK1285" s="8">
        <f t="shared" si="1566"/>
        <v>0.36643404469069052</v>
      </c>
      <c r="BL1285" s="8">
        <f t="shared" si="1567"/>
        <v>0.13639418877926399</v>
      </c>
      <c r="BM1285" s="8">
        <f t="shared" si="1568"/>
        <v>0.15035094623011491</v>
      </c>
      <c r="BN1285" s="8">
        <f t="shared" si="1569"/>
        <v>0.84958278282752275</v>
      </c>
    </row>
    <row r="1286" spans="1:66" x14ac:dyDescent="0.25">
      <c r="A1286" t="s">
        <v>303</v>
      </c>
      <c r="B1286" t="s">
        <v>321</v>
      </c>
      <c r="C1286" t="s">
        <v>538</v>
      </c>
      <c r="D1286" s="7" t="s">
        <v>562</v>
      </c>
      <c r="E1286">
        <f>VLOOKUP(A1286,home!$A$2:$E$405,3,FALSE)</f>
        <v>1.3961038961039001</v>
      </c>
      <c r="F1286">
        <f>VLOOKUP(B1286,home!$B$2:$E$405,3,FALSE)</f>
        <v>1.43</v>
      </c>
      <c r="G1286" t="e">
        <f>VLOOKUP(C1286,away!$B$2:$E$405,4,FALSE)</f>
        <v>#N/A</v>
      </c>
      <c r="H1286">
        <f>VLOOKUP(A1286,away!$A$2:$E$405,3,FALSE)</f>
        <v>1.0324675324675301</v>
      </c>
      <c r="I1286" t="e">
        <f>VLOOKUP(C1286,away!$B$2:$E$405,3,FALSE)</f>
        <v>#N/A</v>
      </c>
      <c r="J1286">
        <f>VLOOKUP(B1286,home!$B$2:$E$405,4,FALSE)</f>
        <v>0.92</v>
      </c>
      <c r="K1286" s="3" t="e">
        <f t="shared" si="1514"/>
        <v>#N/A</v>
      </c>
      <c r="L1286" s="3" t="e">
        <f t="shared" si="1515"/>
        <v>#N/A</v>
      </c>
      <c r="M1286" s="5" t="e">
        <f t="shared" si="1516"/>
        <v>#N/A</v>
      </c>
      <c r="N1286" s="5" t="e">
        <f t="shared" si="1517"/>
        <v>#N/A</v>
      </c>
      <c r="O1286" s="5" t="e">
        <f t="shared" si="1518"/>
        <v>#N/A</v>
      </c>
      <c r="P1286" s="5" t="e">
        <f t="shared" si="1519"/>
        <v>#N/A</v>
      </c>
      <c r="Q1286" s="5" t="e">
        <f t="shared" si="1520"/>
        <v>#N/A</v>
      </c>
      <c r="R1286" s="5" t="e">
        <f t="shared" si="1521"/>
        <v>#N/A</v>
      </c>
      <c r="S1286" s="5" t="e">
        <f t="shared" si="1522"/>
        <v>#N/A</v>
      </c>
      <c r="T1286" s="5" t="e">
        <f t="shared" si="1523"/>
        <v>#N/A</v>
      </c>
      <c r="U1286" s="5" t="e">
        <f t="shared" si="1524"/>
        <v>#N/A</v>
      </c>
      <c r="V1286" s="5" t="e">
        <f t="shared" si="1525"/>
        <v>#N/A</v>
      </c>
      <c r="W1286" s="5" t="e">
        <f t="shared" si="1526"/>
        <v>#N/A</v>
      </c>
      <c r="X1286" s="5" t="e">
        <f t="shared" si="1527"/>
        <v>#N/A</v>
      </c>
      <c r="Y1286" s="5" t="e">
        <f t="shared" si="1528"/>
        <v>#N/A</v>
      </c>
      <c r="Z1286" s="5" t="e">
        <f t="shared" si="1529"/>
        <v>#N/A</v>
      </c>
      <c r="AA1286" s="5" t="e">
        <f t="shared" si="1530"/>
        <v>#N/A</v>
      </c>
      <c r="AB1286" s="5" t="e">
        <f t="shared" si="1531"/>
        <v>#N/A</v>
      </c>
      <c r="AC1286" s="5" t="e">
        <f t="shared" si="1532"/>
        <v>#N/A</v>
      </c>
      <c r="AD1286" s="5" t="e">
        <f t="shared" si="1533"/>
        <v>#N/A</v>
      </c>
      <c r="AE1286" s="5" t="e">
        <f t="shared" si="1534"/>
        <v>#N/A</v>
      </c>
      <c r="AF1286" s="5" t="e">
        <f t="shared" si="1535"/>
        <v>#N/A</v>
      </c>
      <c r="AG1286" s="5" t="e">
        <f t="shared" si="1536"/>
        <v>#N/A</v>
      </c>
      <c r="AH1286" s="5" t="e">
        <f t="shared" si="1537"/>
        <v>#N/A</v>
      </c>
      <c r="AI1286" s="5" t="e">
        <f t="shared" si="1538"/>
        <v>#N/A</v>
      </c>
      <c r="AJ1286" s="5" t="e">
        <f t="shared" si="1539"/>
        <v>#N/A</v>
      </c>
      <c r="AK1286" s="5" t="e">
        <f t="shared" si="1540"/>
        <v>#N/A</v>
      </c>
      <c r="AL1286" s="5" t="e">
        <f t="shared" si="1541"/>
        <v>#N/A</v>
      </c>
      <c r="AM1286" s="5" t="e">
        <f t="shared" si="1542"/>
        <v>#N/A</v>
      </c>
      <c r="AN1286" s="5" t="e">
        <f t="shared" si="1543"/>
        <v>#N/A</v>
      </c>
      <c r="AO1286" s="5" t="e">
        <f t="shared" si="1544"/>
        <v>#N/A</v>
      </c>
      <c r="AP1286" s="5" t="e">
        <f t="shared" si="1545"/>
        <v>#N/A</v>
      </c>
      <c r="AQ1286" s="5" t="e">
        <f t="shared" si="1546"/>
        <v>#N/A</v>
      </c>
      <c r="AR1286" s="5" t="e">
        <f t="shared" si="1547"/>
        <v>#N/A</v>
      </c>
      <c r="AS1286" s="5" t="e">
        <f t="shared" si="1548"/>
        <v>#N/A</v>
      </c>
      <c r="AT1286" s="5" t="e">
        <f t="shared" si="1549"/>
        <v>#N/A</v>
      </c>
      <c r="AU1286" s="5" t="e">
        <f t="shared" si="1550"/>
        <v>#N/A</v>
      </c>
      <c r="AV1286" s="5" t="e">
        <f t="shared" si="1551"/>
        <v>#N/A</v>
      </c>
      <c r="AW1286" s="5" t="e">
        <f t="shared" si="1552"/>
        <v>#N/A</v>
      </c>
      <c r="AX1286" s="5" t="e">
        <f t="shared" si="1553"/>
        <v>#N/A</v>
      </c>
      <c r="AY1286" s="5" t="e">
        <f t="shared" si="1554"/>
        <v>#N/A</v>
      </c>
      <c r="AZ1286" s="5" t="e">
        <f t="shared" si="1555"/>
        <v>#N/A</v>
      </c>
      <c r="BA1286" s="5" t="e">
        <f t="shared" si="1556"/>
        <v>#N/A</v>
      </c>
      <c r="BB1286" s="5" t="e">
        <f t="shared" si="1557"/>
        <v>#N/A</v>
      </c>
      <c r="BC1286" s="5" t="e">
        <f t="shared" si="1558"/>
        <v>#N/A</v>
      </c>
      <c r="BD1286" s="5" t="e">
        <f t="shared" si="1559"/>
        <v>#N/A</v>
      </c>
      <c r="BE1286" s="5" t="e">
        <f t="shared" si="1560"/>
        <v>#N/A</v>
      </c>
      <c r="BF1286" s="5" t="e">
        <f t="shared" si="1561"/>
        <v>#N/A</v>
      </c>
      <c r="BG1286" s="5" t="e">
        <f t="shared" si="1562"/>
        <v>#N/A</v>
      </c>
      <c r="BH1286" s="5" t="e">
        <f t="shared" si="1563"/>
        <v>#N/A</v>
      </c>
      <c r="BI1286" s="5" t="e">
        <f t="shared" si="1564"/>
        <v>#N/A</v>
      </c>
      <c r="BJ1286" s="8" t="e">
        <f t="shared" si="1565"/>
        <v>#N/A</v>
      </c>
      <c r="BK1286" s="8" t="e">
        <f t="shared" si="1566"/>
        <v>#N/A</v>
      </c>
      <c r="BL1286" s="8" t="e">
        <f t="shared" si="1567"/>
        <v>#N/A</v>
      </c>
      <c r="BM1286" s="8" t="e">
        <f t="shared" si="1568"/>
        <v>#N/A</v>
      </c>
      <c r="BN1286" s="8" t="e">
        <f t="shared" si="1569"/>
        <v>#N/A</v>
      </c>
    </row>
    <row r="1287" spans="1:66" x14ac:dyDescent="0.25">
      <c r="A1287" t="s">
        <v>303</v>
      </c>
      <c r="B1287" t="s">
        <v>350</v>
      </c>
      <c r="C1287" t="s">
        <v>536</v>
      </c>
      <c r="D1287" s="7" t="s">
        <v>562</v>
      </c>
      <c r="E1287">
        <f>VLOOKUP(A1287,home!$A$2:$E$405,3,FALSE)</f>
        <v>1.3961038961039001</v>
      </c>
      <c r="F1287">
        <f>VLOOKUP(B1287,home!$B$2:$E$405,3,FALSE)</f>
        <v>1.04</v>
      </c>
      <c r="G1287" t="e">
        <f>VLOOKUP(C1287,away!$B$2:$E$405,4,FALSE)</f>
        <v>#N/A</v>
      </c>
      <c r="H1287">
        <f>VLOOKUP(A1287,away!$A$2:$E$405,3,FALSE)</f>
        <v>1.0324675324675301</v>
      </c>
      <c r="I1287" t="e">
        <f>VLOOKUP(C1287,away!$B$2:$E$405,3,FALSE)</f>
        <v>#N/A</v>
      </c>
      <c r="J1287">
        <f>VLOOKUP(B1287,home!$B$2:$E$405,4,FALSE)</f>
        <v>1.46</v>
      </c>
      <c r="K1287" s="3" t="e">
        <f t="shared" si="1514"/>
        <v>#N/A</v>
      </c>
      <c r="L1287" s="3" t="e">
        <f t="shared" si="1515"/>
        <v>#N/A</v>
      </c>
      <c r="M1287" s="5" t="e">
        <f t="shared" si="1516"/>
        <v>#N/A</v>
      </c>
      <c r="N1287" s="5" t="e">
        <f t="shared" si="1517"/>
        <v>#N/A</v>
      </c>
      <c r="O1287" s="5" t="e">
        <f t="shared" si="1518"/>
        <v>#N/A</v>
      </c>
      <c r="P1287" s="5" t="e">
        <f t="shared" si="1519"/>
        <v>#N/A</v>
      </c>
      <c r="Q1287" s="5" t="e">
        <f t="shared" si="1520"/>
        <v>#N/A</v>
      </c>
      <c r="R1287" s="5" t="e">
        <f t="shared" si="1521"/>
        <v>#N/A</v>
      </c>
      <c r="S1287" s="5" t="e">
        <f t="shared" si="1522"/>
        <v>#N/A</v>
      </c>
      <c r="T1287" s="5" t="e">
        <f t="shared" si="1523"/>
        <v>#N/A</v>
      </c>
      <c r="U1287" s="5" t="e">
        <f t="shared" si="1524"/>
        <v>#N/A</v>
      </c>
      <c r="V1287" s="5" t="e">
        <f t="shared" si="1525"/>
        <v>#N/A</v>
      </c>
      <c r="W1287" s="5" t="e">
        <f t="shared" si="1526"/>
        <v>#N/A</v>
      </c>
      <c r="X1287" s="5" t="e">
        <f t="shared" si="1527"/>
        <v>#N/A</v>
      </c>
      <c r="Y1287" s="5" t="e">
        <f t="shared" si="1528"/>
        <v>#N/A</v>
      </c>
      <c r="Z1287" s="5" t="e">
        <f t="shared" si="1529"/>
        <v>#N/A</v>
      </c>
      <c r="AA1287" s="5" t="e">
        <f t="shared" si="1530"/>
        <v>#N/A</v>
      </c>
      <c r="AB1287" s="5" t="e">
        <f t="shared" si="1531"/>
        <v>#N/A</v>
      </c>
      <c r="AC1287" s="5" t="e">
        <f t="shared" si="1532"/>
        <v>#N/A</v>
      </c>
      <c r="AD1287" s="5" t="e">
        <f t="shared" si="1533"/>
        <v>#N/A</v>
      </c>
      <c r="AE1287" s="5" t="e">
        <f t="shared" si="1534"/>
        <v>#N/A</v>
      </c>
      <c r="AF1287" s="5" t="e">
        <f t="shared" si="1535"/>
        <v>#N/A</v>
      </c>
      <c r="AG1287" s="5" t="e">
        <f t="shared" si="1536"/>
        <v>#N/A</v>
      </c>
      <c r="AH1287" s="5" t="e">
        <f t="shared" si="1537"/>
        <v>#N/A</v>
      </c>
      <c r="AI1287" s="5" t="e">
        <f t="shared" si="1538"/>
        <v>#N/A</v>
      </c>
      <c r="AJ1287" s="5" t="e">
        <f t="shared" si="1539"/>
        <v>#N/A</v>
      </c>
      <c r="AK1287" s="5" t="e">
        <f t="shared" si="1540"/>
        <v>#N/A</v>
      </c>
      <c r="AL1287" s="5" t="e">
        <f t="shared" si="1541"/>
        <v>#N/A</v>
      </c>
      <c r="AM1287" s="5" t="e">
        <f t="shared" si="1542"/>
        <v>#N/A</v>
      </c>
      <c r="AN1287" s="5" t="e">
        <f t="shared" si="1543"/>
        <v>#N/A</v>
      </c>
      <c r="AO1287" s="5" t="e">
        <f t="shared" si="1544"/>
        <v>#N/A</v>
      </c>
      <c r="AP1287" s="5" t="e">
        <f t="shared" si="1545"/>
        <v>#N/A</v>
      </c>
      <c r="AQ1287" s="5" t="e">
        <f t="shared" si="1546"/>
        <v>#N/A</v>
      </c>
      <c r="AR1287" s="5" t="e">
        <f t="shared" si="1547"/>
        <v>#N/A</v>
      </c>
      <c r="AS1287" s="5" t="e">
        <f t="shared" si="1548"/>
        <v>#N/A</v>
      </c>
      <c r="AT1287" s="5" t="e">
        <f t="shared" si="1549"/>
        <v>#N/A</v>
      </c>
      <c r="AU1287" s="5" t="e">
        <f t="shared" si="1550"/>
        <v>#N/A</v>
      </c>
      <c r="AV1287" s="5" t="e">
        <f t="shared" si="1551"/>
        <v>#N/A</v>
      </c>
      <c r="AW1287" s="5" t="e">
        <f t="shared" si="1552"/>
        <v>#N/A</v>
      </c>
      <c r="AX1287" s="5" t="e">
        <f t="shared" si="1553"/>
        <v>#N/A</v>
      </c>
      <c r="AY1287" s="5" t="e">
        <f t="shared" si="1554"/>
        <v>#N/A</v>
      </c>
      <c r="AZ1287" s="5" t="e">
        <f t="shared" si="1555"/>
        <v>#N/A</v>
      </c>
      <c r="BA1287" s="5" t="e">
        <f t="shared" si="1556"/>
        <v>#N/A</v>
      </c>
      <c r="BB1287" s="5" t="e">
        <f t="shared" si="1557"/>
        <v>#N/A</v>
      </c>
      <c r="BC1287" s="5" t="e">
        <f t="shared" si="1558"/>
        <v>#N/A</v>
      </c>
      <c r="BD1287" s="5" t="e">
        <f t="shared" si="1559"/>
        <v>#N/A</v>
      </c>
      <c r="BE1287" s="5" t="e">
        <f t="shared" si="1560"/>
        <v>#N/A</v>
      </c>
      <c r="BF1287" s="5" t="e">
        <f t="shared" si="1561"/>
        <v>#N/A</v>
      </c>
      <c r="BG1287" s="5" t="e">
        <f t="shared" si="1562"/>
        <v>#N/A</v>
      </c>
      <c r="BH1287" s="5" t="e">
        <f t="shared" si="1563"/>
        <v>#N/A</v>
      </c>
      <c r="BI1287" s="5" t="e">
        <f t="shared" si="1564"/>
        <v>#N/A</v>
      </c>
      <c r="BJ1287" s="8" t="e">
        <f t="shared" si="1565"/>
        <v>#N/A</v>
      </c>
      <c r="BK1287" s="8" t="e">
        <f t="shared" si="1566"/>
        <v>#N/A</v>
      </c>
      <c r="BL1287" s="8" t="e">
        <f t="shared" si="1567"/>
        <v>#N/A</v>
      </c>
      <c r="BM1287" s="8" t="e">
        <f t="shared" si="1568"/>
        <v>#N/A</v>
      </c>
      <c r="BN1287" s="8" t="e">
        <f t="shared" si="1569"/>
        <v>#N/A</v>
      </c>
    </row>
    <row r="1288" spans="1:66" x14ac:dyDescent="0.25">
      <c r="A1288" t="s">
        <v>35</v>
      </c>
      <c r="B1288" t="s">
        <v>211</v>
      </c>
      <c r="C1288" t="s">
        <v>282</v>
      </c>
      <c r="D1288" s="7" t="s">
        <v>562</v>
      </c>
      <c r="E1288">
        <f>VLOOKUP(A1288,home!$A$2:$E$405,3,FALSE)</f>
        <v>1.5947368421052599</v>
      </c>
      <c r="F1288">
        <f>VLOOKUP(B1288,home!$B$2:$E$405,3,FALSE)</f>
        <v>1.19</v>
      </c>
      <c r="G1288">
        <f>VLOOKUP(C1288,away!$B$2:$E$405,4,FALSE)</f>
        <v>1.29</v>
      </c>
      <c r="H1288">
        <f>VLOOKUP(A1288,away!$A$2:$E$405,3,FALSE)</f>
        <v>1.21315789473684</v>
      </c>
      <c r="I1288">
        <f>VLOOKUP(C1288,away!$B$2:$E$405,3,FALSE)</f>
        <v>0.66</v>
      </c>
      <c r="J1288">
        <f>VLOOKUP(B1288,home!$B$2:$E$405,4,FALSE)</f>
        <v>0.65</v>
      </c>
      <c r="K1288" s="3">
        <f t="shared" si="1514"/>
        <v>2.4480805263157843</v>
      </c>
      <c r="L1288" s="3">
        <f t="shared" si="1515"/>
        <v>0.52044473684210446</v>
      </c>
      <c r="M1288" s="5">
        <f t="shared" si="1516"/>
        <v>5.1379025029692681E-2</v>
      </c>
      <c r="N1288" s="5">
        <f t="shared" si="1517"/>
        <v>0.12577999063628192</v>
      </c>
      <c r="O1288" s="5">
        <f t="shared" si="1518"/>
        <v>2.6739943160782299E-2</v>
      </c>
      <c r="P1288" s="5">
        <f t="shared" si="1519"/>
        <v>6.5461534126702095E-2</v>
      </c>
      <c r="Q1288" s="5">
        <f t="shared" si="1520"/>
        <v>0.15395977283843176</v>
      </c>
      <c r="R1288" s="5">
        <f t="shared" si="1521"/>
        <v>6.9583313407430873E-3</v>
      </c>
      <c r="S1288" s="5">
        <f t="shared" si="1522"/>
        <v>2.0850981736929119E-2</v>
      </c>
      <c r="T1288" s="5">
        <f t="shared" si="1523"/>
        <v>8.0127553459167791E-2</v>
      </c>
      <c r="U1288" s="5">
        <f t="shared" si="1524"/>
        <v>1.7034555450925956E-2</v>
      </c>
      <c r="V1288" s="5">
        <f t="shared" si="1525"/>
        <v>2.9517822621161734E-3</v>
      </c>
      <c r="W1288" s="5">
        <f t="shared" si="1526"/>
        <v>0.12563530724058888</v>
      </c>
      <c r="X1288" s="5">
        <f t="shared" si="1527"/>
        <v>6.5386234414905209E-2</v>
      </c>
      <c r="Y1288" s="5">
        <f t="shared" si="1528"/>
        <v>1.7014960781580747E-2</v>
      </c>
      <c r="Z1288" s="5">
        <f t="shared" si="1529"/>
        <v>1.2071423078310682E-3</v>
      </c>
      <c r="AA1288" s="5">
        <f t="shared" si="1530"/>
        <v>2.955181576293132E-3</v>
      </c>
      <c r="AB1288" s="5">
        <f t="shared" si="1531"/>
        <v>3.6172612343252004E-3</v>
      </c>
      <c r="AC1288" s="5">
        <f t="shared" si="1532"/>
        <v>2.3505238175311138E-4</v>
      </c>
      <c r="AD1288" s="5">
        <f t="shared" si="1533"/>
        <v>7.689133726834653E-2</v>
      </c>
      <c r="AE1288" s="5">
        <f t="shared" si="1534"/>
        <v>4.00176917900621E-2</v>
      </c>
      <c r="AF1288" s="5">
        <f t="shared" si="1535"/>
        <v>1.0413498536353658E-2</v>
      </c>
      <c r="AG1288" s="5">
        <f t="shared" si="1536"/>
        <v>1.8065501684527399E-3</v>
      </c>
      <c r="AH1288" s="5">
        <f t="shared" si="1537"/>
        <v>1.570627151825277E-4</v>
      </c>
      <c r="AI1288" s="5">
        <f t="shared" si="1538"/>
        <v>3.8450217444862856E-4</v>
      </c>
      <c r="AJ1288" s="5">
        <f t="shared" si="1539"/>
        <v>4.7064614279688116E-4</v>
      </c>
      <c r="AK1288" s="5">
        <f t="shared" si="1540"/>
        <v>3.8405988565556084E-4</v>
      </c>
      <c r="AL1288" s="5">
        <f t="shared" si="1541"/>
        <v>1.1979121441717979E-5</v>
      </c>
      <c r="AM1288" s="5">
        <f t="shared" si="1542"/>
        <v>3.764723708180364E-2</v>
      </c>
      <c r="AN1288" s="5">
        <f t="shared" si="1543"/>
        <v>1.9593306395871608E-2</v>
      </c>
      <c r="AO1288" s="5">
        <f t="shared" si="1544"/>
        <v>5.0986165955330606E-3</v>
      </c>
      <c r="AP1288" s="5">
        <f t="shared" si="1545"/>
        <v>8.8451605744033007E-4</v>
      </c>
      <c r="AQ1288" s="5">
        <f t="shared" si="1546"/>
        <v>1.1508543168678707E-4</v>
      </c>
      <c r="AR1288" s="5">
        <f t="shared" si="1547"/>
        <v>1.6348492694175409E-5</v>
      </c>
      <c r="AS1288" s="5">
        <f t="shared" si="1548"/>
        <v>4.0022426599226699E-5</v>
      </c>
      <c r="AT1288" s="5">
        <f t="shared" si="1549"/>
        <v>4.8989061586734879E-5</v>
      </c>
      <c r="AU1288" s="5">
        <f t="shared" si="1550"/>
        <v>3.9976389224323431E-5</v>
      </c>
      <c r="AV1288" s="5">
        <f t="shared" si="1551"/>
        <v>2.4466354993121591E-5</v>
      </c>
      <c r="AW1288" s="5">
        <f t="shared" si="1552"/>
        <v>4.2395795355732648E-7</v>
      </c>
      <c r="AX1288" s="5">
        <f t="shared" si="1553"/>
        <v>1.5360577994926157E-2</v>
      </c>
      <c r="AY1288" s="5">
        <f t="shared" si="1554"/>
        <v>7.9943319723119622E-3</v>
      </c>
      <c r="AZ1288" s="5">
        <f t="shared" si="1555"/>
        <v>2.0803039997791609E-3</v>
      </c>
      <c r="BA1288" s="5">
        <f t="shared" si="1556"/>
        <v>3.608944225722142E-4</v>
      </c>
      <c r="BB1288" s="5">
        <f t="shared" si="1557"/>
        <v>4.6956400695844806E-5</v>
      </c>
      <c r="BC1288" s="5">
        <f t="shared" si="1558"/>
        <v>4.8876423206402737E-6</v>
      </c>
      <c r="BD1288" s="5">
        <f t="shared" si="1559"/>
        <v>1.4180811629975309E-6</v>
      </c>
      <c r="BE1288" s="5">
        <f t="shared" si="1560"/>
        <v>3.471576879869495E-6</v>
      </c>
      <c r="BF1288" s="5">
        <f t="shared" si="1561"/>
        <v>4.2493498776083116E-6</v>
      </c>
      <c r="BG1288" s="5">
        <f t="shared" si="1562"/>
        <v>3.4675835616250896E-6</v>
      </c>
      <c r="BH1288" s="5">
        <f t="shared" si="1563"/>
        <v>2.1222309476467782E-6</v>
      </c>
      <c r="BI1288" s="5">
        <f t="shared" si="1564"/>
        <v>1.0390784510557536E-6</v>
      </c>
      <c r="BJ1288" s="8">
        <f t="shared" si="1565"/>
        <v>0.78621961112911276</v>
      </c>
      <c r="BK1288" s="8">
        <f t="shared" si="1566"/>
        <v>0.14888468663094687</v>
      </c>
      <c r="BL1288" s="8">
        <f t="shared" si="1567"/>
        <v>5.8887114307131665E-2</v>
      </c>
      <c r="BM1288" s="8">
        <f t="shared" si="1568"/>
        <v>0.55692604922803013</v>
      </c>
      <c r="BN1288" s="8">
        <f t="shared" si="1569"/>
        <v>0.43027859713263383</v>
      </c>
    </row>
    <row r="1289" spans="1:66" x14ac:dyDescent="0.25">
      <c r="A1289" t="s">
        <v>35</v>
      </c>
      <c r="B1289" t="s">
        <v>36</v>
      </c>
      <c r="C1289" t="s">
        <v>467</v>
      </c>
      <c r="D1289" s="7" t="s">
        <v>562</v>
      </c>
      <c r="E1289">
        <f>VLOOKUP(A1289,home!$A$2:$E$405,3,FALSE)</f>
        <v>1.5947368421052599</v>
      </c>
      <c r="F1289">
        <f>VLOOKUP(B1289,home!$B$2:$E$405,3,FALSE)</f>
        <v>0.96</v>
      </c>
      <c r="G1289">
        <f>VLOOKUP(C1289,away!$B$2:$E$405,4,FALSE)</f>
        <v>0.86</v>
      </c>
      <c r="H1289">
        <f>VLOOKUP(A1289,away!$A$2:$E$405,3,FALSE)</f>
        <v>1.21315789473684</v>
      </c>
      <c r="I1289">
        <f>VLOOKUP(C1289,away!$B$2:$E$405,3,FALSE)</f>
        <v>0.59</v>
      </c>
      <c r="J1289">
        <f>VLOOKUP(B1289,home!$B$2:$E$405,4,FALSE)</f>
        <v>0.78</v>
      </c>
      <c r="K1289" s="3">
        <f t="shared" si="1514"/>
        <v>1.3166147368421026</v>
      </c>
      <c r="L1289" s="3">
        <f t="shared" si="1515"/>
        <v>0.5582952631578938</v>
      </c>
      <c r="M1289" s="5">
        <f t="shared" si="1516"/>
        <v>0.15336876941305133</v>
      </c>
      <c r="N1289" s="5">
        <f t="shared" si="1517"/>
        <v>0.20192758198056168</v>
      </c>
      <c r="O1289" s="5">
        <f t="shared" si="1518"/>
        <v>8.5625057479661815E-2</v>
      </c>
      <c r="P1289" s="5">
        <f t="shared" si="1519"/>
        <v>0.11273521252067484</v>
      </c>
      <c r="Q1289" s="5">
        <f t="shared" si="1520"/>
        <v>0.13293041510524967</v>
      </c>
      <c r="R1289" s="5">
        <f t="shared" si="1521"/>
        <v>2.3902031999258784E-2</v>
      </c>
      <c r="S1289" s="5">
        <f t="shared" si="1522"/>
        <v>2.0716779874286776E-2</v>
      </c>
      <c r="T1289" s="5">
        <f t="shared" si="1523"/>
        <v>7.4214421082873419E-2</v>
      </c>
      <c r="U1289" s="5">
        <f t="shared" si="1524"/>
        <v>3.1469767570695618E-2</v>
      </c>
      <c r="V1289" s="5">
        <f t="shared" si="1525"/>
        <v>1.6920079410994208E-3</v>
      </c>
      <c r="W1289" s="5">
        <f t="shared" si="1526"/>
        <v>5.8339381167369912E-2</v>
      </c>
      <c r="X1289" s="5">
        <f t="shared" si="1527"/>
        <v>3.2570600161305453E-2</v>
      </c>
      <c r="Y1289" s="5">
        <f t="shared" si="1528"/>
        <v>9.0920058941332833E-3</v>
      </c>
      <c r="Z1289" s="5">
        <f t="shared" si="1529"/>
        <v>4.4481304150115267E-3</v>
      </c>
      <c r="AA1289" s="5">
        <f t="shared" si="1530"/>
        <v>5.8564740557997541E-3</v>
      </c>
      <c r="AB1289" s="5">
        <f t="shared" si="1531"/>
        <v>3.8553600238996977E-3</v>
      </c>
      <c r="AC1289" s="5">
        <f t="shared" si="1532"/>
        <v>7.7732935605353642E-5</v>
      </c>
      <c r="AD1289" s="5">
        <f t="shared" si="1533"/>
        <v>1.9202622245801975E-2</v>
      </c>
      <c r="AE1289" s="5">
        <f t="shared" si="1534"/>
        <v>1.0720733040041638E-2</v>
      </c>
      <c r="AF1289" s="5">
        <f t="shared" si="1535"/>
        <v>2.9926672369177862E-3</v>
      </c>
      <c r="AG1289" s="5">
        <f t="shared" si="1536"/>
        <v>5.5693064752634078E-4</v>
      </c>
      <c r="AH1289" s="5">
        <f t="shared" si="1537"/>
        <v>6.2084253515237286E-4</v>
      </c>
      <c r="AI1289" s="5">
        <f t="shared" si="1538"/>
        <v>8.1741043104002515E-4</v>
      </c>
      <c r="AJ1289" s="5">
        <f t="shared" si="1539"/>
        <v>5.3810730977787633E-4</v>
      </c>
      <c r="AK1289" s="5">
        <f t="shared" si="1540"/>
        <v>2.3616000468533677E-4</v>
      </c>
      <c r="AL1289" s="5">
        <f t="shared" si="1541"/>
        <v>2.2855341537557517E-6</v>
      </c>
      <c r="AM1289" s="5">
        <f t="shared" si="1542"/>
        <v>5.0564910869669751E-3</v>
      </c>
      <c r="AN1289" s="5">
        <f t="shared" si="1543"/>
        <v>2.8230150220537715E-3</v>
      </c>
      <c r="AO1289" s="5">
        <f t="shared" si="1544"/>
        <v>7.8803795731809882E-4</v>
      </c>
      <c r="AP1289" s="5">
        <f t="shared" si="1545"/>
        <v>1.46652619586439E-4</v>
      </c>
      <c r="AQ1289" s="5">
        <f t="shared" si="1546"/>
        <v>2.0468865711201362E-5</v>
      </c>
      <c r="AR1289" s="5">
        <f t="shared" si="1547"/>
        <v>6.932268930850162E-5</v>
      </c>
      <c r="AS1289" s="5">
        <f t="shared" si="1548"/>
        <v>9.1271274341099697E-5</v>
      </c>
      <c r="AT1289" s="5">
        <f t="shared" si="1549"/>
        <v>6.0084552423925177E-5</v>
      </c>
      <c r="AU1289" s="5">
        <f t="shared" si="1550"/>
        <v>2.6369402392633917E-5</v>
      </c>
      <c r="AV1289" s="5">
        <f t="shared" si="1551"/>
        <v>8.6795859479653082E-6</v>
      </c>
      <c r="AW1289" s="5">
        <f t="shared" si="1552"/>
        <v>4.6666783656475512E-8</v>
      </c>
      <c r="AX1289" s="5">
        <f t="shared" si="1553"/>
        <v>1.1095751136352416E-3</v>
      </c>
      <c r="AY1289" s="5">
        <f t="shared" si="1554"/>
        <v>6.1947053006043706E-4</v>
      </c>
      <c r="AZ1289" s="5">
        <f t="shared" si="1555"/>
        <v>1.7292373129932582E-4</v>
      </c>
      <c r="BA1289" s="5">
        <f t="shared" si="1556"/>
        <v>3.2180833357334007E-5</v>
      </c>
      <c r="BB1289" s="5">
        <f t="shared" si="1557"/>
        <v>4.4916017069682785E-6</v>
      </c>
      <c r="BC1289" s="5">
        <f t="shared" si="1558"/>
        <v>5.0152799139846027E-7</v>
      </c>
      <c r="BD1289" s="5">
        <f t="shared" si="1559"/>
        <v>6.4504215117171319E-6</v>
      </c>
      <c r="BE1289" s="5">
        <f t="shared" si="1560"/>
        <v>8.4927200211700898E-6</v>
      </c>
      <c r="BF1289" s="5">
        <f t="shared" si="1561"/>
        <v>5.5908201678732578E-6</v>
      </c>
      <c r="BG1289" s="5">
        <f t="shared" si="1562"/>
        <v>2.4536520746853228E-6</v>
      </c>
      <c r="BH1289" s="5">
        <f t="shared" si="1563"/>
        <v>8.0762862015347428E-7</v>
      </c>
      <c r="BI1289" s="5">
        <f t="shared" si="1564"/>
        <v>2.1266714863790341E-7</v>
      </c>
      <c r="BJ1289" s="8">
        <f t="shared" si="1565"/>
        <v>0.55332116745146809</v>
      </c>
      <c r="BK1289" s="8">
        <f t="shared" si="1566"/>
        <v>0.28921225874893197</v>
      </c>
      <c r="BL1289" s="8">
        <f t="shared" si="1567"/>
        <v>0.15320094682392968</v>
      </c>
      <c r="BM1289" s="8">
        <f t="shared" si="1568"/>
        <v>0.2890740110776065</v>
      </c>
      <c r="BN1289" s="8">
        <f t="shared" si="1569"/>
        <v>0.71048906849845805</v>
      </c>
    </row>
    <row r="1290" spans="1:66" x14ac:dyDescent="0.25">
      <c r="A1290" t="s">
        <v>10</v>
      </c>
      <c r="B1290" t="s">
        <v>499</v>
      </c>
      <c r="C1290" t="s">
        <v>12</v>
      </c>
      <c r="D1290" s="7" t="s">
        <v>563</v>
      </c>
      <c r="E1290">
        <f>VLOOKUP(A1290,home!$A$2:$E$405,3,FALSE)</f>
        <v>1.5653594771241801</v>
      </c>
      <c r="F1290" t="e">
        <f>VLOOKUP(B1290,home!$B$2:$E$405,3,FALSE)</f>
        <v>#N/A</v>
      </c>
      <c r="G1290">
        <f>VLOOKUP(C1290,away!$B$2:$E$405,4,FALSE)</f>
        <v>0.64</v>
      </c>
      <c r="H1290">
        <f>VLOOKUP(A1290,away!$A$2:$E$405,3,FALSE)</f>
        <v>1.3758169934640501</v>
      </c>
      <c r="I1290">
        <f>VLOOKUP(C1290,away!$B$2:$E$405,3,FALSE)</f>
        <v>1.1599999999999999</v>
      </c>
      <c r="J1290" t="e">
        <f>VLOOKUP(B1290,home!$B$2:$E$405,4,FALSE)</f>
        <v>#N/A</v>
      </c>
      <c r="K1290" s="3" t="e">
        <f t="shared" si="1514"/>
        <v>#N/A</v>
      </c>
      <c r="L1290" s="3" t="e">
        <f t="shared" si="1515"/>
        <v>#N/A</v>
      </c>
      <c r="M1290" s="5" t="e">
        <f t="shared" si="1516"/>
        <v>#N/A</v>
      </c>
      <c r="N1290" s="5" t="e">
        <f t="shared" si="1517"/>
        <v>#N/A</v>
      </c>
      <c r="O1290" s="5" t="e">
        <f t="shared" si="1518"/>
        <v>#N/A</v>
      </c>
      <c r="P1290" s="5" t="e">
        <f t="shared" si="1519"/>
        <v>#N/A</v>
      </c>
      <c r="Q1290" s="5" t="e">
        <f t="shared" si="1520"/>
        <v>#N/A</v>
      </c>
      <c r="R1290" s="5" t="e">
        <f t="shared" si="1521"/>
        <v>#N/A</v>
      </c>
      <c r="S1290" s="5" t="e">
        <f t="shared" si="1522"/>
        <v>#N/A</v>
      </c>
      <c r="T1290" s="5" t="e">
        <f t="shared" si="1523"/>
        <v>#N/A</v>
      </c>
      <c r="U1290" s="5" t="e">
        <f t="shared" si="1524"/>
        <v>#N/A</v>
      </c>
      <c r="V1290" s="5" t="e">
        <f t="shared" si="1525"/>
        <v>#N/A</v>
      </c>
      <c r="W1290" s="5" t="e">
        <f t="shared" si="1526"/>
        <v>#N/A</v>
      </c>
      <c r="X1290" s="5" t="e">
        <f t="shared" si="1527"/>
        <v>#N/A</v>
      </c>
      <c r="Y1290" s="5" t="e">
        <f t="shared" si="1528"/>
        <v>#N/A</v>
      </c>
      <c r="Z1290" s="5" t="e">
        <f t="shared" si="1529"/>
        <v>#N/A</v>
      </c>
      <c r="AA1290" s="5" t="e">
        <f t="shared" si="1530"/>
        <v>#N/A</v>
      </c>
      <c r="AB1290" s="5" t="e">
        <f t="shared" si="1531"/>
        <v>#N/A</v>
      </c>
      <c r="AC1290" s="5" t="e">
        <f t="shared" si="1532"/>
        <v>#N/A</v>
      </c>
      <c r="AD1290" s="5" t="e">
        <f t="shared" si="1533"/>
        <v>#N/A</v>
      </c>
      <c r="AE1290" s="5" t="e">
        <f t="shared" si="1534"/>
        <v>#N/A</v>
      </c>
      <c r="AF1290" s="5" t="e">
        <f t="shared" si="1535"/>
        <v>#N/A</v>
      </c>
      <c r="AG1290" s="5" t="e">
        <f t="shared" si="1536"/>
        <v>#N/A</v>
      </c>
      <c r="AH1290" s="5" t="e">
        <f t="shared" si="1537"/>
        <v>#N/A</v>
      </c>
      <c r="AI1290" s="5" t="e">
        <f t="shared" si="1538"/>
        <v>#N/A</v>
      </c>
      <c r="AJ1290" s="5" t="e">
        <f t="shared" si="1539"/>
        <v>#N/A</v>
      </c>
      <c r="AK1290" s="5" t="e">
        <f t="shared" si="1540"/>
        <v>#N/A</v>
      </c>
      <c r="AL1290" s="5" t="e">
        <f t="shared" si="1541"/>
        <v>#N/A</v>
      </c>
      <c r="AM1290" s="5" t="e">
        <f t="shared" si="1542"/>
        <v>#N/A</v>
      </c>
      <c r="AN1290" s="5" t="e">
        <f t="shared" si="1543"/>
        <v>#N/A</v>
      </c>
      <c r="AO1290" s="5" t="e">
        <f t="shared" si="1544"/>
        <v>#N/A</v>
      </c>
      <c r="AP1290" s="5" t="e">
        <f t="shared" si="1545"/>
        <v>#N/A</v>
      </c>
      <c r="AQ1290" s="5" t="e">
        <f t="shared" si="1546"/>
        <v>#N/A</v>
      </c>
      <c r="AR1290" s="5" t="e">
        <f t="shared" si="1547"/>
        <v>#N/A</v>
      </c>
      <c r="AS1290" s="5" t="e">
        <f t="shared" si="1548"/>
        <v>#N/A</v>
      </c>
      <c r="AT1290" s="5" t="e">
        <f t="shared" si="1549"/>
        <v>#N/A</v>
      </c>
      <c r="AU1290" s="5" t="e">
        <f t="shared" si="1550"/>
        <v>#N/A</v>
      </c>
      <c r="AV1290" s="5" t="e">
        <f t="shared" si="1551"/>
        <v>#N/A</v>
      </c>
      <c r="AW1290" s="5" t="e">
        <f t="shared" si="1552"/>
        <v>#N/A</v>
      </c>
      <c r="AX1290" s="5" t="e">
        <f t="shared" si="1553"/>
        <v>#N/A</v>
      </c>
      <c r="AY1290" s="5" t="e">
        <f t="shared" si="1554"/>
        <v>#N/A</v>
      </c>
      <c r="AZ1290" s="5" t="e">
        <f t="shared" si="1555"/>
        <v>#N/A</v>
      </c>
      <c r="BA1290" s="5" t="e">
        <f t="shared" si="1556"/>
        <v>#N/A</v>
      </c>
      <c r="BB1290" s="5" t="e">
        <f t="shared" si="1557"/>
        <v>#N/A</v>
      </c>
      <c r="BC1290" s="5" t="e">
        <f t="shared" si="1558"/>
        <v>#N/A</v>
      </c>
      <c r="BD1290" s="5" t="e">
        <f t="shared" si="1559"/>
        <v>#N/A</v>
      </c>
      <c r="BE1290" s="5" t="e">
        <f t="shared" si="1560"/>
        <v>#N/A</v>
      </c>
      <c r="BF1290" s="5" t="e">
        <f t="shared" si="1561"/>
        <v>#N/A</v>
      </c>
      <c r="BG1290" s="5" t="e">
        <f t="shared" si="1562"/>
        <v>#N/A</v>
      </c>
      <c r="BH1290" s="5" t="e">
        <f t="shared" si="1563"/>
        <v>#N/A</v>
      </c>
      <c r="BI1290" s="5" t="e">
        <f t="shared" si="1564"/>
        <v>#N/A</v>
      </c>
      <c r="BJ1290" s="8" t="e">
        <f t="shared" si="1565"/>
        <v>#N/A</v>
      </c>
      <c r="BK1290" s="8" t="e">
        <f t="shared" si="1566"/>
        <v>#N/A</v>
      </c>
      <c r="BL1290" s="8" t="e">
        <f t="shared" si="1567"/>
        <v>#N/A</v>
      </c>
      <c r="BM1290" s="8" t="e">
        <f t="shared" si="1568"/>
        <v>#N/A</v>
      </c>
      <c r="BN1290" s="8" t="e">
        <f t="shared" si="1569"/>
        <v>#N/A</v>
      </c>
    </row>
    <row r="1291" spans="1:66" x14ac:dyDescent="0.25">
      <c r="A1291" t="s">
        <v>10</v>
      </c>
      <c r="B1291" t="s">
        <v>221</v>
      </c>
      <c r="C1291" t="s">
        <v>220</v>
      </c>
      <c r="D1291" s="7" t="s">
        <v>563</v>
      </c>
      <c r="E1291">
        <f>VLOOKUP(A1291,home!$A$2:$E$405,3,FALSE)</f>
        <v>1.5653594771241801</v>
      </c>
      <c r="F1291">
        <f>VLOOKUP(B1291,home!$B$2:$E$405,3,FALSE)</f>
        <v>0.86</v>
      </c>
      <c r="G1291">
        <f>VLOOKUP(C1291,away!$B$2:$E$405,4,FALSE)</f>
        <v>0.71</v>
      </c>
      <c r="H1291">
        <f>VLOOKUP(A1291,away!$A$2:$E$405,3,FALSE)</f>
        <v>1.3758169934640501</v>
      </c>
      <c r="I1291">
        <f>VLOOKUP(C1291,away!$B$2:$E$405,3,FALSE)</f>
        <v>0.94</v>
      </c>
      <c r="J1291">
        <f>VLOOKUP(B1291,home!$B$2:$E$405,4,FALSE)</f>
        <v>0.86</v>
      </c>
      <c r="K1291" s="3">
        <f t="shared" si="1514"/>
        <v>0.95580849673202428</v>
      </c>
      <c r="L1291" s="3">
        <f t="shared" si="1515"/>
        <v>1.1122104575163381</v>
      </c>
      <c r="M1291" s="5">
        <f t="shared" si="1516"/>
        <v>0.1264360092861101</v>
      </c>
      <c r="N1291" s="5">
        <f t="shared" si="1517"/>
        <v>0.12084861196855312</v>
      </c>
      <c r="O1291" s="5">
        <f t="shared" si="1518"/>
        <v>0.14062345173464447</v>
      </c>
      <c r="P1291" s="5">
        <f t="shared" si="1519"/>
        <v>0.13440909000775889</v>
      </c>
      <c r="Q1291" s="5">
        <f t="shared" si="1520"/>
        <v>5.7754065068907241E-2</v>
      </c>
      <c r="R1291" s="5">
        <f t="shared" si="1521"/>
        <v>7.8201436795657817E-2</v>
      </c>
      <c r="S1291" s="5">
        <f t="shared" si="1522"/>
        <v>3.572123870944275E-2</v>
      </c>
      <c r="T1291" s="5">
        <f t="shared" si="1523"/>
        <v>6.4234675133717681E-2</v>
      </c>
      <c r="U1291" s="5">
        <f t="shared" si="1524"/>
        <v>7.4745597745942097E-2</v>
      </c>
      <c r="V1291" s="5">
        <f t="shared" si="1525"/>
        <v>4.2193141512587773E-3</v>
      </c>
      <c r="W1291" s="5">
        <f t="shared" si="1526"/>
        <v>1.8400608704558584E-2</v>
      </c>
      <c r="X1291" s="5">
        <f t="shared" si="1527"/>
        <v>2.0465349425876217E-2</v>
      </c>
      <c r="Y1291" s="5">
        <f t="shared" si="1528"/>
        <v>1.138088782409276E-2</v>
      </c>
      <c r="Z1291" s="5">
        <f t="shared" si="1529"/>
        <v>2.8992151932311198E-2</v>
      </c>
      <c r="AA1291" s="5">
        <f t="shared" si="1530"/>
        <v>2.7710945155448814E-2</v>
      </c>
      <c r="AB1291" s="5">
        <f t="shared" si="1531"/>
        <v>1.3243178416026551E-2</v>
      </c>
      <c r="AC1291" s="5">
        <f t="shared" si="1532"/>
        <v>2.803365605305121E-4</v>
      </c>
      <c r="AD1291" s="5">
        <f t="shared" si="1533"/>
        <v>4.3968645362145835E-3</v>
      </c>
      <c r="AE1291" s="5">
        <f t="shared" si="1534"/>
        <v>4.8902387174605839E-3</v>
      </c>
      <c r="AF1291" s="5">
        <f t="shared" si="1535"/>
        <v>2.7194873206554736E-3</v>
      </c>
      <c r="AG1291" s="5">
        <f t="shared" si="1536"/>
        <v>1.0082140790387017E-3</v>
      </c>
      <c r="AH1291" s="5">
        <f t="shared" si="1537"/>
        <v>8.0613436412547597E-3</v>
      </c>
      <c r="AI1291" s="5">
        <f t="shared" si="1538"/>
        <v>7.7051007473879739E-3</v>
      </c>
      <c r="AJ1291" s="5">
        <f t="shared" si="1539"/>
        <v>3.6823003812648481E-3</v>
      </c>
      <c r="AK1291" s="5">
        <f t="shared" si="1540"/>
        <v>1.1731913306441716E-3</v>
      </c>
      <c r="AL1291" s="5">
        <f t="shared" si="1541"/>
        <v>1.1920585665289748E-5</v>
      </c>
      <c r="AM1291" s="5">
        <f t="shared" si="1542"/>
        <v>8.405120965387224E-4</v>
      </c>
      <c r="AN1291" s="5">
        <f t="shared" si="1543"/>
        <v>9.3482634343934905E-4</v>
      </c>
      <c r="AO1291" s="5">
        <f t="shared" si="1544"/>
        <v>5.1986181756750202E-4</v>
      </c>
      <c r="AP1291" s="5">
        <f t="shared" si="1545"/>
        <v>1.9273191665400885E-4</v>
      </c>
      <c r="AQ1291" s="5">
        <f t="shared" si="1546"/>
        <v>5.358961329993901E-5</v>
      </c>
      <c r="AR1291" s="5">
        <f t="shared" si="1547"/>
        <v>1.793182139887274E-3</v>
      </c>
      <c r="AS1291" s="5">
        <f t="shared" si="1548"/>
        <v>1.7139387254923697E-3</v>
      </c>
      <c r="AT1291" s="5">
        <f t="shared" si="1549"/>
        <v>8.1909859835183172E-4</v>
      </c>
      <c r="AU1291" s="5">
        <f t="shared" si="1550"/>
        <v>2.6096713332199084E-4</v>
      </c>
      <c r="AV1291" s="5">
        <f t="shared" si="1551"/>
        <v>6.2358650849239427E-5</v>
      </c>
      <c r="AW1291" s="5">
        <f t="shared" si="1552"/>
        <v>3.5200834017798142E-7</v>
      </c>
      <c r="AX1291" s="5">
        <f t="shared" si="1553"/>
        <v>1.3389476724629302E-4</v>
      </c>
      <c r="AY1291" s="5">
        <f t="shared" si="1554"/>
        <v>1.4891916033804315E-4</v>
      </c>
      <c r="AZ1291" s="5">
        <f t="shared" si="1555"/>
        <v>8.2814723726261954E-5</v>
      </c>
      <c r="BA1291" s="5">
        <f t="shared" si="1556"/>
        <v>3.0702467254891651E-5</v>
      </c>
      <c r="BB1291" s="5">
        <f t="shared" si="1557"/>
        <v>8.536901288110863E-6</v>
      </c>
      <c r="BC1291" s="5">
        <f t="shared" si="1558"/>
        <v>1.8989661774843177E-6</v>
      </c>
      <c r="BD1291" s="5">
        <f t="shared" si="1559"/>
        <v>3.3239932136902578E-4</v>
      </c>
      <c r="BE1291" s="5">
        <f t="shared" si="1560"/>
        <v>3.1771009567247349E-4</v>
      </c>
      <c r="BF1291" s="5">
        <f t="shared" si="1561"/>
        <v>1.5183500447064725E-4</v>
      </c>
      <c r="BG1291" s="5">
        <f t="shared" si="1562"/>
        <v>4.8375062458129858E-5</v>
      </c>
      <c r="BH1291" s="5">
        <f t="shared" si="1563"/>
        <v>1.1559323931855715E-5</v>
      </c>
      <c r="BI1291" s="5">
        <f t="shared" si="1564"/>
        <v>2.2097000061091059E-6</v>
      </c>
      <c r="BJ1291" s="8">
        <f t="shared" si="1565"/>
        <v>0.30904729155260552</v>
      </c>
      <c r="BK1291" s="8">
        <f t="shared" si="1566"/>
        <v>0.30122682846110438</v>
      </c>
      <c r="BL1291" s="8">
        <f t="shared" si="1567"/>
        <v>0.36066017970408243</v>
      </c>
      <c r="BM1291" s="8">
        <f t="shared" si="1568"/>
        <v>0.34150521963647412</v>
      </c>
      <c r="BN1291" s="8">
        <f t="shared" si="1569"/>
        <v>0.65827266486163161</v>
      </c>
    </row>
    <row r="1292" spans="1:66" x14ac:dyDescent="0.25">
      <c r="A1292" t="s">
        <v>10</v>
      </c>
      <c r="B1292" t="s">
        <v>453</v>
      </c>
      <c r="C1292" t="s">
        <v>39</v>
      </c>
      <c r="D1292" s="7" t="s">
        <v>563</v>
      </c>
      <c r="E1292">
        <f>VLOOKUP(A1292,home!$A$2:$E$405,3,FALSE)</f>
        <v>1.5653594771241801</v>
      </c>
      <c r="F1292">
        <f>VLOOKUP(B1292,home!$B$2:$E$405,3,FALSE)</f>
        <v>1.2</v>
      </c>
      <c r="G1292">
        <f>VLOOKUP(C1292,away!$B$2:$E$405,4,FALSE)</f>
        <v>1.0900000000000001</v>
      </c>
      <c r="H1292">
        <f>VLOOKUP(A1292,away!$A$2:$E$405,3,FALSE)</f>
        <v>1.3758169934640501</v>
      </c>
      <c r="I1292">
        <f>VLOOKUP(C1292,away!$B$2:$E$405,3,FALSE)</f>
        <v>1.01</v>
      </c>
      <c r="J1292">
        <f>VLOOKUP(B1292,home!$B$2:$E$405,4,FALSE)</f>
        <v>0.6</v>
      </c>
      <c r="K1292" s="3">
        <f t="shared" si="1514"/>
        <v>2.0474901960784275</v>
      </c>
      <c r="L1292" s="3">
        <f t="shared" si="1515"/>
        <v>0.83374509803921437</v>
      </c>
      <c r="M1292" s="5">
        <f t="shared" si="1516"/>
        <v>5.6065462703643654E-2</v>
      </c>
      <c r="N1292" s="5">
        <f t="shared" si="1517"/>
        <v>0.11479348522431108</v>
      </c>
      <c r="O1292" s="5">
        <f t="shared" si="1518"/>
        <v>4.6744304698463295E-2</v>
      </c>
      <c r="P1292" s="5">
        <f t="shared" si="1519"/>
        <v>9.5708505592606366E-2</v>
      </c>
      <c r="Q1292" s="5">
        <f t="shared" si="1520"/>
        <v>0.11751926778522542</v>
      </c>
      <c r="R1292" s="5">
        <f t="shared" si="1521"/>
        <v>1.9486417451797591E-2</v>
      </c>
      <c r="S1292" s="5">
        <f t="shared" si="1522"/>
        <v>4.0845636515966253E-2</v>
      </c>
      <c r="T1292" s="5">
        <f t="shared" si="1523"/>
        <v>9.7981113441089465E-2</v>
      </c>
      <c r="U1292" s="5">
        <f t="shared" si="1524"/>
        <v>3.9898248689247136E-2</v>
      </c>
      <c r="V1292" s="5">
        <f t="shared" si="1525"/>
        <v>7.7474411011006781E-3</v>
      </c>
      <c r="W1292" s="5">
        <f t="shared" si="1526"/>
        <v>8.0206516213521484E-2</v>
      </c>
      <c r="X1292" s="5">
        <f t="shared" si="1527"/>
        <v>6.6871789723826305E-2</v>
      </c>
      <c r="Y1292" s="5">
        <f t="shared" si="1528"/>
        <v>2.7877013439674643E-2</v>
      </c>
      <c r="Z1292" s="5">
        <f t="shared" si="1529"/>
        <v>5.4155683429273479E-3</v>
      </c>
      <c r="AA1292" s="5">
        <f t="shared" si="1530"/>
        <v>1.1088323088336438E-2</v>
      </c>
      <c r="AB1292" s="5">
        <f t="shared" si="1531"/>
        <v>1.1351616407159468E-2</v>
      </c>
      <c r="AC1292" s="5">
        <f t="shared" si="1532"/>
        <v>8.2659623923973834E-4</v>
      </c>
      <c r="AD1292" s="5">
        <f t="shared" si="1533"/>
        <v>4.1055513902197659E-2</v>
      </c>
      <c r="AE1292" s="5">
        <f t="shared" si="1534"/>
        <v>3.4229833463438115E-2</v>
      </c>
      <c r="AF1292" s="5">
        <f t="shared" si="1535"/>
        <v>1.4269477928420095E-2</v>
      </c>
      <c r="AG1292" s="5">
        <f t="shared" si="1536"/>
        <v>3.9657024247996735E-3</v>
      </c>
      <c r="AH1292" s="5">
        <f t="shared" si="1537"/>
        <v>1.1288008897530068E-3</v>
      </c>
      <c r="AI1292" s="5">
        <f t="shared" si="1538"/>
        <v>2.3112087550938866E-3</v>
      </c>
      <c r="AJ1292" s="5">
        <f t="shared" si="1539"/>
        <v>2.366088633572681E-3</v>
      </c>
      <c r="AK1292" s="5">
        <f t="shared" si="1540"/>
        <v>1.6148477600975558E-3</v>
      </c>
      <c r="AL1292" s="5">
        <f t="shared" si="1541"/>
        <v>5.6442798807731942E-5</v>
      </c>
      <c r="AM1292" s="5">
        <f t="shared" si="1542"/>
        <v>1.6812152441942264E-2</v>
      </c>
      <c r="AN1292" s="5">
        <f t="shared" si="1543"/>
        <v>1.4017049685957371E-2</v>
      </c>
      <c r="AO1292" s="5">
        <f t="shared" si="1544"/>
        <v>5.8433232323195326E-3</v>
      </c>
      <c r="AP1292" s="5">
        <f t="shared" si="1545"/>
        <v>1.6239473670683561E-3</v>
      </c>
      <c r="AQ1292" s="5">
        <f t="shared" si="1546"/>
        <v>3.3848953919173264E-4</v>
      </c>
      <c r="AR1292" s="5">
        <f t="shared" si="1547"/>
        <v>1.8822644169877467E-4</v>
      </c>
      <c r="AS1292" s="5">
        <f t="shared" si="1548"/>
        <v>3.8539179402096878E-4</v>
      </c>
      <c r="AT1292" s="5">
        <f t="shared" si="1549"/>
        <v>3.9454295995350525E-4</v>
      </c>
      <c r="AU1292" s="5">
        <f t="shared" si="1550"/>
        <v>2.6927428081218856E-4</v>
      </c>
      <c r="AV1292" s="5">
        <f t="shared" si="1551"/>
        <v>1.3783411250475636E-4</v>
      </c>
      <c r="AW1292" s="5">
        <f t="shared" si="1552"/>
        <v>2.6764625100972905E-6</v>
      </c>
      <c r="AX1292" s="5">
        <f t="shared" si="1553"/>
        <v>5.7371195499754607E-3</v>
      </c>
      <c r="AY1292" s="5">
        <f t="shared" si="1554"/>
        <v>4.783295301656984E-3</v>
      </c>
      <c r="AZ1292" s="5">
        <f t="shared" si="1555"/>
        <v>1.9940245051152574E-3</v>
      </c>
      <c r="BA1292" s="5">
        <f t="shared" si="1556"/>
        <v>5.5416938550330557E-4</v>
      </c>
      <c r="BB1292" s="5">
        <f t="shared" si="1557"/>
        <v>1.1550900216169615E-4</v>
      </c>
      <c r="BC1292" s="5">
        <f t="shared" si="1558"/>
        <v>1.9261012866343042E-5</v>
      </c>
      <c r="BD1292" s="5">
        <f t="shared" si="1559"/>
        <v>2.615547884795288E-5</v>
      </c>
      <c r="BE1292" s="5">
        <f t="shared" si="1560"/>
        <v>5.3553086514920194E-5</v>
      </c>
      <c r="BF1292" s="5">
        <f t="shared" si="1561"/>
        <v>5.4824709804519484E-5</v>
      </c>
      <c r="BG1292" s="5">
        <f t="shared" si="1562"/>
        <v>3.7417685275866168E-5</v>
      </c>
      <c r="BH1292" s="5">
        <f t="shared" si="1563"/>
        <v>1.9153085940571023E-5</v>
      </c>
      <c r="BI1292" s="5">
        <f t="shared" si="1564"/>
        <v>7.8431511375933506E-6</v>
      </c>
      <c r="BJ1292" s="8">
        <f t="shared" si="1565"/>
        <v>0.65060805457026227</v>
      </c>
      <c r="BK1292" s="8">
        <f t="shared" si="1566"/>
        <v>0.20603338025302143</v>
      </c>
      <c r="BL1292" s="8">
        <f t="shared" si="1567"/>
        <v>0.13756407316003266</v>
      </c>
      <c r="BM1292" s="8">
        <f t="shared" si="1568"/>
        <v>0.54452301403104941</v>
      </c>
      <c r="BN1292" s="8">
        <f t="shared" si="1569"/>
        <v>0.45031744345604741</v>
      </c>
    </row>
    <row r="1293" spans="1:66" x14ac:dyDescent="0.25">
      <c r="A1293" t="s">
        <v>10</v>
      </c>
      <c r="B1293" t="s">
        <v>219</v>
      </c>
      <c r="C1293" t="s">
        <v>40</v>
      </c>
      <c r="D1293" s="7" t="s">
        <v>563</v>
      </c>
      <c r="E1293">
        <f>VLOOKUP(A1293,home!$A$2:$E$405,3,FALSE)</f>
        <v>1.5653594771241801</v>
      </c>
      <c r="F1293">
        <f>VLOOKUP(B1293,home!$B$2:$E$405,3,FALSE)</f>
        <v>1.39</v>
      </c>
      <c r="G1293">
        <f>VLOOKUP(C1293,away!$B$2:$E$405,4,FALSE)</f>
        <v>1.39</v>
      </c>
      <c r="H1293">
        <f>VLOOKUP(A1293,away!$A$2:$E$405,3,FALSE)</f>
        <v>1.3758169934640501</v>
      </c>
      <c r="I1293">
        <f>VLOOKUP(C1293,away!$B$2:$E$405,3,FALSE)</f>
        <v>0.71</v>
      </c>
      <c r="J1293">
        <f>VLOOKUP(B1293,home!$B$2:$E$405,4,FALSE)</f>
        <v>0.68</v>
      </c>
      <c r="K1293" s="3">
        <f t="shared" si="1514"/>
        <v>3.0244310457516277</v>
      </c>
      <c r="L1293" s="3">
        <f t="shared" si="1515"/>
        <v>0.66424444444444342</v>
      </c>
      <c r="M1293" s="5">
        <f t="shared" si="1516"/>
        <v>2.5005099617997986E-2</v>
      </c>
      <c r="N1293" s="5">
        <f t="shared" si="1517"/>
        <v>7.5626199586785278E-2</v>
      </c>
      <c r="O1293" s="5">
        <f t="shared" si="1518"/>
        <v>1.6609498504035036E-2</v>
      </c>
      <c r="P1293" s="5">
        <f t="shared" si="1519"/>
        <v>5.0234282929968781E-2</v>
      </c>
      <c r="Q1293" s="5">
        <f t="shared" si="1520"/>
        <v>0.11436311295124117</v>
      </c>
      <c r="R1293" s="5">
        <f t="shared" si="1521"/>
        <v>5.5163835531567822E-3</v>
      </c>
      <c r="S1293" s="5">
        <f t="shared" si="1522"/>
        <v>2.522968534458286E-2</v>
      </c>
      <c r="T1293" s="5">
        <f t="shared" si="1523"/>
        <v>7.5965062427234331E-2</v>
      </c>
      <c r="U1293" s="5">
        <f t="shared" si="1524"/>
        <v>1.6683921678441047E-2</v>
      </c>
      <c r="V1293" s="5">
        <f t="shared" si="1525"/>
        <v>5.631718556951327E-3</v>
      </c>
      <c r="W1293" s="5">
        <f t="shared" si="1526"/>
        <v>0.11529444976617793</v>
      </c>
      <c r="X1293" s="5">
        <f t="shared" si="1527"/>
        <v>7.6583697732462652E-2</v>
      </c>
      <c r="Y1293" s="5">
        <f t="shared" si="1528"/>
        <v>2.5435147876900412E-2</v>
      </c>
      <c r="Z1293" s="5">
        <f t="shared" si="1529"/>
        <v>1.2214090428696975E-3</v>
      </c>
      <c r="AA1293" s="5">
        <f t="shared" si="1530"/>
        <v>3.694067428816894E-3</v>
      </c>
      <c r="AB1293" s="5">
        <f t="shared" si="1531"/>
        <v>5.5862261084068535E-3</v>
      </c>
      <c r="AC1293" s="5">
        <f t="shared" si="1532"/>
        <v>7.0711911693460347E-4</v>
      </c>
      <c r="AD1293" s="5">
        <f t="shared" si="1533"/>
        <v>8.7175028318920003E-2</v>
      </c>
      <c r="AE1293" s="5">
        <f t="shared" si="1534"/>
        <v>5.7905528255129644E-2</v>
      </c>
      <c r="AF1293" s="5">
        <f t="shared" si="1535"/>
        <v>1.9231712723045302E-2</v>
      </c>
      <c r="AG1293" s="5">
        <f t="shared" si="1536"/>
        <v>4.2581861111447876E-3</v>
      </c>
      <c r="AH1293" s="5">
        <f t="shared" si="1537"/>
        <v>2.0282854278010036E-4</v>
      </c>
      <c r="AI1293" s="5">
        <f t="shared" si="1538"/>
        <v>6.1344094174869762E-4</v>
      </c>
      <c r="AJ1293" s="5">
        <f t="shared" si="1539"/>
        <v>9.2765491447993869E-4</v>
      </c>
      <c r="AK1293" s="5">
        <f t="shared" si="1540"/>
        <v>9.3520944103239907E-4</v>
      </c>
      <c r="AL1293" s="5">
        <f t="shared" si="1541"/>
        <v>5.6823003831930441E-5</v>
      </c>
      <c r="AM1293" s="5">
        <f t="shared" si="1542"/>
        <v>5.2730972412403793E-2</v>
      </c>
      <c r="AN1293" s="5">
        <f t="shared" si="1543"/>
        <v>3.502625547509243E-2</v>
      </c>
      <c r="AO1293" s="5">
        <f t="shared" si="1544"/>
        <v>1.1632997804510955E-2</v>
      </c>
      <c r="AP1293" s="5">
        <f t="shared" si="1545"/>
        <v>2.5757180546269369E-3</v>
      </c>
      <c r="AQ1293" s="5">
        <f t="shared" si="1546"/>
        <v>4.2772660206029801E-4</v>
      </c>
      <c r="AR1293" s="5">
        <f t="shared" si="1547"/>
        <v>2.6945546543288759E-5</v>
      </c>
      <c r="AS1293" s="5">
        <f t="shared" si="1548"/>
        <v>8.1494947510267975E-5</v>
      </c>
      <c r="AT1293" s="5">
        <f t="shared" si="1549"/>
        <v>1.2323792466097691E-4</v>
      </c>
      <c r="AU1293" s="5">
        <f t="shared" si="1550"/>
        <v>1.242415351195529E-4</v>
      </c>
      <c r="AV1293" s="5">
        <f t="shared" si="1551"/>
        <v>9.393998899685423E-5</v>
      </c>
      <c r="AW1293" s="5">
        <f t="shared" si="1552"/>
        <v>3.1709785592977029E-6</v>
      </c>
      <c r="AX1293" s="5">
        <f t="shared" si="1553"/>
        <v>2.6580198339457763E-2</v>
      </c>
      <c r="AY1293" s="5">
        <f t="shared" si="1554"/>
        <v>1.765574907921624E-2</v>
      </c>
      <c r="AZ1293" s="5">
        <f t="shared" si="1555"/>
        <v>5.8638666191872411E-3</v>
      </c>
      <c r="BA1293" s="5">
        <f t="shared" si="1556"/>
        <v>1.2983469415861154E-3</v>
      </c>
      <c r="BB1293" s="5">
        <f t="shared" si="1557"/>
        <v>2.1560493572750282E-4</v>
      </c>
      <c r="BC1293" s="5">
        <f t="shared" si="1558"/>
        <v>2.8642876150359011E-5</v>
      </c>
      <c r="BD1293" s="5">
        <f t="shared" si="1559"/>
        <v>2.9830715989831223E-6</v>
      </c>
      <c r="BE1293" s="5">
        <f t="shared" si="1560"/>
        <v>9.0220943556645045E-6</v>
      </c>
      <c r="BF1293" s="5">
        <f t="shared" si="1561"/>
        <v>1.3643351133486129E-5</v>
      </c>
      <c r="BG1293" s="5">
        <f t="shared" si="1562"/>
        <v>1.3754458245402035E-5</v>
      </c>
      <c r="BH1293" s="5">
        <f t="shared" si="1563"/>
        <v>1.0399852633722094E-5</v>
      </c>
      <c r="BI1293" s="5">
        <f t="shared" si="1564"/>
        <v>6.2907274353341853E-6</v>
      </c>
      <c r="BJ1293" s="8">
        <f t="shared" si="1565"/>
        <v>0.80587420488906114</v>
      </c>
      <c r="BK1293" s="8">
        <f t="shared" si="1566"/>
        <v>0.12452047764948374</v>
      </c>
      <c r="BL1293" s="8">
        <f t="shared" si="1567"/>
        <v>5.1275184611131272E-2</v>
      </c>
      <c r="BM1293" s="8">
        <f t="shared" si="1568"/>
        <v>0.67788412094870398</v>
      </c>
      <c r="BN1293" s="8">
        <f t="shared" si="1569"/>
        <v>0.28735457714318502</v>
      </c>
    </row>
    <row r="1294" spans="1:66" x14ac:dyDescent="0.25">
      <c r="A1294" t="s">
        <v>13</v>
      </c>
      <c r="B1294" t="s">
        <v>45</v>
      </c>
      <c r="C1294" t="s">
        <v>14</v>
      </c>
      <c r="D1294" s="7" t="s">
        <v>563</v>
      </c>
      <c r="E1294">
        <f>VLOOKUP(A1294,home!$A$2:$E$405,3,FALSE)</f>
        <v>1.76143790849673</v>
      </c>
      <c r="F1294">
        <f>VLOOKUP(B1294,home!$B$2:$E$405,3,FALSE)</f>
        <v>0.9</v>
      </c>
      <c r="G1294">
        <f>VLOOKUP(C1294,away!$B$2:$E$405,4,FALSE)</f>
        <v>0.9</v>
      </c>
      <c r="H1294">
        <f>VLOOKUP(A1294,away!$A$2:$E$405,3,FALSE)</f>
        <v>1.3562091503267999</v>
      </c>
      <c r="I1294">
        <f>VLOOKUP(C1294,away!$B$2:$E$405,3,FALSE)</f>
        <v>0.83</v>
      </c>
      <c r="J1294">
        <f>VLOOKUP(B1294,home!$B$2:$E$405,4,FALSE)</f>
        <v>0.91</v>
      </c>
      <c r="K1294" s="3">
        <f t="shared" si="1514"/>
        <v>1.4267647058823514</v>
      </c>
      <c r="L1294" s="3">
        <f t="shared" si="1515"/>
        <v>1.0243447712418319</v>
      </c>
      <c r="M1294" s="5">
        <f t="shared" si="1516"/>
        <v>8.6197898830640968E-2</v>
      </c>
      <c r="N1294" s="5">
        <f t="shared" si="1517"/>
        <v>0.12298411977277612</v>
      </c>
      <c r="O1294" s="5">
        <f t="shared" si="1518"/>
        <v>8.8296366959199499E-2</v>
      </c>
      <c r="P1294" s="5">
        <f t="shared" si="1519"/>
        <v>0.12597814003502242</v>
      </c>
      <c r="Q1294" s="5">
        <f t="shared" si="1520"/>
        <v>8.7734700737902432E-2</v>
      </c>
      <c r="R1294" s="5">
        <f t="shared" si="1521"/>
        <v>4.5222960907153019E-2</v>
      </c>
      <c r="S1294" s="5">
        <f t="shared" si="1522"/>
        <v>4.602923035822945E-2</v>
      </c>
      <c r="T1294" s="5">
        <f t="shared" si="1523"/>
        <v>8.9870581957337242E-2</v>
      </c>
      <c r="U1294" s="5">
        <f t="shared" si="1524"/>
        <v>6.452252451782324E-2</v>
      </c>
      <c r="V1294" s="5">
        <f t="shared" si="1525"/>
        <v>7.4746302873814167E-3</v>
      </c>
      <c r="W1294" s="5">
        <f t="shared" si="1526"/>
        <v>4.1725591497996477E-2</v>
      </c>
      <c r="X1294" s="5">
        <f t="shared" si="1527"/>
        <v>4.2741391477945326E-2</v>
      </c>
      <c r="Y1294" s="5">
        <f t="shared" si="1528"/>
        <v>2.1890960438016742E-2</v>
      </c>
      <c r="Z1294" s="5">
        <f t="shared" si="1529"/>
        <v>1.5441301181771987E-2</v>
      </c>
      <c r="AA1294" s="5">
        <f t="shared" si="1530"/>
        <v>2.2031103539051713E-2</v>
      </c>
      <c r="AB1294" s="5">
        <f t="shared" si="1531"/>
        <v>1.5716600480579379E-2</v>
      </c>
      <c r="AC1294" s="5">
        <f t="shared" si="1532"/>
        <v>6.8276027738786791E-4</v>
      </c>
      <c r="AD1294" s="5">
        <f t="shared" si="1533"/>
        <v>1.4883150320351535E-2</v>
      </c>
      <c r="AE1294" s="5">
        <f t="shared" si="1534"/>
        <v>1.5245477210258289E-2</v>
      </c>
      <c r="AF1294" s="5">
        <f t="shared" si="1535"/>
        <v>7.8083124327072932E-3</v>
      </c>
      <c r="AG1294" s="5">
        <f t="shared" si="1536"/>
        <v>2.6661346708887678E-3</v>
      </c>
      <c r="AH1294" s="5">
        <f t="shared" si="1537"/>
        <v>3.9543040316796134E-3</v>
      </c>
      <c r="AI1294" s="5">
        <f t="shared" si="1538"/>
        <v>5.6418614287287597E-3</v>
      </c>
      <c r="AJ1294" s="5">
        <f t="shared" si="1539"/>
        <v>4.0248043809945865E-3</v>
      </c>
      <c r="AK1294" s="5">
        <f t="shared" si="1540"/>
        <v>1.9141496129612462E-3</v>
      </c>
      <c r="AL1294" s="5">
        <f t="shared" si="1541"/>
        <v>3.9914137584311671E-5</v>
      </c>
      <c r="AM1294" s="5">
        <f t="shared" si="1542"/>
        <v>4.2469507178838333E-3</v>
      </c>
      <c r="AN1294" s="5">
        <f t="shared" si="1543"/>
        <v>4.3503417615860492E-3</v>
      </c>
      <c r="AO1294" s="5">
        <f t="shared" si="1544"/>
        <v>2.2281249182978242E-3</v>
      </c>
      <c r="AP1294" s="5">
        <f t="shared" si="1545"/>
        <v>7.6078936991067013E-4</v>
      </c>
      <c r="AQ1294" s="5">
        <f t="shared" si="1546"/>
        <v>1.9482765327109069E-4</v>
      </c>
      <c r="AR1294" s="5">
        <f t="shared" si="1547"/>
        <v>8.1011413175030166E-4</v>
      </c>
      <c r="AS1294" s="5">
        <f t="shared" si="1548"/>
        <v>1.1558422509178555E-3</v>
      </c>
      <c r="AT1294" s="5">
        <f t="shared" si="1549"/>
        <v>8.2455746458860474E-4</v>
      </c>
      <c r="AU1294" s="5">
        <f t="shared" si="1550"/>
        <v>3.9214982948228587E-4</v>
      </c>
      <c r="AV1294" s="5">
        <f t="shared" si="1551"/>
        <v>1.3987638403077708E-4</v>
      </c>
      <c r="AW1294" s="5">
        <f t="shared" si="1552"/>
        <v>1.6204019671874914E-6</v>
      </c>
      <c r="AX1294" s="5">
        <f t="shared" si="1553"/>
        <v>1.0098998986497274E-3</v>
      </c>
      <c r="AY1294" s="5">
        <f t="shared" si="1554"/>
        <v>1.0344856806595042E-3</v>
      </c>
      <c r="AZ1294" s="5">
        <f t="shared" si="1555"/>
        <v>5.2983499895405519E-4</v>
      </c>
      <c r="BA1294" s="5">
        <f t="shared" si="1556"/>
        <v>1.8091123693316931E-4</v>
      </c>
      <c r="BB1294" s="5">
        <f t="shared" si="1557"/>
        <v>4.632886990284604E-5</v>
      </c>
      <c r="BC1294" s="5">
        <f t="shared" si="1558"/>
        <v>9.4913471285046867E-6</v>
      </c>
      <c r="BD1294" s="5">
        <f t="shared" si="1559"/>
        <v>1.383060291612563E-4</v>
      </c>
      <c r="BE1294" s="5">
        <f t="shared" si="1560"/>
        <v>1.9733016101801574E-4</v>
      </c>
      <c r="BF1294" s="5">
        <f t="shared" si="1561"/>
        <v>1.4077185457329316E-4</v>
      </c>
      <c r="BG1294" s="5">
        <f t="shared" si="1562"/>
        <v>6.6949437895592575E-5</v>
      </c>
      <c r="BH1294" s="5">
        <f t="shared" si="1563"/>
        <v>2.3880273767023491E-5</v>
      </c>
      <c r="BI1294" s="5">
        <f t="shared" si="1564"/>
        <v>6.8143063555194561E-6</v>
      </c>
      <c r="BJ1294" s="8">
        <f t="shared" si="1565"/>
        <v>0.46214240696935754</v>
      </c>
      <c r="BK1294" s="8">
        <f t="shared" si="1566"/>
        <v>0.267437059606906</v>
      </c>
      <c r="BL1294" s="8">
        <f t="shared" si="1567"/>
        <v>0.25522126798171163</v>
      </c>
      <c r="BM1294" s="8">
        <f t="shared" si="1568"/>
        <v>0.44279498321836031</v>
      </c>
      <c r="BN1294" s="8">
        <f t="shared" si="1569"/>
        <v>0.55641418724269454</v>
      </c>
    </row>
    <row r="1295" spans="1:66" x14ac:dyDescent="0.25">
      <c r="A1295" t="s">
        <v>13</v>
      </c>
      <c r="B1295" t="s">
        <v>228</v>
      </c>
      <c r="C1295" t="s">
        <v>54</v>
      </c>
      <c r="D1295" s="7" t="s">
        <v>563</v>
      </c>
      <c r="E1295">
        <f>VLOOKUP(A1295,home!$A$2:$E$405,3,FALSE)</f>
        <v>1.76143790849673</v>
      </c>
      <c r="F1295">
        <f>VLOOKUP(B1295,home!$B$2:$E$405,3,FALSE)</f>
        <v>1.07</v>
      </c>
      <c r="G1295">
        <f>VLOOKUP(C1295,away!$B$2:$E$405,4,FALSE)</f>
        <v>1.1399999999999999</v>
      </c>
      <c r="H1295">
        <f>VLOOKUP(A1295,away!$A$2:$E$405,3,FALSE)</f>
        <v>1.3562091503267999</v>
      </c>
      <c r="I1295">
        <f>VLOOKUP(C1295,away!$B$2:$E$405,3,FALSE)</f>
        <v>0.7</v>
      </c>
      <c r="J1295">
        <f>VLOOKUP(B1295,home!$B$2:$E$405,4,FALSE)</f>
        <v>1.08</v>
      </c>
      <c r="K1295" s="3">
        <f t="shared" si="1514"/>
        <v>2.148601960784311</v>
      </c>
      <c r="L1295" s="3">
        <f t="shared" si="1515"/>
        <v>1.0252941176470607</v>
      </c>
      <c r="M1295" s="5">
        <f t="shared" si="1516"/>
        <v>4.18402669732768E-2</v>
      </c>
      <c r="N1295" s="5">
        <f t="shared" si="1517"/>
        <v>8.989807965852159E-2</v>
      </c>
      <c r="O1295" s="5">
        <f t="shared" si="1518"/>
        <v>4.2898579608483298E-2</v>
      </c>
      <c r="P1295" s="5">
        <f t="shared" si="1519"/>
        <v>9.2171972261649068E-2</v>
      </c>
      <c r="Q1295" s="5">
        <f t="shared" si="1520"/>
        <v>9.6577595112521841E-2</v>
      </c>
      <c r="R1295" s="5">
        <f t="shared" si="1521"/>
        <v>2.1991830663996036E-2</v>
      </c>
      <c r="S1295" s="5">
        <f t="shared" si="1522"/>
        <v>5.0762537414187361E-2</v>
      </c>
      <c r="T1295" s="5">
        <f t="shared" si="1523"/>
        <v>9.9020440165368165E-2</v>
      </c>
      <c r="U1295" s="5">
        <f t="shared" si="1524"/>
        <v>4.7251690485898418E-2</v>
      </c>
      <c r="V1295" s="5">
        <f t="shared" si="1525"/>
        <v>1.2425253174995763E-2</v>
      </c>
      <c r="W1295" s="5">
        <f t="shared" si="1526"/>
        <v>6.9168936742199247E-2</v>
      </c>
      <c r="X1295" s="5">
        <f t="shared" si="1527"/>
        <v>7.0918503965678545E-2</v>
      </c>
      <c r="Y1295" s="5">
        <f t="shared" si="1528"/>
        <v>3.6356162474169972E-2</v>
      </c>
      <c r="Z1295" s="5">
        <f t="shared" si="1529"/>
        <v>7.5160315386951313E-3</v>
      </c>
      <c r="AA1295" s="5">
        <f t="shared" si="1530"/>
        <v>1.6148960101357079E-2</v>
      </c>
      <c r="AB1295" s="5">
        <f t="shared" si="1531"/>
        <v>1.7348843669201714E-2</v>
      </c>
      <c r="AC1295" s="5">
        <f t="shared" si="1532"/>
        <v>1.7107624034180232E-3</v>
      </c>
      <c r="AD1295" s="5">
        <f t="shared" si="1533"/>
        <v>3.7154128277413823E-2</v>
      </c>
      <c r="AE1295" s="5">
        <f t="shared" si="1534"/>
        <v>3.8093909169136714E-2</v>
      </c>
      <c r="AF1295" s="5">
        <f t="shared" si="1535"/>
        <v>1.952873049464865E-2</v>
      </c>
      <c r="AG1295" s="5">
        <f t="shared" si="1536"/>
        <v>6.674230833759346E-3</v>
      </c>
      <c r="AH1295" s="5">
        <f t="shared" si="1537"/>
        <v>1.9265357311684754E-3</v>
      </c>
      <c r="AI1295" s="5">
        <f t="shared" si="1538"/>
        <v>4.1393584495096223E-3</v>
      </c>
      <c r="AJ1295" s="5">
        <f t="shared" si="1539"/>
        <v>4.4469168405027407E-3</v>
      </c>
      <c r="AK1295" s="5">
        <f t="shared" si="1540"/>
        <v>3.1848847476496542E-3</v>
      </c>
      <c r="AL1295" s="5">
        <f t="shared" si="1541"/>
        <v>1.5074888971892126E-4</v>
      </c>
      <c r="AM1295" s="5">
        <f t="shared" si="1542"/>
        <v>1.5965886573616632E-2</v>
      </c>
      <c r="AN1295" s="5">
        <f t="shared" si="1543"/>
        <v>1.6369729586949319E-2</v>
      </c>
      <c r="AO1295" s="5">
        <f t="shared" si="1544"/>
        <v>8.3918937264860927E-3</v>
      </c>
      <c r="AP1295" s="5">
        <f t="shared" si="1545"/>
        <v>2.8680530912284881E-3</v>
      </c>
      <c r="AQ1295" s="5">
        <f t="shared" si="1546"/>
        <v>7.3514949088400916E-4</v>
      </c>
      <c r="AR1295" s="5">
        <f t="shared" si="1547"/>
        <v>3.9505315052078353E-4</v>
      </c>
      <c r="AS1295" s="5">
        <f t="shared" si="1548"/>
        <v>8.4881197382297494E-4</v>
      </c>
      <c r="AT1295" s="5">
        <f t="shared" si="1549"/>
        <v>9.1187953564662275E-4</v>
      </c>
      <c r="AU1295" s="5">
        <f t="shared" si="1550"/>
        <v>6.5308871942980698E-4</v>
      </c>
      <c r="AV1295" s="5">
        <f t="shared" si="1551"/>
        <v>3.5080692578324954E-4</v>
      </c>
      <c r="AW1295" s="5">
        <f t="shared" si="1552"/>
        <v>9.2247807931859215E-6</v>
      </c>
      <c r="AX1295" s="5">
        <f t="shared" si="1553"/>
        <v>5.7173891996220938E-3</v>
      </c>
      <c r="AY1295" s="5">
        <f t="shared" si="1554"/>
        <v>5.8620055146713698E-3</v>
      </c>
      <c r="AZ1295" s="5">
        <f t="shared" si="1555"/>
        <v>3.0051398859035931E-3</v>
      </c>
      <c r="BA1295" s="5">
        <f t="shared" si="1556"/>
        <v>1.0270507492411713E-3</v>
      </c>
      <c r="BB1295" s="5">
        <f t="shared" si="1557"/>
        <v>2.632572729304947E-4</v>
      </c>
      <c r="BC1295" s="5">
        <f t="shared" si="1558"/>
        <v>5.3983226672688623E-5</v>
      </c>
      <c r="BD1295" s="5">
        <f t="shared" si="1559"/>
        <v>6.7507611897816341E-5</v>
      </c>
      <c r="BE1295" s="5">
        <f t="shared" si="1560"/>
        <v>1.4504698729151446E-4</v>
      </c>
      <c r="BF1295" s="5">
        <f t="shared" si="1561"/>
        <v>1.5582412065020252E-4</v>
      </c>
      <c r="BG1295" s="5">
        <f t="shared" si="1562"/>
        <v>1.116013370555054E-4</v>
      </c>
      <c r="BH1295" s="5">
        <f t="shared" si="1563"/>
        <v>5.9946712905902434E-5</v>
      </c>
      <c r="BI1295" s="5">
        <f t="shared" si="1564"/>
        <v>2.576032497843923E-5</v>
      </c>
      <c r="BJ1295" s="8">
        <f t="shared" si="1565"/>
        <v>0.62365025521162387</v>
      </c>
      <c r="BK1295" s="8">
        <f t="shared" si="1566"/>
        <v>0.20492354663191731</v>
      </c>
      <c r="BL1295" s="8">
        <f t="shared" si="1567"/>
        <v>0.16306292769774988</v>
      </c>
      <c r="BM1295" s="8">
        <f t="shared" si="1568"/>
        <v>0.60792165606765947</v>
      </c>
      <c r="BN1295" s="8">
        <f t="shared" si="1569"/>
        <v>0.38537832427844865</v>
      </c>
    </row>
    <row r="1296" spans="1:66" x14ac:dyDescent="0.25">
      <c r="A1296" t="s">
        <v>16</v>
      </c>
      <c r="B1296" t="s">
        <v>493</v>
      </c>
      <c r="C1296" t="s">
        <v>232</v>
      </c>
      <c r="D1296" s="7" t="s">
        <v>563</v>
      </c>
      <c r="E1296">
        <f>VLOOKUP(A1296,home!$A$2:$E$405,3,FALSE)</f>
        <v>1.5457516339869299</v>
      </c>
      <c r="F1296" t="e">
        <f>VLOOKUP(B1296,home!$B$2:$E$405,3,FALSE)</f>
        <v>#N/A</v>
      </c>
      <c r="G1296">
        <f>VLOOKUP(C1296,away!$B$2:$E$405,4,FALSE)</f>
        <v>0.88</v>
      </c>
      <c r="H1296">
        <f>VLOOKUP(A1296,away!$A$2:$E$405,3,FALSE)</f>
        <v>1.36928104575163</v>
      </c>
      <c r="I1296">
        <f>VLOOKUP(C1296,away!$B$2:$E$405,3,FALSE)</f>
        <v>1.1000000000000001</v>
      </c>
      <c r="J1296" t="e">
        <f>VLOOKUP(B1296,home!$B$2:$E$405,4,FALSE)</f>
        <v>#N/A</v>
      </c>
      <c r="K1296" s="3" t="e">
        <f t="shared" si="1514"/>
        <v>#N/A</v>
      </c>
      <c r="L1296" s="3" t="e">
        <f t="shared" si="1515"/>
        <v>#N/A</v>
      </c>
      <c r="M1296" s="5" t="e">
        <f t="shared" si="1516"/>
        <v>#N/A</v>
      </c>
      <c r="N1296" s="5" t="e">
        <f t="shared" si="1517"/>
        <v>#N/A</v>
      </c>
      <c r="O1296" s="5" t="e">
        <f t="shared" si="1518"/>
        <v>#N/A</v>
      </c>
      <c r="P1296" s="5" t="e">
        <f t="shared" si="1519"/>
        <v>#N/A</v>
      </c>
      <c r="Q1296" s="5" t="e">
        <f t="shared" si="1520"/>
        <v>#N/A</v>
      </c>
      <c r="R1296" s="5" t="e">
        <f t="shared" si="1521"/>
        <v>#N/A</v>
      </c>
      <c r="S1296" s="5" t="e">
        <f t="shared" si="1522"/>
        <v>#N/A</v>
      </c>
      <c r="T1296" s="5" t="e">
        <f t="shared" si="1523"/>
        <v>#N/A</v>
      </c>
      <c r="U1296" s="5" t="e">
        <f t="shared" si="1524"/>
        <v>#N/A</v>
      </c>
      <c r="V1296" s="5" t="e">
        <f t="shared" si="1525"/>
        <v>#N/A</v>
      </c>
      <c r="W1296" s="5" t="e">
        <f t="shared" si="1526"/>
        <v>#N/A</v>
      </c>
      <c r="X1296" s="5" t="e">
        <f t="shared" si="1527"/>
        <v>#N/A</v>
      </c>
      <c r="Y1296" s="5" t="e">
        <f t="shared" si="1528"/>
        <v>#N/A</v>
      </c>
      <c r="Z1296" s="5" t="e">
        <f t="shared" si="1529"/>
        <v>#N/A</v>
      </c>
      <c r="AA1296" s="5" t="e">
        <f t="shared" si="1530"/>
        <v>#N/A</v>
      </c>
      <c r="AB1296" s="5" t="e">
        <f t="shared" si="1531"/>
        <v>#N/A</v>
      </c>
      <c r="AC1296" s="5" t="e">
        <f t="shared" si="1532"/>
        <v>#N/A</v>
      </c>
      <c r="AD1296" s="5" t="e">
        <f t="shared" si="1533"/>
        <v>#N/A</v>
      </c>
      <c r="AE1296" s="5" t="e">
        <f t="shared" si="1534"/>
        <v>#N/A</v>
      </c>
      <c r="AF1296" s="5" t="e">
        <f t="shared" si="1535"/>
        <v>#N/A</v>
      </c>
      <c r="AG1296" s="5" t="e">
        <f t="shared" si="1536"/>
        <v>#N/A</v>
      </c>
      <c r="AH1296" s="5" t="e">
        <f t="shared" si="1537"/>
        <v>#N/A</v>
      </c>
      <c r="AI1296" s="5" t="e">
        <f t="shared" si="1538"/>
        <v>#N/A</v>
      </c>
      <c r="AJ1296" s="5" t="e">
        <f t="shared" si="1539"/>
        <v>#N/A</v>
      </c>
      <c r="AK1296" s="5" t="e">
        <f t="shared" si="1540"/>
        <v>#N/A</v>
      </c>
      <c r="AL1296" s="5" t="e">
        <f t="shared" si="1541"/>
        <v>#N/A</v>
      </c>
      <c r="AM1296" s="5" t="e">
        <f t="shared" si="1542"/>
        <v>#N/A</v>
      </c>
      <c r="AN1296" s="5" t="e">
        <f t="shared" si="1543"/>
        <v>#N/A</v>
      </c>
      <c r="AO1296" s="5" t="e">
        <f t="shared" si="1544"/>
        <v>#N/A</v>
      </c>
      <c r="AP1296" s="5" t="e">
        <f t="shared" si="1545"/>
        <v>#N/A</v>
      </c>
      <c r="AQ1296" s="5" t="e">
        <f t="shared" si="1546"/>
        <v>#N/A</v>
      </c>
      <c r="AR1296" s="5" t="e">
        <f t="shared" si="1547"/>
        <v>#N/A</v>
      </c>
      <c r="AS1296" s="5" t="e">
        <f t="shared" si="1548"/>
        <v>#N/A</v>
      </c>
      <c r="AT1296" s="5" t="e">
        <f t="shared" si="1549"/>
        <v>#N/A</v>
      </c>
      <c r="AU1296" s="5" t="e">
        <f t="shared" si="1550"/>
        <v>#N/A</v>
      </c>
      <c r="AV1296" s="5" t="e">
        <f t="shared" si="1551"/>
        <v>#N/A</v>
      </c>
      <c r="AW1296" s="5" t="e">
        <f t="shared" si="1552"/>
        <v>#N/A</v>
      </c>
      <c r="AX1296" s="5" t="e">
        <f t="shared" si="1553"/>
        <v>#N/A</v>
      </c>
      <c r="AY1296" s="5" t="e">
        <f t="shared" si="1554"/>
        <v>#N/A</v>
      </c>
      <c r="AZ1296" s="5" t="e">
        <f t="shared" si="1555"/>
        <v>#N/A</v>
      </c>
      <c r="BA1296" s="5" t="e">
        <f t="shared" si="1556"/>
        <v>#N/A</v>
      </c>
      <c r="BB1296" s="5" t="e">
        <f t="shared" si="1557"/>
        <v>#N/A</v>
      </c>
      <c r="BC1296" s="5" t="e">
        <f t="shared" si="1558"/>
        <v>#N/A</v>
      </c>
      <c r="BD1296" s="5" t="e">
        <f t="shared" si="1559"/>
        <v>#N/A</v>
      </c>
      <c r="BE1296" s="5" t="e">
        <f t="shared" si="1560"/>
        <v>#N/A</v>
      </c>
      <c r="BF1296" s="5" t="e">
        <f t="shared" si="1561"/>
        <v>#N/A</v>
      </c>
      <c r="BG1296" s="5" t="e">
        <f t="shared" si="1562"/>
        <v>#N/A</v>
      </c>
      <c r="BH1296" s="5" t="e">
        <f t="shared" si="1563"/>
        <v>#N/A</v>
      </c>
      <c r="BI1296" s="5" t="e">
        <f t="shared" si="1564"/>
        <v>#N/A</v>
      </c>
      <c r="BJ1296" s="8" t="e">
        <f t="shared" si="1565"/>
        <v>#N/A</v>
      </c>
      <c r="BK1296" s="8" t="e">
        <f t="shared" si="1566"/>
        <v>#N/A</v>
      </c>
      <c r="BL1296" s="8" t="e">
        <f t="shared" si="1567"/>
        <v>#N/A</v>
      </c>
      <c r="BM1296" s="8" t="e">
        <f t="shared" si="1568"/>
        <v>#N/A</v>
      </c>
      <c r="BN1296" s="8" t="e">
        <f t="shared" si="1569"/>
        <v>#N/A</v>
      </c>
    </row>
    <row r="1297" spans="1:66" x14ac:dyDescent="0.25">
      <c r="A1297" t="s">
        <v>16</v>
      </c>
      <c r="B1297" t="s">
        <v>494</v>
      </c>
      <c r="C1297" t="s">
        <v>17</v>
      </c>
      <c r="D1297" s="7" t="s">
        <v>563</v>
      </c>
      <c r="E1297">
        <f>VLOOKUP(A1297,home!$A$2:$E$405,3,FALSE)</f>
        <v>1.5457516339869299</v>
      </c>
      <c r="F1297" t="e">
        <f>VLOOKUP(B1297,home!$B$2:$E$405,3,FALSE)</f>
        <v>#N/A</v>
      </c>
      <c r="G1297">
        <f>VLOOKUP(C1297,away!$B$2:$E$405,4,FALSE)</f>
        <v>1.64</v>
      </c>
      <c r="H1297">
        <f>VLOOKUP(A1297,away!$A$2:$E$405,3,FALSE)</f>
        <v>1.36928104575163</v>
      </c>
      <c r="I1297">
        <f>VLOOKUP(C1297,away!$B$2:$E$405,3,FALSE)</f>
        <v>0.43</v>
      </c>
      <c r="J1297" t="e">
        <f>VLOOKUP(B1297,home!$B$2:$E$405,4,FALSE)</f>
        <v>#N/A</v>
      </c>
      <c r="K1297" s="3" t="e">
        <f t="shared" si="1514"/>
        <v>#N/A</v>
      </c>
      <c r="L1297" s="3" t="e">
        <f t="shared" si="1515"/>
        <v>#N/A</v>
      </c>
      <c r="M1297" s="5" t="e">
        <f t="shared" si="1516"/>
        <v>#N/A</v>
      </c>
      <c r="N1297" s="5" t="e">
        <f t="shared" si="1517"/>
        <v>#N/A</v>
      </c>
      <c r="O1297" s="5" t="e">
        <f t="shared" si="1518"/>
        <v>#N/A</v>
      </c>
      <c r="P1297" s="5" t="e">
        <f t="shared" si="1519"/>
        <v>#N/A</v>
      </c>
      <c r="Q1297" s="5" t="e">
        <f t="shared" si="1520"/>
        <v>#N/A</v>
      </c>
      <c r="R1297" s="5" t="e">
        <f t="shared" si="1521"/>
        <v>#N/A</v>
      </c>
      <c r="S1297" s="5" t="e">
        <f t="shared" si="1522"/>
        <v>#N/A</v>
      </c>
      <c r="T1297" s="5" t="e">
        <f t="shared" si="1523"/>
        <v>#N/A</v>
      </c>
      <c r="U1297" s="5" t="e">
        <f t="shared" si="1524"/>
        <v>#N/A</v>
      </c>
      <c r="V1297" s="5" t="e">
        <f t="shared" si="1525"/>
        <v>#N/A</v>
      </c>
      <c r="W1297" s="5" t="e">
        <f t="shared" si="1526"/>
        <v>#N/A</v>
      </c>
      <c r="X1297" s="5" t="e">
        <f t="shared" si="1527"/>
        <v>#N/A</v>
      </c>
      <c r="Y1297" s="5" t="e">
        <f t="shared" si="1528"/>
        <v>#N/A</v>
      </c>
      <c r="Z1297" s="5" t="e">
        <f t="shared" si="1529"/>
        <v>#N/A</v>
      </c>
      <c r="AA1297" s="5" t="e">
        <f t="shared" si="1530"/>
        <v>#N/A</v>
      </c>
      <c r="AB1297" s="5" t="e">
        <f t="shared" si="1531"/>
        <v>#N/A</v>
      </c>
      <c r="AC1297" s="5" t="e">
        <f t="shared" si="1532"/>
        <v>#N/A</v>
      </c>
      <c r="AD1297" s="5" t="e">
        <f t="shared" si="1533"/>
        <v>#N/A</v>
      </c>
      <c r="AE1297" s="5" t="e">
        <f t="shared" si="1534"/>
        <v>#N/A</v>
      </c>
      <c r="AF1297" s="5" t="e">
        <f t="shared" si="1535"/>
        <v>#N/A</v>
      </c>
      <c r="AG1297" s="5" t="e">
        <f t="shared" si="1536"/>
        <v>#N/A</v>
      </c>
      <c r="AH1297" s="5" t="e">
        <f t="shared" si="1537"/>
        <v>#N/A</v>
      </c>
      <c r="AI1297" s="5" t="e">
        <f t="shared" si="1538"/>
        <v>#N/A</v>
      </c>
      <c r="AJ1297" s="5" t="e">
        <f t="shared" si="1539"/>
        <v>#N/A</v>
      </c>
      <c r="AK1297" s="5" t="e">
        <f t="shared" si="1540"/>
        <v>#N/A</v>
      </c>
      <c r="AL1297" s="5" t="e">
        <f t="shared" si="1541"/>
        <v>#N/A</v>
      </c>
      <c r="AM1297" s="5" t="e">
        <f t="shared" si="1542"/>
        <v>#N/A</v>
      </c>
      <c r="AN1297" s="5" t="e">
        <f t="shared" si="1543"/>
        <v>#N/A</v>
      </c>
      <c r="AO1297" s="5" t="e">
        <f t="shared" si="1544"/>
        <v>#N/A</v>
      </c>
      <c r="AP1297" s="5" t="e">
        <f t="shared" si="1545"/>
        <v>#N/A</v>
      </c>
      <c r="AQ1297" s="5" t="e">
        <f t="shared" si="1546"/>
        <v>#N/A</v>
      </c>
      <c r="AR1297" s="5" t="e">
        <f t="shared" si="1547"/>
        <v>#N/A</v>
      </c>
      <c r="AS1297" s="5" t="e">
        <f t="shared" si="1548"/>
        <v>#N/A</v>
      </c>
      <c r="AT1297" s="5" t="e">
        <f t="shared" si="1549"/>
        <v>#N/A</v>
      </c>
      <c r="AU1297" s="5" t="e">
        <f t="shared" si="1550"/>
        <v>#N/A</v>
      </c>
      <c r="AV1297" s="5" t="e">
        <f t="shared" si="1551"/>
        <v>#N/A</v>
      </c>
      <c r="AW1297" s="5" t="e">
        <f t="shared" si="1552"/>
        <v>#N/A</v>
      </c>
      <c r="AX1297" s="5" t="e">
        <f t="shared" si="1553"/>
        <v>#N/A</v>
      </c>
      <c r="AY1297" s="5" t="e">
        <f t="shared" si="1554"/>
        <v>#N/A</v>
      </c>
      <c r="AZ1297" s="5" t="e">
        <f t="shared" si="1555"/>
        <v>#N/A</v>
      </c>
      <c r="BA1297" s="5" t="e">
        <f t="shared" si="1556"/>
        <v>#N/A</v>
      </c>
      <c r="BB1297" s="5" t="e">
        <f t="shared" si="1557"/>
        <v>#N/A</v>
      </c>
      <c r="BC1297" s="5" t="e">
        <f t="shared" si="1558"/>
        <v>#N/A</v>
      </c>
      <c r="BD1297" s="5" t="e">
        <f t="shared" si="1559"/>
        <v>#N/A</v>
      </c>
      <c r="BE1297" s="5" t="e">
        <f t="shared" si="1560"/>
        <v>#N/A</v>
      </c>
      <c r="BF1297" s="5" t="e">
        <f t="shared" si="1561"/>
        <v>#N/A</v>
      </c>
      <c r="BG1297" s="5" t="e">
        <f t="shared" si="1562"/>
        <v>#N/A</v>
      </c>
      <c r="BH1297" s="5" t="e">
        <f t="shared" si="1563"/>
        <v>#N/A</v>
      </c>
      <c r="BI1297" s="5" t="e">
        <f t="shared" si="1564"/>
        <v>#N/A</v>
      </c>
      <c r="BJ1297" s="8" t="e">
        <f t="shared" si="1565"/>
        <v>#N/A</v>
      </c>
      <c r="BK1297" s="8" t="e">
        <f t="shared" si="1566"/>
        <v>#N/A</v>
      </c>
      <c r="BL1297" s="8" t="e">
        <f t="shared" si="1567"/>
        <v>#N/A</v>
      </c>
      <c r="BM1297" s="8" t="e">
        <f t="shared" si="1568"/>
        <v>#N/A</v>
      </c>
      <c r="BN1297" s="8" t="e">
        <f t="shared" si="1569"/>
        <v>#N/A</v>
      </c>
    </row>
    <row r="1298" spans="1:66" x14ac:dyDescent="0.25">
      <c r="A1298" t="s">
        <v>16</v>
      </c>
      <c r="B1298" t="s">
        <v>60</v>
      </c>
      <c r="C1298" t="s">
        <v>236</v>
      </c>
      <c r="D1298" s="7" t="s">
        <v>563</v>
      </c>
      <c r="E1298">
        <f>VLOOKUP(A1298,home!$A$2:$E$405,3,FALSE)</f>
        <v>1.5457516339869299</v>
      </c>
      <c r="F1298">
        <f>VLOOKUP(B1298,home!$B$2:$E$405,3,FALSE)</f>
        <v>1.41</v>
      </c>
      <c r="G1298">
        <f>VLOOKUP(C1298,away!$B$2:$E$405,4,FALSE)</f>
        <v>0.95</v>
      </c>
      <c r="H1298">
        <f>VLOOKUP(A1298,away!$A$2:$E$405,3,FALSE)</f>
        <v>1.36928104575163</v>
      </c>
      <c r="I1298">
        <f>VLOOKUP(C1298,away!$B$2:$E$405,3,FALSE)</f>
        <v>0.88</v>
      </c>
      <c r="J1298">
        <f>VLOOKUP(B1298,home!$B$2:$E$405,4,FALSE)</f>
        <v>0.73</v>
      </c>
      <c r="K1298" s="3">
        <f t="shared" si="1514"/>
        <v>2.0705343137254926</v>
      </c>
      <c r="L1298" s="3">
        <f t="shared" si="1515"/>
        <v>0.87962614379084703</v>
      </c>
      <c r="M1298" s="5">
        <f t="shared" si="1516"/>
        <v>5.2331308322959048E-2</v>
      </c>
      <c r="N1298" s="5">
        <f t="shared" si="1517"/>
        <v>0.10835376956483517</v>
      </c>
      <c r="O1298" s="5">
        <f t="shared" si="1518"/>
        <v>4.6031986939654324E-2</v>
      </c>
      <c r="P1298" s="5">
        <f t="shared" si="1519"/>
        <v>9.5310808487517995E-2</v>
      </c>
      <c r="Q1298" s="5">
        <f t="shared" si="1520"/>
        <v>0.11217509895274809</v>
      </c>
      <c r="R1298" s="5">
        <f t="shared" si="1521"/>
        <v>2.0245469581379384E-2</v>
      </c>
      <c r="S1298" s="5">
        <f t="shared" si="1522"/>
        <v>4.3397301279389629E-2</v>
      </c>
      <c r="T1298" s="5">
        <f t="shared" si="1523"/>
        <v>9.8672149721162478E-2</v>
      </c>
      <c r="U1298" s="5">
        <f t="shared" si="1524"/>
        <v>4.1918939465731692E-2</v>
      </c>
      <c r="V1298" s="5">
        <f t="shared" si="1525"/>
        <v>8.7821484640992781E-3</v>
      </c>
      <c r="W1298" s="5">
        <f t="shared" si="1526"/>
        <v>7.7420797175739159E-2</v>
      </c>
      <c r="X1298" s="5">
        <f t="shared" si="1527"/>
        <v>6.810135726890873E-2</v>
      </c>
      <c r="Y1298" s="5">
        <f t="shared" si="1528"/>
        <v>2.995186714068648E-2</v>
      </c>
      <c r="Z1298" s="5">
        <f t="shared" si="1529"/>
        <v>5.9361481123678802E-3</v>
      </c>
      <c r="AA1298" s="5">
        <f t="shared" si="1530"/>
        <v>1.2290998358014508E-2</v>
      </c>
      <c r="AB1298" s="5">
        <f t="shared" si="1531"/>
        <v>1.2724466925106365E-2</v>
      </c>
      <c r="AC1298" s="5">
        <f t="shared" si="1532"/>
        <v>9.9968080437266762E-4</v>
      </c>
      <c r="AD1298" s="5">
        <f t="shared" si="1533"/>
        <v>4.0075604287087403E-2</v>
      </c>
      <c r="AE1298" s="5">
        <f t="shared" si="1534"/>
        <v>3.5251549259138627E-2</v>
      </c>
      <c r="AF1298" s="5">
        <f t="shared" si="1535"/>
        <v>1.5504092168734602E-2</v>
      </c>
      <c r="AG1298" s="5">
        <f t="shared" si="1536"/>
        <v>4.5459349357872963E-3</v>
      </c>
      <c r="AH1298" s="5">
        <f t="shared" si="1537"/>
        <v>1.3053977682633685E-3</v>
      </c>
      <c r="AI1298" s="5">
        <f t="shared" si="1538"/>
        <v>2.7028708722499828E-3</v>
      </c>
      <c r="AJ1298" s="5">
        <f t="shared" si="1539"/>
        <v>2.7981934432813717E-3</v>
      </c>
      <c r="AK1298" s="5">
        <f t="shared" si="1540"/>
        <v>1.931251846918589E-3</v>
      </c>
      <c r="AL1298" s="5">
        <f t="shared" si="1541"/>
        <v>7.2828590568533083E-5</v>
      </c>
      <c r="AM1298" s="5">
        <f t="shared" si="1542"/>
        <v>1.6595582763939784E-2</v>
      </c>
      <c r="AN1298" s="5">
        <f t="shared" si="1543"/>
        <v>1.45979084706062E-2</v>
      </c>
      <c r="AO1298" s="5">
        <f t="shared" si="1544"/>
        <v>6.4203509677055364E-3</v>
      </c>
      <c r="AP1298" s="5">
        <f t="shared" si="1545"/>
        <v>1.8825028545022182E-3</v>
      </c>
      <c r="AQ1298" s="5">
        <f t="shared" si="1546"/>
        <v>4.1397468164526194E-4</v>
      </c>
      <c r="AR1298" s="5">
        <f t="shared" si="1547"/>
        <v>2.2965240100213699E-4</v>
      </c>
      <c r="AS1298" s="5">
        <f t="shared" si="1548"/>
        <v>4.7550317650437129E-4</v>
      </c>
      <c r="AT1298" s="5">
        <f t="shared" si="1549"/>
        <v>4.9227282161888521E-4</v>
      </c>
      <c r="AU1298" s="5">
        <f t="shared" si="1550"/>
        <v>3.3975592295879003E-4</v>
      </c>
      <c r="AV1298" s="5">
        <f t="shared" si="1551"/>
        <v>1.7586907419441241E-4</v>
      </c>
      <c r="AW1298" s="5">
        <f t="shared" si="1552"/>
        <v>3.6845119163418727E-6</v>
      </c>
      <c r="AX1298" s="5">
        <f t="shared" si="1553"/>
        <v>5.7269539281681152E-3</v>
      </c>
      <c r="AY1298" s="5">
        <f t="shared" si="1554"/>
        <v>5.0375783995023626E-3</v>
      </c>
      <c r="AZ1298" s="5">
        <f t="shared" si="1555"/>
        <v>2.2155928307991653E-3</v>
      </c>
      <c r="BA1298" s="5">
        <f t="shared" si="1556"/>
        <v>6.4963112598883873E-4</v>
      </c>
      <c r="BB1298" s="5">
        <f t="shared" si="1557"/>
        <v>1.4285813056001703E-4</v>
      </c>
      <c r="BC1298" s="5">
        <f t="shared" si="1558"/>
        <v>2.5132349298735433E-5</v>
      </c>
      <c r="BD1298" s="5">
        <f t="shared" si="1559"/>
        <v>3.3668042650969816E-5</v>
      </c>
      <c r="BE1298" s="5">
        <f t="shared" si="1560"/>
        <v>6.9710837584806398E-5</v>
      </c>
      <c r="BF1298" s="5">
        <f t="shared" si="1561"/>
        <v>7.2169340628943217E-5</v>
      </c>
      <c r="BG1298" s="5">
        <f t="shared" si="1562"/>
        <v>4.9809698723723408E-5</v>
      </c>
      <c r="BH1298" s="5">
        <f t="shared" si="1563"/>
        <v>2.5783172590949545E-5</v>
      </c>
      <c r="BI1298" s="5">
        <f t="shared" si="1564"/>
        <v>1.0676988713253529E-5</v>
      </c>
      <c r="BJ1298" s="8">
        <f t="shared" si="1565"/>
        <v>0.64376028697754417</v>
      </c>
      <c r="BK1298" s="8">
        <f t="shared" si="1566"/>
        <v>0.20593165434840949</v>
      </c>
      <c r="BL1298" s="8">
        <f t="shared" si="1567"/>
        <v>0.14392444667777085</v>
      </c>
      <c r="BM1298" s="8">
        <f t="shared" si="1568"/>
        <v>0.56007020037941235</v>
      </c>
      <c r="BN1298" s="8">
        <f t="shared" si="1569"/>
        <v>0.43444844184909398</v>
      </c>
    </row>
    <row r="1299" spans="1:66" x14ac:dyDescent="0.25">
      <c r="A1299" t="s">
        <v>61</v>
      </c>
      <c r="B1299" t="s">
        <v>288</v>
      </c>
      <c r="C1299" t="s">
        <v>337</v>
      </c>
      <c r="D1299" s="7" t="s">
        <v>563</v>
      </c>
      <c r="E1299">
        <f>VLOOKUP(A1299,home!$A$2:$E$405,3,FALSE)</f>
        <v>1.51315789473684</v>
      </c>
      <c r="F1299">
        <f>VLOOKUP(B1299,home!$B$2:$E$405,3,FALSE)</f>
        <v>1.22</v>
      </c>
      <c r="G1299">
        <f>VLOOKUP(C1299,away!$B$2:$E$405,4,FALSE)</f>
        <v>1.43</v>
      </c>
      <c r="H1299">
        <f>VLOOKUP(A1299,away!$A$2:$E$405,3,FALSE)</f>
        <v>1.30526315789474</v>
      </c>
      <c r="I1299">
        <f>VLOOKUP(C1299,away!$B$2:$E$405,3,FALSE)</f>
        <v>0.56000000000000005</v>
      </c>
      <c r="J1299">
        <f>VLOOKUP(B1299,home!$B$2:$E$405,4,FALSE)</f>
        <v>0.69</v>
      </c>
      <c r="K1299" s="3">
        <f t="shared" si="1514"/>
        <v>2.6398552631578909</v>
      </c>
      <c r="L1299" s="3">
        <f t="shared" si="1515"/>
        <v>0.50435368421052751</v>
      </c>
      <c r="M1299" s="5">
        <f t="shared" si="1516"/>
        <v>4.310100572885716E-2</v>
      </c>
      <c r="N1299" s="5">
        <f t="shared" si="1517"/>
        <v>0.11378041682072197</v>
      </c>
      <c r="O1299" s="5">
        <f t="shared" si="1518"/>
        <v>2.1738151032528158E-2</v>
      </c>
      <c r="P1299" s="5">
        <f t="shared" si="1519"/>
        <v>5.7385572414540599E-2</v>
      </c>
      <c r="Q1299" s="5">
        <f t="shared" si="1520"/>
        <v>0.15018191609424078</v>
      </c>
      <c r="R1299" s="5">
        <f t="shared" si="1521"/>
        <v>5.481858280590229E-3</v>
      </c>
      <c r="S1299" s="5">
        <f t="shared" si="1522"/>
        <v>1.9101085146718925E-2</v>
      </c>
      <c r="T1299" s="5">
        <f t="shared" si="1523"/>
        <v>7.5744802683926651E-2</v>
      </c>
      <c r="U1299" s="5">
        <f t="shared" si="1524"/>
        <v>1.4471312433901783E-2</v>
      </c>
      <c r="V1299" s="5">
        <f t="shared" si="1525"/>
        <v>2.8257311874420338E-3</v>
      </c>
      <c r="W1299" s="5">
        <f t="shared" si="1526"/>
        <v>0.13215284054417276</v>
      </c>
      <c r="X1299" s="5">
        <f t="shared" si="1527"/>
        <v>6.6651772007339891E-2</v>
      </c>
      <c r="Y1299" s="5">
        <f t="shared" si="1528"/>
        <v>1.6808033385530989E-2</v>
      </c>
      <c r="Z1299" s="5">
        <f t="shared" si="1529"/>
        <v>9.2159847337855666E-4</v>
      </c>
      <c r="AA1299" s="5">
        <f t="shared" si="1530"/>
        <v>2.4328865804666604E-3</v>
      </c>
      <c r="AB1299" s="5">
        <f t="shared" si="1531"/>
        <v>3.2112342220555587E-3</v>
      </c>
      <c r="AC1299" s="5">
        <f t="shared" si="1532"/>
        <v>2.3513981712672239E-4</v>
      </c>
      <c r="AD1299" s="5">
        <f t="shared" si="1533"/>
        <v>8.7216092912949975E-2</v>
      </c>
      <c r="AE1299" s="5">
        <f t="shared" si="1534"/>
        <v>4.3987757783093995E-2</v>
      </c>
      <c r="AF1299" s="5">
        <f t="shared" si="1535"/>
        <v>1.1092693849031878E-2</v>
      </c>
      <c r="AG1299" s="5">
        <f t="shared" si="1536"/>
        <v>1.8648803368595621E-3</v>
      </c>
      <c r="AH1299" s="5">
        <f t="shared" si="1537"/>
        <v>1.1620289635281818E-4</v>
      </c>
      <c r="AI1299" s="5">
        <f t="shared" si="1538"/>
        <v>3.0675882753117799E-4</v>
      </c>
      <c r="AJ1299" s="5">
        <f t="shared" si="1539"/>
        <v>4.0489945268916199E-4</v>
      </c>
      <c r="AK1299" s="5">
        <f t="shared" si="1540"/>
        <v>3.5629198374374457E-4</v>
      </c>
      <c r="AL1299" s="5">
        <f t="shared" si="1541"/>
        <v>1.2522801057733145E-5</v>
      </c>
      <c r="AM1299" s="5">
        <f t="shared" si="1542"/>
        <v>4.6047572381663737E-2</v>
      </c>
      <c r="AN1299" s="5">
        <f t="shared" si="1543"/>
        <v>2.3224262779643037E-2</v>
      </c>
      <c r="AO1299" s="5">
        <f t="shared" si="1544"/>
        <v>5.8566212479931956E-3</v>
      </c>
      <c r="AP1299" s="5">
        <f t="shared" si="1545"/>
        <v>9.8460283448367531E-4</v>
      </c>
      <c r="AQ1299" s="5">
        <f t="shared" si="1546"/>
        <v>1.2414701676399245E-4</v>
      </c>
      <c r="AR1299" s="5">
        <f t="shared" si="1547"/>
        <v>1.1721471778295587E-5</v>
      </c>
      <c r="AS1299" s="5">
        <f t="shared" si="1548"/>
        <v>3.094298896589029E-5</v>
      </c>
      <c r="AT1299" s="5">
        <f t="shared" si="1549"/>
        <v>4.0842506139721016E-5</v>
      </c>
      <c r="AU1299" s="5">
        <f t="shared" si="1550"/>
        <v>3.5939434931166998E-5</v>
      </c>
      <c r="AV1299" s="5">
        <f t="shared" si="1551"/>
        <v>2.3718726614490431E-5</v>
      </c>
      <c r="AW1299" s="5">
        <f t="shared" si="1552"/>
        <v>4.6314213605093323E-7</v>
      </c>
      <c r="AX1299" s="5">
        <f t="shared" si="1553"/>
        <v>2.0259821051229827E-2</v>
      </c>
      <c r="AY1299" s="5">
        <f t="shared" si="1554"/>
        <v>1.0218115388633766E-2</v>
      </c>
      <c r="AZ1299" s="5">
        <f t="shared" si="1555"/>
        <v>2.5767720709728623E-3</v>
      </c>
      <c r="BA1299" s="5">
        <f t="shared" si="1556"/>
        <v>4.3320149578865143E-4</v>
      </c>
      <c r="BB1299" s="5">
        <f t="shared" si="1557"/>
        <v>5.4621692601629407E-5</v>
      </c>
      <c r="BC1299" s="5">
        <f t="shared" si="1558"/>
        <v>5.5097303802893418E-6</v>
      </c>
      <c r="BD1299" s="5">
        <f t="shared" si="1559"/>
        <v>9.8529457929218342E-7</v>
      </c>
      <c r="BE1299" s="5">
        <f t="shared" si="1560"/>
        <v>2.6010350809054104E-6</v>
      </c>
      <c r="BF1299" s="5">
        <f t="shared" si="1561"/>
        <v>3.4331780739932291E-6</v>
      </c>
      <c r="BG1299" s="5">
        <f t="shared" si="1562"/>
        <v>3.0210310693297655E-6</v>
      </c>
      <c r="BH1299" s="5">
        <f t="shared" si="1563"/>
        <v>1.9937711921334229E-6</v>
      </c>
      <c r="BI1299" s="5">
        <f t="shared" si="1564"/>
        <v>1.0526534750172001E-6</v>
      </c>
      <c r="BJ1299" s="8">
        <f t="shared" si="1565"/>
        <v>0.80926645410802311</v>
      </c>
      <c r="BK1299" s="8">
        <f t="shared" si="1566"/>
        <v>0.13287917248437695</v>
      </c>
      <c r="BL1299" s="8">
        <f t="shared" si="1567"/>
        <v>4.8675847801759542E-2</v>
      </c>
      <c r="BM1299" s="8">
        <f t="shared" si="1568"/>
        <v>0.58985650024956149</v>
      </c>
      <c r="BN1299" s="8">
        <f t="shared" si="1569"/>
        <v>0.39166892037147888</v>
      </c>
    </row>
    <row r="1300" spans="1:66" x14ac:dyDescent="0.25">
      <c r="A1300" t="s">
        <v>61</v>
      </c>
      <c r="B1300" t="s">
        <v>66</v>
      </c>
      <c r="C1300" t="s">
        <v>289</v>
      </c>
      <c r="D1300" s="7" t="s">
        <v>563</v>
      </c>
      <c r="E1300">
        <f>VLOOKUP(A1300,home!$A$2:$E$405,3,FALSE)</f>
        <v>1.51315789473684</v>
      </c>
      <c r="F1300">
        <f>VLOOKUP(B1300,home!$B$2:$E$405,3,FALSE)</f>
        <v>1.1499999999999999</v>
      </c>
      <c r="G1300">
        <f>VLOOKUP(C1300,away!$B$2:$E$405,4,FALSE)</f>
        <v>1.22</v>
      </c>
      <c r="H1300">
        <f>VLOOKUP(A1300,away!$A$2:$E$405,3,FALSE)</f>
        <v>1.30526315789474</v>
      </c>
      <c r="I1300">
        <f>VLOOKUP(C1300,away!$B$2:$E$405,3,FALSE)</f>
        <v>0.63</v>
      </c>
      <c r="J1300">
        <f>VLOOKUP(B1300,home!$B$2:$E$405,4,FALSE)</f>
        <v>1.05</v>
      </c>
      <c r="K1300" s="3">
        <f t="shared" si="1514"/>
        <v>2.1229605263157865</v>
      </c>
      <c r="L1300" s="3">
        <f t="shared" si="1515"/>
        <v>0.86343157894737055</v>
      </c>
      <c r="M1300" s="5">
        <f t="shared" si="1516"/>
        <v>5.046919618922386E-2</v>
      </c>
      <c r="N1300" s="5">
        <f t="shared" si="1517"/>
        <v>0.10714411130460938</v>
      </c>
      <c r="O1300" s="5">
        <f t="shared" si="1518"/>
        <v>4.3576697753866175E-2</v>
      </c>
      <c r="P1300" s="5">
        <f t="shared" si="1519"/>
        <v>9.2511609198651687E-2</v>
      </c>
      <c r="Q1300" s="5">
        <f t="shared" si="1520"/>
        <v>0.11373135946343538</v>
      </c>
      <c r="R1300" s="5">
        <f t="shared" si="1521"/>
        <v>1.8812748473466499E-2</v>
      </c>
      <c r="S1300" s="5">
        <f t="shared" si="1522"/>
        <v>4.2394165564060622E-2</v>
      </c>
      <c r="T1300" s="5">
        <f t="shared" si="1523"/>
        <v>9.819924727734497E-2</v>
      </c>
      <c r="U1300" s="5">
        <f t="shared" si="1524"/>
        <v>3.9938722400676953E-2</v>
      </c>
      <c r="V1300" s="5">
        <f t="shared" si="1525"/>
        <v>8.6344251611765559E-3</v>
      </c>
      <c r="W1300" s="5">
        <f t="shared" si="1526"/>
        <v>8.048239558170156E-2</v>
      </c>
      <c r="X1300" s="5">
        <f t="shared" si="1527"/>
        <v>6.9491041894575445E-2</v>
      </c>
      <c r="Y1300" s="5">
        <f t="shared" si="1528"/>
        <v>3.0000380012865573E-2</v>
      </c>
      <c r="Z1300" s="5">
        <f t="shared" si="1529"/>
        <v>5.4145070395949738E-3</v>
      </c>
      <c r="AA1300" s="5">
        <f t="shared" si="1530"/>
        <v>1.1494784714519077E-2</v>
      </c>
      <c r="AB1300" s="5">
        <f t="shared" si="1531"/>
        <v>1.220148710371104E-2</v>
      </c>
      <c r="AC1300" s="5">
        <f t="shared" si="1532"/>
        <v>9.8919814768162295E-4</v>
      </c>
      <c r="AD1300" s="5">
        <f t="shared" si="1533"/>
        <v>4.2715237220821128E-2</v>
      </c>
      <c r="AE1300" s="5">
        <f t="shared" si="1534"/>
        <v>3.6881684718685082E-2</v>
      </c>
      <c r="AF1300" s="5">
        <f t="shared" si="1535"/>
        <v>1.5922405635446682E-2</v>
      </c>
      <c r="AG1300" s="5">
        <f t="shared" si="1536"/>
        <v>4.5826359461514149E-3</v>
      </c>
      <c r="AH1300" s="5">
        <f t="shared" si="1537"/>
        <v>1.1687640906047848E-3</v>
      </c>
      <c r="AI1300" s="5">
        <f t="shared" si="1538"/>
        <v>2.4812400289293255E-3</v>
      </c>
      <c r="AJ1300" s="5">
        <f t="shared" si="1539"/>
        <v>2.6337873188657995E-3</v>
      </c>
      <c r="AK1300" s="5">
        <f t="shared" si="1540"/>
        <v>1.8638088375543939E-3</v>
      </c>
      <c r="AL1300" s="5">
        <f t="shared" si="1541"/>
        <v>7.2529241096090327E-5</v>
      </c>
      <c r="AM1300" s="5">
        <f t="shared" si="1542"/>
        <v>1.8136552498403628E-2</v>
      </c>
      <c r="AN1300" s="5">
        <f t="shared" si="1543"/>
        <v>1.5659672160358521E-2</v>
      </c>
      <c r="AO1300" s="5">
        <f t="shared" si="1544"/>
        <v>6.7605277296082693E-3</v>
      </c>
      <c r="AP1300" s="5">
        <f t="shared" si="1545"/>
        <v>1.9457510440310508E-3</v>
      </c>
      <c r="AQ1300" s="5">
        <f t="shared" si="1546"/>
        <v>4.2000572404655604E-4</v>
      </c>
      <c r="AR1300" s="5">
        <f t="shared" si="1547"/>
        <v>2.018295648335755E-4</v>
      </c>
      <c r="AS1300" s="5">
        <f t="shared" si="1548"/>
        <v>4.2847619918517357E-4</v>
      </c>
      <c r="AT1300" s="5">
        <f t="shared" si="1549"/>
        <v>4.5481902866797199E-4</v>
      </c>
      <c r="AU1300" s="5">
        <f t="shared" si="1550"/>
        <v>3.2185428149313083E-4</v>
      </c>
      <c r="AV1300" s="5">
        <f t="shared" si="1551"/>
        <v>1.7082098370891166E-4</v>
      </c>
      <c r="AW1300" s="5">
        <f t="shared" si="1552"/>
        <v>3.6930099691124717E-6</v>
      </c>
      <c r="AX1300" s="5">
        <f t="shared" si="1553"/>
        <v>6.4171975062608045E-3</v>
      </c>
      <c r="AY1300" s="5">
        <f t="shared" si="1554"/>
        <v>5.5408109752478948E-3</v>
      </c>
      <c r="AZ1300" s="5">
        <f t="shared" si="1555"/>
        <v>2.3920555845036045E-3</v>
      </c>
      <c r="BA1300" s="5">
        <f t="shared" si="1556"/>
        <v>6.8845877675260785E-4</v>
      </c>
      <c r="BB1300" s="5">
        <f t="shared" si="1557"/>
        <v>1.486092621629198E-4</v>
      </c>
      <c r="BC1300" s="5">
        <f t="shared" si="1558"/>
        <v>2.5662785975106728E-5</v>
      </c>
      <c r="BD1300" s="5">
        <f t="shared" si="1559"/>
        <v>2.9044336640419119E-5</v>
      </c>
      <c r="BE1300" s="5">
        <f t="shared" si="1560"/>
        <v>6.1659980200637061E-5</v>
      </c>
      <c r="BF1300" s="5">
        <f t="shared" si="1561"/>
        <v>6.5450852009682714E-5</v>
      </c>
      <c r="BG1300" s="5">
        <f t="shared" si="1562"/>
        <v>4.6316525076764222E-5</v>
      </c>
      <c r="BH1300" s="5">
        <f t="shared" si="1563"/>
        <v>2.4582038613521434E-5</v>
      </c>
      <c r="BI1300" s="5">
        <f t="shared" si="1564"/>
        <v>1.0437339526575295E-5</v>
      </c>
      <c r="BJ1300" s="8">
        <f t="shared" si="1565"/>
        <v>0.65728580310298756</v>
      </c>
      <c r="BK1300" s="8">
        <f t="shared" si="1566"/>
        <v>0.20061193447713832</v>
      </c>
      <c r="BL1300" s="8">
        <f t="shared" si="1567"/>
        <v>0.13598733185215042</v>
      </c>
      <c r="BM1300" s="8">
        <f t="shared" si="1568"/>
        <v>0.56751673612333975</v>
      </c>
      <c r="BN1300" s="8">
        <f t="shared" si="1569"/>
        <v>0.42624572238325298</v>
      </c>
    </row>
    <row r="1301" spans="1:66" x14ac:dyDescent="0.25">
      <c r="A1301" t="s">
        <v>61</v>
      </c>
      <c r="B1301" t="s">
        <v>242</v>
      </c>
      <c r="C1301" t="s">
        <v>240</v>
      </c>
      <c r="D1301" s="7" t="s">
        <v>563</v>
      </c>
      <c r="E1301">
        <f>VLOOKUP(A1301,home!$A$2:$E$405,3,FALSE)</f>
        <v>1.51315789473684</v>
      </c>
      <c r="F1301">
        <f>VLOOKUP(B1301,home!$B$2:$E$405,3,FALSE)</f>
        <v>0.94</v>
      </c>
      <c r="G1301">
        <f>VLOOKUP(C1301,away!$B$2:$E$405,4,FALSE)</f>
        <v>1.22</v>
      </c>
      <c r="H1301">
        <f>VLOOKUP(A1301,away!$A$2:$E$405,3,FALSE)</f>
        <v>1.30526315789474</v>
      </c>
      <c r="I1301">
        <f>VLOOKUP(C1301,away!$B$2:$E$405,3,FALSE)</f>
        <v>0.87</v>
      </c>
      <c r="J1301">
        <f>VLOOKUP(B1301,home!$B$2:$E$405,4,FALSE)</f>
        <v>0.69</v>
      </c>
      <c r="K1301" s="3">
        <f t="shared" si="1514"/>
        <v>1.7352894736842079</v>
      </c>
      <c r="L1301" s="3">
        <f t="shared" si="1515"/>
        <v>0.78354947368421246</v>
      </c>
      <c r="M1301" s="5">
        <f t="shared" si="1516"/>
        <v>8.0553078840192888E-2</v>
      </c>
      <c r="N1301" s="5">
        <f t="shared" si="1517"/>
        <v>0.13978290978424082</v>
      </c>
      <c r="O1301" s="5">
        <f t="shared" si="1518"/>
        <v>6.3117322528876002E-2</v>
      </c>
      <c r="P1301" s="5">
        <f t="shared" si="1519"/>
        <v>0.10952682539148965</v>
      </c>
      <c r="Q1301" s="5">
        <f t="shared" si="1520"/>
        <v>0.12128190597477122</v>
      </c>
      <c r="R1301" s="5">
        <f t="shared" si="1521"/>
        <v>2.4727772423928734E-2</v>
      </c>
      <c r="S1301" s="5">
        <f t="shared" si="1522"/>
        <v>3.7230499606776844E-2</v>
      </c>
      <c r="T1301" s="5">
        <f t="shared" si="1523"/>
        <v>9.5030373593950127E-2</v>
      </c>
      <c r="U1301" s="5">
        <f t="shared" si="1524"/>
        <v>4.2909843194902167E-2</v>
      </c>
      <c r="V1301" s="5">
        <f t="shared" si="1525"/>
        <v>5.6246397315228482E-3</v>
      </c>
      <c r="W1301" s="5">
        <f t="shared" si="1526"/>
        <v>7.0153071595459443E-2</v>
      </c>
      <c r="X1301" s="5">
        <f t="shared" si="1527"/>
        <v>5.4968402325953118E-2</v>
      </c>
      <c r="Y1301" s="5">
        <f t="shared" si="1528"/>
        <v>2.1535231355881299E-2</v>
      </c>
      <c r="Z1301" s="5">
        <f t="shared" si="1529"/>
        <v>6.4584776893841156E-3</v>
      </c>
      <c r="AA1301" s="5">
        <f t="shared" si="1530"/>
        <v>1.1207328350412561E-2</v>
      </c>
      <c r="AB1301" s="5">
        <f t="shared" si="1531"/>
        <v>9.7239794572967601E-3</v>
      </c>
      <c r="AC1301" s="5">
        <f t="shared" si="1532"/>
        <v>4.7798369614982471E-4</v>
      </c>
      <c r="AD1301" s="5">
        <f t="shared" si="1533"/>
        <v>3.0433971671553848E-2</v>
      </c>
      <c r="AE1301" s="5">
        <f t="shared" si="1534"/>
        <v>2.3846522485366246E-2</v>
      </c>
      <c r="AF1301" s="5">
        <f t="shared" si="1535"/>
        <v>9.342465071303728E-3</v>
      </c>
      <c r="AG1301" s="5">
        <f t="shared" si="1536"/>
        <v>2.4400945298443922E-3</v>
      </c>
      <c r="AH1301" s="5">
        <f t="shared" si="1537"/>
        <v>1.2651341985795378E-3</v>
      </c>
      <c r="AI1301" s="5">
        <f t="shared" si="1538"/>
        <v>2.1953740575929785E-3</v>
      </c>
      <c r="AJ1301" s="5">
        <f t="shared" si="1539"/>
        <v>1.9048047464702421E-3</v>
      </c>
      <c r="AK1301" s="5">
        <f t="shared" si="1540"/>
        <v>1.1017958753245091E-3</v>
      </c>
      <c r="AL1301" s="5">
        <f t="shared" si="1541"/>
        <v>2.5996293416439342E-5</v>
      </c>
      <c r="AM1301" s="5">
        <f t="shared" si="1542"/>
        <v>1.0562350136810141E-2</v>
      </c>
      <c r="AN1301" s="5">
        <f t="shared" si="1543"/>
        <v>8.2761238905659559E-3</v>
      </c>
      <c r="AO1301" s="5">
        <f t="shared" si="1544"/>
        <v>3.242376259299145E-3</v>
      </c>
      <c r="AP1301" s="5">
        <f t="shared" si="1545"/>
        <v>8.4685407048667701E-4</v>
      </c>
      <c r="AQ1301" s="5">
        <f t="shared" si="1546"/>
        <v>1.6588801530429214E-4</v>
      </c>
      <c r="AR1301" s="5">
        <f t="shared" si="1547"/>
        <v>1.9825904708737897E-4</v>
      </c>
      <c r="AS1301" s="5">
        <f t="shared" si="1548"/>
        <v>3.4403683747339048E-4</v>
      </c>
      <c r="AT1301" s="5">
        <f t="shared" si="1549"/>
        <v>2.9850175131358964E-4</v>
      </c>
      <c r="AU1301" s="5">
        <f t="shared" si="1550"/>
        <v>1.7266231564359109E-4</v>
      </c>
      <c r="AV1301" s="5">
        <f t="shared" si="1551"/>
        <v>7.4904774709565948E-5</v>
      </c>
      <c r="AW1301" s="5">
        <f t="shared" si="1552"/>
        <v>9.818548392231026E-7</v>
      </c>
      <c r="AX1301" s="5">
        <f t="shared" si="1553"/>
        <v>3.0547891682956019E-3</v>
      </c>
      <c r="AY1301" s="5">
        <f t="shared" si="1554"/>
        <v>2.3935784450342516E-3</v>
      </c>
      <c r="AZ1301" s="5">
        <f t="shared" si="1555"/>
        <v>9.377435654142316E-4</v>
      </c>
      <c r="BA1301" s="5">
        <f t="shared" si="1556"/>
        <v>2.4492282571035936E-4</v>
      </c>
      <c r="BB1301" s="5">
        <f t="shared" si="1557"/>
        <v>4.7977287794650536E-5</v>
      </c>
      <c r="BC1301" s="5">
        <f t="shared" si="1558"/>
        <v>7.5185157200588853E-6</v>
      </c>
      <c r="BD1301" s="5">
        <f t="shared" si="1559"/>
        <v>2.5890961999741542E-5</v>
      </c>
      <c r="BE1301" s="5">
        <f t="shared" si="1560"/>
        <v>4.4928313821709336E-5</v>
      </c>
      <c r="BF1301" s="5">
        <f t="shared" si="1561"/>
        <v>3.8981815022596462E-5</v>
      </c>
      <c r="BG1301" s="5">
        <f t="shared" si="1562"/>
        <v>2.2548244424605523E-5</v>
      </c>
      <c r="BH1301" s="5">
        <f t="shared" si="1563"/>
        <v>9.7819328000191487E-6</v>
      </c>
      <c r="BI1301" s="5">
        <f t="shared" si="1564"/>
        <v>3.3948970040318997E-6</v>
      </c>
      <c r="BJ1301" s="8">
        <f t="shared" si="1565"/>
        <v>0.59859507056875949</v>
      </c>
      <c r="BK1301" s="8">
        <f t="shared" si="1566"/>
        <v>0.23583260200458273</v>
      </c>
      <c r="BL1301" s="8">
        <f t="shared" si="1567"/>
        <v>0.15938724572468366</v>
      </c>
      <c r="BM1301" s="8">
        <f t="shared" si="1568"/>
        <v>0.45889098445371579</v>
      </c>
      <c r="BN1301" s="8">
        <f t="shared" si="1569"/>
        <v>0.5389898149434994</v>
      </c>
    </row>
    <row r="1302" spans="1:66" x14ac:dyDescent="0.25">
      <c r="A1302" t="s">
        <v>19</v>
      </c>
      <c r="B1302" t="s">
        <v>249</v>
      </c>
      <c r="C1302" t="s">
        <v>154</v>
      </c>
      <c r="D1302" s="7" t="s">
        <v>563</v>
      </c>
      <c r="E1302">
        <f>VLOOKUP(A1302,home!$A$2:$E$405,3,FALSE)</f>
        <v>1.5815789473684201</v>
      </c>
      <c r="F1302">
        <f>VLOOKUP(B1302,home!$B$2:$E$405,3,FALSE)</f>
        <v>1.2</v>
      </c>
      <c r="G1302">
        <f>VLOOKUP(C1302,away!$B$2:$E$405,4,FALSE)</f>
        <v>1.2</v>
      </c>
      <c r="H1302">
        <f>VLOOKUP(A1302,away!$A$2:$E$405,3,FALSE)</f>
        <v>1.22631578947368</v>
      </c>
      <c r="I1302">
        <f>VLOOKUP(C1302,away!$B$2:$E$405,3,FALSE)</f>
        <v>0.53</v>
      </c>
      <c r="J1302">
        <f>VLOOKUP(B1302,home!$B$2:$E$405,4,FALSE)</f>
        <v>0.77</v>
      </c>
      <c r="K1302" s="3">
        <f t="shared" si="1514"/>
        <v>2.2774736842105248</v>
      </c>
      <c r="L1302" s="3">
        <f t="shared" si="1515"/>
        <v>0.50045947368420884</v>
      </c>
      <c r="M1302" s="5">
        <f t="shared" si="1516"/>
        <v>6.2166863777066289E-2</v>
      </c>
      <c r="N1302" s="5">
        <f t="shared" si="1517"/>
        <v>0.14158339628216898</v>
      </c>
      <c r="O1302" s="5">
        <f t="shared" si="1518"/>
        <v>3.1111995926468503E-2</v>
      </c>
      <c r="P1302" s="5">
        <f t="shared" si="1519"/>
        <v>7.0856751985797051E-2</v>
      </c>
      <c r="Q1302" s="5">
        <f t="shared" si="1520"/>
        <v>0.16122622957689506</v>
      </c>
      <c r="R1302" s="5">
        <f t="shared" si="1521"/>
        <v>7.7851465533128371E-3</v>
      </c>
      <c r="S1302" s="5">
        <f t="shared" si="1522"/>
        <v>2.019033532068298E-2</v>
      </c>
      <c r="T1302" s="5">
        <f t="shared" si="1523"/>
        <v>8.0687193998142323E-2</v>
      </c>
      <c r="U1302" s="5">
        <f t="shared" si="1524"/>
        <v>1.7730466402892255E-2</v>
      </c>
      <c r="V1302" s="5">
        <f t="shared" si="1525"/>
        <v>2.55695629366152E-3</v>
      </c>
      <c r="W1302" s="5">
        <f t="shared" si="1526"/>
        <v>0.12239616502195437</v>
      </c>
      <c r="X1302" s="5">
        <f t="shared" si="1527"/>
        <v>6.1254320327852857E-2</v>
      </c>
      <c r="Y1302" s="5">
        <f t="shared" si="1528"/>
        <v>1.5327652456080587E-2</v>
      </c>
      <c r="Z1302" s="5">
        <f t="shared" si="1529"/>
        <v>1.2987167822084583E-3</v>
      </c>
      <c r="AA1302" s="5">
        <f t="shared" si="1530"/>
        <v>2.9577932947223349E-3</v>
      </c>
      <c r="AB1302" s="5">
        <f t="shared" si="1531"/>
        <v>3.3681481960322317E-3</v>
      </c>
      <c r="AC1302" s="5">
        <f t="shared" si="1532"/>
        <v>1.8214850216287444E-4</v>
      </c>
      <c r="AD1302" s="5">
        <f t="shared" si="1533"/>
        <v>6.9688511221447466E-2</v>
      </c>
      <c r="AE1302" s="5">
        <f t="shared" si="1534"/>
        <v>3.487627564772168E-2</v>
      </c>
      <c r="AF1302" s="5">
        <f t="shared" si="1535"/>
        <v>8.7270812773620893E-3</v>
      </c>
      <c r="AG1302" s="5">
        <f t="shared" si="1536"/>
        <v>1.455850167622648E-3</v>
      </c>
      <c r="AH1302" s="5">
        <f t="shared" si="1537"/>
        <v>1.6248877932222361E-4</v>
      </c>
      <c r="AI1302" s="5">
        <f t="shared" si="1538"/>
        <v>3.7006391888585549E-4</v>
      </c>
      <c r="AJ1302" s="5">
        <f t="shared" si="1539"/>
        <v>4.2140541836917711E-4</v>
      </c>
      <c r="AK1302" s="5">
        <f t="shared" si="1540"/>
        <v>3.1991325023984248E-4</v>
      </c>
      <c r="AL1302" s="5">
        <f t="shared" si="1541"/>
        <v>8.3043926993791713E-6</v>
      </c>
      <c r="AM1302" s="5">
        <f t="shared" si="1542"/>
        <v>3.1742750079731291E-2</v>
      </c>
      <c r="AN1302" s="5">
        <f t="shared" si="1543"/>
        <v>1.5885959998191698E-2</v>
      </c>
      <c r="AO1302" s="5">
        <f t="shared" si="1544"/>
        <v>3.975139589831706E-3</v>
      </c>
      <c r="AP1302" s="5">
        <f t="shared" si="1545"/>
        <v>6.6313208898281242E-4</v>
      </c>
      <c r="AQ1302" s="5">
        <f t="shared" si="1546"/>
        <v>8.2967684058862079E-5</v>
      </c>
      <c r="AR1302" s="5">
        <f t="shared" si="1547"/>
        <v>1.6263809795837923E-5</v>
      </c>
      <c r="AS1302" s="5">
        <f t="shared" si="1548"/>
        <v>3.7040398815026215E-5</v>
      </c>
      <c r="AT1302" s="5">
        <f t="shared" si="1549"/>
        <v>4.217926677694246E-5</v>
      </c>
      <c r="AU1302" s="5">
        <f t="shared" si="1550"/>
        <v>3.2020723367927246E-5</v>
      </c>
      <c r="AV1302" s="5">
        <f t="shared" si="1551"/>
        <v>1.823158870495983E-5</v>
      </c>
      <c r="AW1302" s="5">
        <f t="shared" si="1552"/>
        <v>2.6292244334300699E-7</v>
      </c>
      <c r="AX1302" s="5">
        <f t="shared" si="1553"/>
        <v>1.2048879661843261E-2</v>
      </c>
      <c r="AY1302" s="5">
        <f t="shared" si="1554"/>
        <v>6.0299759740504461E-3</v>
      </c>
      <c r="AZ1302" s="5">
        <f t="shared" si="1555"/>
        <v>1.5088793011508554E-3</v>
      </c>
      <c r="BA1302" s="5">
        <f t="shared" si="1556"/>
        <v>2.5171098030231793E-4</v>
      </c>
      <c r="BB1302" s="5">
        <f t="shared" si="1557"/>
        <v>3.1492786180658581E-5</v>
      </c>
      <c r="BC1302" s="5">
        <f t="shared" si="1558"/>
        <v>3.1521726393643449E-6</v>
      </c>
      <c r="BD1302" s="5">
        <f t="shared" si="1559"/>
        <v>1.3565629484208531E-6</v>
      </c>
      <c r="BE1302" s="5">
        <f t="shared" si="1560"/>
        <v>3.0895364160035323E-6</v>
      </c>
      <c r="BF1302" s="5">
        <f t="shared" si="1561"/>
        <v>3.5181689419290731E-6</v>
      </c>
      <c r="BG1302" s="5">
        <f t="shared" si="1562"/>
        <v>2.6708457272834171E-6</v>
      </c>
      <c r="BH1302" s="5">
        <f t="shared" si="1563"/>
        <v>1.5206952146185258E-6</v>
      </c>
      <c r="BI1302" s="5">
        <f t="shared" si="1564"/>
        <v>6.9266866659971373E-7</v>
      </c>
      <c r="BJ1302" s="8">
        <f t="shared" si="1565"/>
        <v>0.76944671629421124</v>
      </c>
      <c r="BK1302" s="8">
        <f t="shared" si="1566"/>
        <v>0.16199133624612055</v>
      </c>
      <c r="BL1302" s="8">
        <f t="shared" si="1567"/>
        <v>6.4386006005620805E-2</v>
      </c>
      <c r="BM1302" s="8">
        <f t="shared" si="1568"/>
        <v>0.51636267817484538</v>
      </c>
      <c r="BN1302" s="8">
        <f t="shared" si="1569"/>
        <v>0.47473038410170876</v>
      </c>
    </row>
    <row r="1303" spans="1:66" x14ac:dyDescent="0.25">
      <c r="A1303" t="s">
        <v>19</v>
      </c>
      <c r="B1303" t="s">
        <v>148</v>
      </c>
      <c r="C1303" t="s">
        <v>247</v>
      </c>
      <c r="D1303" s="7" t="s">
        <v>563</v>
      </c>
      <c r="E1303">
        <f>VLOOKUP(A1303,home!$A$2:$E$405,3,FALSE)</f>
        <v>1.5815789473684201</v>
      </c>
      <c r="F1303">
        <f>VLOOKUP(B1303,home!$B$2:$E$405,3,FALSE)</f>
        <v>0.88</v>
      </c>
      <c r="G1303">
        <f>VLOOKUP(C1303,away!$B$2:$E$405,4,FALSE)</f>
        <v>0.5</v>
      </c>
      <c r="H1303">
        <f>VLOOKUP(A1303,away!$A$2:$E$405,3,FALSE)</f>
        <v>1.22631578947368</v>
      </c>
      <c r="I1303">
        <f>VLOOKUP(C1303,away!$B$2:$E$405,3,FALSE)</f>
        <v>0.83</v>
      </c>
      <c r="J1303">
        <f>VLOOKUP(B1303,home!$B$2:$E$405,4,FALSE)</f>
        <v>0.41</v>
      </c>
      <c r="K1303" s="3">
        <f t="shared" si="1514"/>
        <v>0.69589473684210479</v>
      </c>
      <c r="L1303" s="3">
        <f t="shared" si="1515"/>
        <v>0.41731526315789325</v>
      </c>
      <c r="M1303" s="5">
        <f t="shared" si="1516"/>
        <v>0.32850277289908325</v>
      </c>
      <c r="N1303" s="5">
        <f t="shared" si="1517"/>
        <v>0.22860335069850921</v>
      </c>
      <c r="O1303" s="5">
        <f t="shared" si="1518"/>
        <v>0.13708922112047858</v>
      </c>
      <c r="P1303" s="5">
        <f t="shared" si="1519"/>
        <v>9.5399667455524528E-2</v>
      </c>
      <c r="Q1303" s="5">
        <f t="shared" si="1520"/>
        <v>7.9541934287781224E-2</v>
      </c>
      <c r="R1303" s="5">
        <f t="shared" si="1521"/>
        <v>2.8604712194001559E-2</v>
      </c>
      <c r="S1303" s="5">
        <f t="shared" si="1522"/>
        <v>6.9261946180135762E-3</v>
      </c>
      <c r="T1303" s="5">
        <f t="shared" si="1523"/>
        <v>3.3194063239393279E-2</v>
      </c>
      <c r="U1303" s="5">
        <f t="shared" si="1524"/>
        <v>1.9905868664688856E-2</v>
      </c>
      <c r="V1303" s="5">
        <f t="shared" si="1525"/>
        <v>2.2349098117006866E-4</v>
      </c>
      <c r="W1303" s="5">
        <f t="shared" si="1526"/>
        <v>1.8450937809702507E-2</v>
      </c>
      <c r="X1303" s="5">
        <f t="shared" si="1527"/>
        <v>7.6998579675659241E-3</v>
      </c>
      <c r="Y1303" s="5">
        <f t="shared" si="1528"/>
        <v>1.6066341270065869E-3</v>
      </c>
      <c r="Z1303" s="5">
        <f t="shared" si="1529"/>
        <v>3.9790609989318534E-3</v>
      </c>
      <c r="AA1303" s="5">
        <f t="shared" si="1530"/>
        <v>2.7690076067303643E-3</v>
      </c>
      <c r="AB1303" s="5">
        <f t="shared" si="1531"/>
        <v>9.6346890989970656E-4</v>
      </c>
      <c r="AC1303" s="5">
        <f t="shared" si="1532"/>
        <v>4.0564660030821271E-6</v>
      </c>
      <c r="AD1303" s="5">
        <f t="shared" si="1533"/>
        <v>3.2099776278932406E-3</v>
      </c>
      <c r="AE1303" s="5">
        <f t="shared" si="1534"/>
        <v>1.3395726585152176E-3</v>
      </c>
      <c r="AF1303" s="5">
        <f t="shared" si="1535"/>
        <v>2.795120582536983E-4</v>
      </c>
      <c r="AG1303" s="5">
        <f t="shared" si="1536"/>
        <v>3.888154938198217E-5</v>
      </c>
      <c r="AH1303" s="5">
        <f t="shared" si="1537"/>
        <v>4.1513072197263894E-4</v>
      </c>
      <c r="AI1303" s="5">
        <f t="shared" si="1538"/>
        <v>2.888872845222225E-4</v>
      </c>
      <c r="AJ1303" s="5">
        <f t="shared" si="1539"/>
        <v>1.0051757041981113E-4</v>
      </c>
      <c r="AK1303" s="5">
        <f t="shared" si="1540"/>
        <v>2.3316549405100737E-5</v>
      </c>
      <c r="AL1303" s="5">
        <f t="shared" si="1541"/>
        <v>4.7121125258514461E-8</v>
      </c>
      <c r="AM1303" s="5">
        <f t="shared" si="1542"/>
        <v>4.4676130732636222E-4</v>
      </c>
      <c r="AN1303" s="5">
        <f t="shared" si="1543"/>
        <v>1.8644031253566527E-4</v>
      </c>
      <c r="AO1303" s="5">
        <f t="shared" si="1544"/>
        <v>3.8902194044530499E-5</v>
      </c>
      <c r="AP1303" s="5">
        <f t="shared" si="1545"/>
        <v>5.4114931150375578E-6</v>
      </c>
      <c r="AQ1303" s="5">
        <f t="shared" si="1546"/>
        <v>5.6457466834475646E-7</v>
      </c>
      <c r="AR1303" s="5">
        <f t="shared" si="1547"/>
        <v>3.4648077296987602E-5</v>
      </c>
      <c r="AS1303" s="5">
        <f t="shared" si="1548"/>
        <v>2.4111414632672089E-5</v>
      </c>
      <c r="AT1303" s="5">
        <f t="shared" si="1549"/>
        <v>8.3895032703471091E-6</v>
      </c>
      <c r="AU1303" s="5">
        <f t="shared" si="1550"/>
        <v>1.9460703901847267E-6</v>
      </c>
      <c r="AV1303" s="5">
        <f t="shared" si="1551"/>
        <v>3.3856503551345304E-7</v>
      </c>
      <c r="AW1303" s="5">
        <f t="shared" si="1552"/>
        <v>3.8012022108337083E-10</v>
      </c>
      <c r="AX1303" s="5">
        <f t="shared" si="1553"/>
        <v>5.1816473732185573E-5</v>
      </c>
      <c r="AY1303" s="5">
        <f t="shared" si="1554"/>
        <v>2.1623805371461086E-5</v>
      </c>
      <c r="AZ1303" s="5">
        <f t="shared" si="1555"/>
        <v>4.511972014533173E-6</v>
      </c>
      <c r="BA1303" s="5">
        <f t="shared" si="1556"/>
        <v>6.276382628686537E-7</v>
      </c>
      <c r="BB1303" s="5">
        <f t="shared" si="1557"/>
        <v>6.5480756709248789E-8</v>
      </c>
      <c r="BC1303" s="5">
        <f t="shared" si="1558"/>
        <v>5.4652238435796283E-9</v>
      </c>
      <c r="BD1303" s="5">
        <f t="shared" si="1559"/>
        <v>2.4098619158512342E-6</v>
      </c>
      <c r="BE1303" s="5">
        <f t="shared" si="1560"/>
        <v>1.6770102237571049E-6</v>
      </c>
      <c r="BF1303" s="5">
        <f t="shared" si="1561"/>
        <v>5.8351129417148489E-7</v>
      </c>
      <c r="BG1303" s="5">
        <f t="shared" si="1562"/>
        <v>1.3535414616728716E-7</v>
      </c>
      <c r="BH1303" s="5">
        <f t="shared" si="1563"/>
        <v>2.3548059481893017E-8</v>
      </c>
      <c r="BI1303" s="5">
        <f t="shared" si="1564"/>
        <v>3.2773941312588349E-9</v>
      </c>
      <c r="BJ1303" s="8">
        <f t="shared" si="1565"/>
        <v>0.37472145274105445</v>
      </c>
      <c r="BK1303" s="8">
        <f t="shared" si="1566"/>
        <v>0.43107785334629128</v>
      </c>
      <c r="BL1303" s="8">
        <f t="shared" si="1567"/>
        <v>0.19023439681577811</v>
      </c>
      <c r="BM1303" s="8">
        <f t="shared" si="1568"/>
        <v>0.102249481821426</v>
      </c>
      <c r="BN1303" s="8">
        <f t="shared" si="1569"/>
        <v>0.89774165865537836</v>
      </c>
    </row>
    <row r="1304" spans="1:66" x14ac:dyDescent="0.25">
      <c r="A1304" t="s">
        <v>19</v>
      </c>
      <c r="B1304" t="s">
        <v>141</v>
      </c>
      <c r="C1304" t="s">
        <v>20</v>
      </c>
      <c r="D1304" s="7" t="s">
        <v>563</v>
      </c>
      <c r="E1304">
        <f>VLOOKUP(A1304,home!$A$2:$E$405,3,FALSE)</f>
        <v>1.5815789473684201</v>
      </c>
      <c r="F1304">
        <f>VLOOKUP(B1304,home!$B$2:$E$405,3,FALSE)</f>
        <v>0.77</v>
      </c>
      <c r="G1304">
        <f>VLOOKUP(C1304,away!$B$2:$E$405,4,FALSE)</f>
        <v>1.1599999999999999</v>
      </c>
      <c r="H1304">
        <f>VLOOKUP(A1304,away!$A$2:$E$405,3,FALSE)</f>
        <v>1.22631578947368</v>
      </c>
      <c r="I1304">
        <f>VLOOKUP(C1304,away!$B$2:$E$405,3,FALSE)</f>
        <v>0.73</v>
      </c>
      <c r="J1304">
        <f>VLOOKUP(B1304,home!$B$2:$E$405,4,FALSE)</f>
        <v>0.99</v>
      </c>
      <c r="K1304" s="3">
        <f t="shared" si="1514"/>
        <v>1.4126663157894725</v>
      </c>
      <c r="L1304" s="3">
        <f t="shared" si="1515"/>
        <v>0.88625842105262853</v>
      </c>
      <c r="M1304" s="5">
        <f t="shared" si="1516"/>
        <v>0.10036670634367109</v>
      </c>
      <c r="N1304" s="5">
        <f t="shared" si="1517"/>
        <v>0.14178466527843772</v>
      </c>
      <c r="O1304" s="5">
        <f t="shared" si="1518"/>
        <v>8.8950838690394773E-2</v>
      </c>
      <c r="P1304" s="5">
        <f t="shared" si="1519"/>
        <v>0.12565785357914366</v>
      </c>
      <c r="Q1304" s="5">
        <f t="shared" si="1520"/>
        <v>0.1001472103671671</v>
      </c>
      <c r="R1304" s="5">
        <f t="shared" si="1521"/>
        <v>3.9416714924528161E-2</v>
      </c>
      <c r="S1304" s="5">
        <f t="shared" si="1522"/>
        <v>3.9330512929383346E-2</v>
      </c>
      <c r="T1304" s="5">
        <f t="shared" si="1523"/>
        <v>8.8756308532830952E-2</v>
      </c>
      <c r="U1304" s="5">
        <f t="shared" si="1524"/>
        <v>5.5682665452957109E-2</v>
      </c>
      <c r="V1304" s="5">
        <f t="shared" si="1525"/>
        <v>5.4712563723297901E-3</v>
      </c>
      <c r="W1304" s="5">
        <f t="shared" si="1526"/>
        <v>4.7158196901993077E-2</v>
      </c>
      <c r="X1304" s="5">
        <f t="shared" si="1527"/>
        <v>4.1794349126049346E-2</v>
      </c>
      <c r="Y1304" s="5">
        <f t="shared" si="1528"/>
        <v>1.8520296932687395E-2</v>
      </c>
      <c r="Z1304" s="5">
        <f t="shared" si="1529"/>
        <v>1.1644465177364637E-2</v>
      </c>
      <c r="AA1304" s="5">
        <f t="shared" si="1530"/>
        <v>1.6449743721446506E-2</v>
      </c>
      <c r="AB1304" s="5">
        <f t="shared" si="1531"/>
        <v>1.1618999429328425E-2</v>
      </c>
      <c r="AC1304" s="5">
        <f t="shared" si="1532"/>
        <v>4.2812150884854045E-4</v>
      </c>
      <c r="AD1304" s="5">
        <f t="shared" si="1533"/>
        <v>1.665469906920327E-2</v>
      </c>
      <c r="AE1304" s="5">
        <f t="shared" si="1534"/>
        <v>1.4760367300178772E-2</v>
      </c>
      <c r="AF1304" s="5">
        <f t="shared" si="1535"/>
        <v>6.540749908806643E-3</v>
      </c>
      <c r="AG1304" s="5">
        <f t="shared" si="1536"/>
        <v>1.9322648955596999E-3</v>
      </c>
      <c r="AH1304" s="5">
        <f t="shared" si="1537"/>
        <v>2.5800013305233749E-3</v>
      </c>
      <c r="AI1304" s="5">
        <f t="shared" si="1538"/>
        <v>3.6446809743223927E-3</v>
      </c>
      <c r="AJ1304" s="5">
        <f t="shared" si="1539"/>
        <v>2.5743590221120006E-3</v>
      </c>
      <c r="AK1304" s="5">
        <f t="shared" si="1540"/>
        <v>1.2122367584287831E-3</v>
      </c>
      <c r="AL1304" s="5">
        <f t="shared" si="1541"/>
        <v>2.1440109706803884E-5</v>
      </c>
      <c r="AM1304" s="5">
        <f t="shared" si="1542"/>
        <v>4.705506474934746E-3</v>
      </c>
      <c r="AN1304" s="5">
        <f t="shared" si="1543"/>
        <v>4.1702947387285876E-3</v>
      </c>
      <c r="AO1304" s="5">
        <f t="shared" si="1544"/>
        <v>1.8479794152348409E-3</v>
      </c>
      <c r="AP1304" s="5">
        <f t="shared" si="1545"/>
        <v>5.4592910622793E-4</v>
      </c>
      <c r="AQ1304" s="5">
        <f t="shared" si="1546"/>
        <v>1.2095856692305949E-4</v>
      </c>
      <c r="AR1304" s="5">
        <f t="shared" si="1547"/>
        <v>4.5730958110066551E-4</v>
      </c>
      <c r="AS1304" s="5">
        <f t="shared" si="1548"/>
        <v>6.4602584110870411E-4</v>
      </c>
      <c r="AT1304" s="5">
        <f t="shared" si="1549"/>
        <v>4.5630947243191418E-4</v>
      </c>
      <c r="AU1304" s="5">
        <f t="shared" si="1550"/>
        <v>2.1487100709341006E-4</v>
      </c>
      <c r="AV1304" s="5">
        <f t="shared" si="1551"/>
        <v>7.5885258490155302E-5</v>
      </c>
      <c r="AW1304" s="5">
        <f t="shared" si="1552"/>
        <v>7.4563187789729982E-7</v>
      </c>
      <c r="AX1304" s="5">
        <f t="shared" si="1553"/>
        <v>1.1078850826449298E-3</v>
      </c>
      <c r="AY1304" s="5">
        <f t="shared" si="1554"/>
        <v>9.8187248405265642E-4</v>
      </c>
      <c r="AZ1304" s="5">
        <f t="shared" si="1555"/>
        <v>4.3509637869576468E-4</v>
      </c>
      <c r="BA1304" s="5">
        <f t="shared" si="1556"/>
        <v>1.285359431962083E-4</v>
      </c>
      <c r="BB1304" s="5">
        <f t="shared" si="1557"/>
        <v>2.8479015516395483E-5</v>
      </c>
      <c r="BC1304" s="5">
        <f t="shared" si="1558"/>
        <v>5.0479534649387949E-6</v>
      </c>
      <c r="BD1304" s="5">
        <f t="shared" si="1559"/>
        <v>6.7549077879752424E-5</v>
      </c>
      <c r="BE1304" s="5">
        <f t="shared" si="1560"/>
        <v>9.5424306983366E-5</v>
      </c>
      <c r="BF1304" s="5">
        <f t="shared" si="1561"/>
        <v>6.7401352091477665E-5</v>
      </c>
      <c r="BG1304" s="5">
        <f t="shared" si="1562"/>
        <v>3.1738539912765605E-5</v>
      </c>
      <c r="BH1304" s="5">
        <f t="shared" si="1563"/>
        <v>1.1208991561775928E-5</v>
      </c>
      <c r="BI1304" s="5">
        <f t="shared" si="1564"/>
        <v>3.1669129626578557E-6</v>
      </c>
      <c r="BJ1304" s="8">
        <f t="shared" si="1565"/>
        <v>0.49212669347253407</v>
      </c>
      <c r="BK1304" s="8">
        <f t="shared" si="1566"/>
        <v>0.27225776332713592</v>
      </c>
      <c r="BL1304" s="8">
        <f t="shared" si="1567"/>
        <v>0.22425713064565816</v>
      </c>
      <c r="BM1304" s="8">
        <f t="shared" si="1568"/>
        <v>0.40298093658717554</v>
      </c>
      <c r="BN1304" s="8">
        <f t="shared" si="1569"/>
        <v>0.59632398918334251</v>
      </c>
    </row>
    <row r="1305" spans="1:66" x14ac:dyDescent="0.25">
      <c r="A1305" t="s">
        <v>19</v>
      </c>
      <c r="B1305" t="s">
        <v>352</v>
      </c>
      <c r="C1305" t="s">
        <v>245</v>
      </c>
      <c r="D1305" s="7" t="s">
        <v>563</v>
      </c>
      <c r="E1305">
        <f>VLOOKUP(A1305,home!$A$2:$E$405,3,FALSE)</f>
        <v>1.5815789473684201</v>
      </c>
      <c r="F1305">
        <f>VLOOKUP(B1305,home!$B$2:$E$405,3,FALSE)</f>
        <v>0.67</v>
      </c>
      <c r="G1305">
        <f>VLOOKUP(C1305,away!$B$2:$E$405,4,FALSE)</f>
        <v>0.93</v>
      </c>
      <c r="H1305">
        <f>VLOOKUP(A1305,away!$A$2:$E$405,3,FALSE)</f>
        <v>1.22631578947368</v>
      </c>
      <c r="I1305">
        <f>VLOOKUP(C1305,away!$B$2:$E$405,3,FALSE)</f>
        <v>0.73</v>
      </c>
      <c r="J1305">
        <f>VLOOKUP(B1305,home!$B$2:$E$405,4,FALSE)</f>
        <v>0.94</v>
      </c>
      <c r="K1305" s="3">
        <f t="shared" si="1514"/>
        <v>0.98548184210526268</v>
      </c>
      <c r="L1305" s="3">
        <f t="shared" si="1515"/>
        <v>0.84149789473683911</v>
      </c>
      <c r="M1305" s="5">
        <f t="shared" si="1516"/>
        <v>0.16089879134653878</v>
      </c>
      <c r="N1305" s="5">
        <f t="shared" si="1517"/>
        <v>0.15856283728869733</v>
      </c>
      <c r="O1305" s="5">
        <f t="shared" si="1518"/>
        <v>0.13539599418381432</v>
      </c>
      <c r="P1305" s="5">
        <f t="shared" si="1519"/>
        <v>0.13343029376193877</v>
      </c>
      <c r="Q1305" s="5">
        <f t="shared" si="1520"/>
        <v>7.8130398490351236E-2</v>
      </c>
      <c r="R1305" s="5">
        <f t="shared" si="1521"/>
        <v>5.696772203074052E-2</v>
      </c>
      <c r="S1305" s="5">
        <f t="shared" si="1522"/>
        <v>2.7662798372195884E-2</v>
      </c>
      <c r="T1305" s="5">
        <f t="shared" si="1523"/>
        <v>6.574656584458087E-2</v>
      </c>
      <c r="U1305" s="5">
        <f t="shared" si="1524"/>
        <v>5.6140655647394726E-2</v>
      </c>
      <c r="V1305" s="5">
        <f t="shared" si="1525"/>
        <v>2.5489144671417842E-3</v>
      </c>
      <c r="W1305" s="5">
        <f t="shared" si="1526"/>
        <v>2.5665363009563194E-2</v>
      </c>
      <c r="X1305" s="5">
        <f t="shared" si="1527"/>
        <v>2.1597348940204174E-2</v>
      </c>
      <c r="Y1305" s="5">
        <f t="shared" si="1528"/>
        <v>9.0870618325393556E-3</v>
      </c>
      <c r="Z1305" s="5">
        <f t="shared" si="1529"/>
        <v>1.5979406052273867E-2</v>
      </c>
      <c r="AA1305" s="5">
        <f t="shared" si="1530"/>
        <v>1.5747414512142836E-2</v>
      </c>
      <c r="AB1305" s="5">
        <f t="shared" si="1531"/>
        <v>7.7593955309108332E-3</v>
      </c>
      <c r="AC1305" s="5">
        <f t="shared" si="1532"/>
        <v>1.3211037948083535E-4</v>
      </c>
      <c r="AD1305" s="5">
        <f t="shared" si="1533"/>
        <v>6.3231873042411497E-3</v>
      </c>
      <c r="AE1305" s="5">
        <f t="shared" si="1534"/>
        <v>5.3209488045456365E-3</v>
      </c>
      <c r="AF1305" s="5">
        <f t="shared" si="1535"/>
        <v>2.2387836085138268E-3</v>
      </c>
      <c r="AG1305" s="5">
        <f t="shared" si="1536"/>
        <v>6.2797723111190972E-4</v>
      </c>
      <c r="AH1305" s="5">
        <f t="shared" si="1537"/>
        <v>3.3616591380333911E-3</v>
      </c>
      <c r="AI1305" s="5">
        <f t="shared" si="1538"/>
        <v>3.3128540398791356E-3</v>
      </c>
      <c r="AJ1305" s="5">
        <f t="shared" si="1539"/>
        <v>1.6323787509229758E-3</v>
      </c>
      <c r="AK1305" s="5">
        <f t="shared" si="1540"/>
        <v>5.3622653949102076E-4</v>
      </c>
      <c r="AL1305" s="5">
        <f t="shared" si="1541"/>
        <v>4.3822645516742181E-6</v>
      </c>
      <c r="AM1305" s="5">
        <f t="shared" si="1542"/>
        <v>1.2462772545120361E-3</v>
      </c>
      <c r="AN1305" s="5">
        <f t="shared" si="1543"/>
        <v>1.0487396859302862E-3</v>
      </c>
      <c r="AO1305" s="5">
        <f t="shared" si="1544"/>
        <v>4.4125611891865471E-4</v>
      </c>
      <c r="AP1305" s="5">
        <f t="shared" si="1545"/>
        <v>1.2377203170326544E-4</v>
      </c>
      <c r="AQ1305" s="5">
        <f t="shared" si="1546"/>
        <v>2.6038476026399793E-5</v>
      </c>
      <c r="AR1305" s="5">
        <f t="shared" si="1547"/>
        <v>5.6576581749559138E-4</v>
      </c>
      <c r="AS1305" s="5">
        <f t="shared" si="1548"/>
        <v>5.5755194002574517E-4</v>
      </c>
      <c r="AT1305" s="5">
        <f t="shared" si="1549"/>
        <v>2.7472865646296717E-4</v>
      </c>
      <c r="AU1305" s="5">
        <f t="shared" si="1550"/>
        <v>9.0246700816742925E-5</v>
      </c>
      <c r="AV1305" s="5">
        <f t="shared" si="1551"/>
        <v>2.2234121241201582E-5</v>
      </c>
      <c r="AW1305" s="5">
        <f t="shared" si="1552"/>
        <v>1.0094800753990317E-7</v>
      </c>
      <c r="AX1305" s="5">
        <f t="shared" si="1553"/>
        <v>2.0469726742506836E-4</v>
      </c>
      <c r="AY1305" s="5">
        <f t="shared" si="1554"/>
        <v>1.7225231959657879E-4</v>
      </c>
      <c r="AZ1305" s="5">
        <f t="shared" si="1555"/>
        <v>7.2474982152029096E-5</v>
      </c>
      <c r="BA1305" s="5">
        <f t="shared" si="1556"/>
        <v>2.0329181634007495E-5</v>
      </c>
      <c r="BB1305" s="5">
        <f t="shared" si="1557"/>
        <v>4.2767408866850298E-6</v>
      </c>
      <c r="BC1305" s="5">
        <f t="shared" si="1558"/>
        <v>7.1977369049608331E-7</v>
      </c>
      <c r="BD1305" s="5">
        <f t="shared" si="1559"/>
        <v>7.9348457389434433E-5</v>
      </c>
      <c r="BE1305" s="5">
        <f t="shared" si="1560"/>
        <v>7.819646395635079E-5</v>
      </c>
      <c r="BF1305" s="5">
        <f t="shared" si="1561"/>
        <v>3.8530597672911175E-5</v>
      </c>
      <c r="BG1305" s="5">
        <f t="shared" si="1562"/>
        <v>1.2657068124039087E-5</v>
      </c>
      <c r="BH1305" s="5">
        <f t="shared" si="1563"/>
        <v>3.1183277026324594E-6</v>
      </c>
      <c r="BI1305" s="5">
        <f t="shared" si="1564"/>
        <v>6.1461106573562177E-7</v>
      </c>
      <c r="BJ1305" s="8">
        <f t="shared" si="1565"/>
        <v>0.37666130618682414</v>
      </c>
      <c r="BK1305" s="8">
        <f t="shared" si="1566"/>
        <v>0.3248495429114443</v>
      </c>
      <c r="BL1305" s="8">
        <f t="shared" si="1567"/>
        <v>0.28257729313528301</v>
      </c>
      <c r="BM1305" s="8">
        <f t="shared" si="1568"/>
        <v>0.27650935981215541</v>
      </c>
      <c r="BN1305" s="8">
        <f t="shared" si="1569"/>
        <v>0.72338603710208083</v>
      </c>
    </row>
    <row r="1306" spans="1:66" x14ac:dyDescent="0.25">
      <c r="A1306" t="s">
        <v>19</v>
      </c>
      <c r="B1306" t="s">
        <v>144</v>
      </c>
      <c r="C1306" t="s">
        <v>252</v>
      </c>
      <c r="D1306" s="7" t="s">
        <v>563</v>
      </c>
      <c r="E1306">
        <f>VLOOKUP(A1306,home!$A$2:$E$405,3,FALSE)</f>
        <v>1.5815789473684201</v>
      </c>
      <c r="F1306">
        <f>VLOOKUP(B1306,home!$B$2:$E$405,3,FALSE)</f>
        <v>2.1800000000000002</v>
      </c>
      <c r="G1306">
        <f>VLOOKUP(C1306,away!$B$2:$E$405,4,FALSE)</f>
        <v>0.7</v>
      </c>
      <c r="H1306">
        <f>VLOOKUP(A1306,away!$A$2:$E$405,3,FALSE)</f>
        <v>1.22631578947368</v>
      </c>
      <c r="I1306">
        <f>VLOOKUP(C1306,away!$B$2:$E$405,3,FALSE)</f>
        <v>0.6</v>
      </c>
      <c r="J1306">
        <f>VLOOKUP(B1306,home!$B$2:$E$405,4,FALSE)</f>
        <v>0.72</v>
      </c>
      <c r="K1306" s="3">
        <f t="shared" si="1514"/>
        <v>2.413489473684209</v>
      </c>
      <c r="L1306" s="3">
        <f t="shared" si="1515"/>
        <v>0.52976842105262978</v>
      </c>
      <c r="M1306" s="5">
        <f t="shared" si="1516"/>
        <v>5.2693778009710111E-2</v>
      </c>
      <c r="N1306" s="5">
        <f t="shared" si="1517"/>
        <v>0.12717587855508777</v>
      </c>
      <c r="O1306" s="5">
        <f t="shared" si="1518"/>
        <v>2.7915499575501906E-2</v>
      </c>
      <c r="P1306" s="5">
        <f t="shared" si="1519"/>
        <v>6.7373764378109852E-2</v>
      </c>
      <c r="Q1306" s="5">
        <f t="shared" si="1520"/>
        <v>0.1534688220996229</v>
      </c>
      <c r="R1306" s="5">
        <f t="shared" si="1521"/>
        <v>7.3943750665044997E-3</v>
      </c>
      <c r="S1306" s="5">
        <f t="shared" si="1522"/>
        <v>2.1535863900480824E-2</v>
      </c>
      <c r="T1306" s="5">
        <f t="shared" si="1523"/>
        <v>8.1302935564524156E-2</v>
      </c>
      <c r="U1306" s="5">
        <f t="shared" si="1524"/>
        <v>1.7846246387481581E-2</v>
      </c>
      <c r="V1306" s="5">
        <f t="shared" si="1525"/>
        <v>3.0595056842546292E-3</v>
      </c>
      <c r="W1306" s="5">
        <f t="shared" si="1526"/>
        <v>0.12346512889205145</v>
      </c>
      <c r="X1306" s="5">
        <f t="shared" si="1527"/>
        <v>6.5407926388201518E-2</v>
      </c>
      <c r="Y1306" s="5">
        <f t="shared" si="1528"/>
        <v>1.7325526943502072E-2</v>
      </c>
      <c r="Z1306" s="5">
        <f t="shared" si="1529"/>
        <v>1.3057688012176744E-3</v>
      </c>
      <c r="AA1306" s="5">
        <f t="shared" si="1530"/>
        <v>3.151459256804105E-3</v>
      </c>
      <c r="AB1306" s="5">
        <f t="shared" si="1531"/>
        <v>3.8030068715206849E-3</v>
      </c>
      <c r="AC1306" s="5">
        <f t="shared" si="1532"/>
        <v>2.4449093288404306E-4</v>
      </c>
      <c r="AD1306" s="5">
        <f t="shared" si="1533"/>
        <v>7.4495447237007559E-2</v>
      </c>
      <c r="AE1306" s="5">
        <f t="shared" si="1534"/>
        <v>3.9465335458358987E-2</v>
      </c>
      <c r="AF1306" s="5">
        <f t="shared" si="1535"/>
        <v>1.04537442260436E-2</v>
      </c>
      <c r="AG1306" s="5">
        <f t="shared" si="1536"/>
        <v>1.8460211909063877E-3</v>
      </c>
      <c r="AH1306" s="5">
        <f t="shared" si="1537"/>
        <v>1.7293876902021811E-4</v>
      </c>
      <c r="AI1306" s="5">
        <f t="shared" si="1538"/>
        <v>4.1738589862220116E-4</v>
      </c>
      <c r="AJ1306" s="5">
        <f t="shared" si="1539"/>
        <v>5.0367823639445362E-4</v>
      </c>
      <c r="AK1306" s="5">
        <f t="shared" si="1540"/>
        <v>4.0520737388728012E-4</v>
      </c>
      <c r="AL1306" s="5">
        <f t="shared" si="1541"/>
        <v>1.2504151440178295E-5</v>
      </c>
      <c r="AM1306" s="5">
        <f t="shared" si="1542"/>
        <v>3.5958795548783042E-2</v>
      </c>
      <c r="AN1306" s="5">
        <f t="shared" si="1543"/>
        <v>1.9049834340833124E-2</v>
      </c>
      <c r="AO1306" s="5">
        <f t="shared" si="1544"/>
        <v>5.0460003300286634E-3</v>
      </c>
      <c r="AP1306" s="5">
        <f t="shared" si="1545"/>
        <v>8.910705424901112E-4</v>
      </c>
      <c r="AQ1306" s="5">
        <f t="shared" si="1546"/>
        <v>1.180152585853741E-4</v>
      </c>
      <c r="AR1306" s="5">
        <f t="shared" si="1547"/>
        <v>1.8323499720525286E-5</v>
      </c>
      <c r="AS1306" s="5">
        <f t="shared" si="1548"/>
        <v>4.4223573696543315E-5</v>
      </c>
      <c r="AT1306" s="5">
        <f t="shared" si="1549"/>
        <v>5.3366564802652595E-5</v>
      </c>
      <c r="AU1306" s="5">
        <f t="shared" si="1550"/>
        <v>4.2933214132629418E-5</v>
      </c>
      <c r="AV1306" s="5">
        <f t="shared" si="1551"/>
        <v>2.5904715095132802E-5</v>
      </c>
      <c r="AW1306" s="5">
        <f t="shared" si="1552"/>
        <v>4.441024816184878E-7</v>
      </c>
      <c r="AX1306" s="5">
        <f t="shared" si="1553"/>
        <v>1.4464362423891739E-2</v>
      </c>
      <c r="AY1306" s="5">
        <f t="shared" si="1554"/>
        <v>7.6627624428381152E-3</v>
      </c>
      <c r="AZ1306" s="5">
        <f t="shared" si="1555"/>
        <v>2.0297447801218699E-3</v>
      </c>
      <c r="BA1306" s="5">
        <f t="shared" si="1556"/>
        <v>3.5843156243499342E-4</v>
      </c>
      <c r="BB1306" s="5">
        <f t="shared" si="1557"/>
        <v>4.7471430721653378E-5</v>
      </c>
      <c r="BC1306" s="5">
        <f t="shared" si="1558"/>
        <v>5.0297729797039242E-6</v>
      </c>
      <c r="BD1306" s="5">
        <f t="shared" si="1559"/>
        <v>1.6178685858501626E-6</v>
      </c>
      <c r="BE1306" s="5">
        <f t="shared" si="1560"/>
        <v>3.9047088017537239E-6</v>
      </c>
      <c r="BF1306" s="5">
        <f t="shared" si="1561"/>
        <v>4.7119867954173488E-6</v>
      </c>
      <c r="BG1306" s="5">
        <f t="shared" si="1562"/>
        <v>3.7907768436262527E-6</v>
      </c>
      <c r="BH1306" s="5">
        <f t="shared" si="1563"/>
        <v>2.287250002294453E-6</v>
      </c>
      <c r="BI1306" s="5">
        <f t="shared" si="1564"/>
        <v>1.1040507608443693E-6</v>
      </c>
      <c r="BJ1306" s="8">
        <f t="shared" si="1565"/>
        <v>0.78003828498901473</v>
      </c>
      <c r="BK1306" s="8">
        <f t="shared" si="1566"/>
        <v>0.15258266949971777</v>
      </c>
      <c r="BL1306" s="8">
        <f t="shared" si="1567"/>
        <v>6.1811965644974209E-2</v>
      </c>
      <c r="BM1306" s="8">
        <f t="shared" si="1568"/>
        <v>0.55205425291003085</v>
      </c>
      <c r="BN1306" s="8">
        <f t="shared" si="1569"/>
        <v>0.43602211768453697</v>
      </c>
    </row>
    <row r="1307" spans="1:66" x14ac:dyDescent="0.25">
      <c r="A1307" t="s">
        <v>19</v>
      </c>
      <c r="B1307" t="s">
        <v>244</v>
      </c>
      <c r="C1307" t="s">
        <v>152</v>
      </c>
      <c r="D1307" s="7" t="s">
        <v>563</v>
      </c>
      <c r="E1307">
        <f>VLOOKUP(A1307,home!$A$2:$E$405,3,FALSE)</f>
        <v>1.5815789473684201</v>
      </c>
      <c r="F1307">
        <f>VLOOKUP(B1307,home!$B$2:$E$405,3,FALSE)</f>
        <v>1.66</v>
      </c>
      <c r="G1307">
        <f>VLOOKUP(C1307,away!$B$2:$E$405,4,FALSE)</f>
        <v>0.84</v>
      </c>
      <c r="H1307">
        <f>VLOOKUP(A1307,away!$A$2:$E$405,3,FALSE)</f>
        <v>1.22631578947368</v>
      </c>
      <c r="I1307">
        <f>VLOOKUP(C1307,away!$B$2:$E$405,3,FALSE)</f>
        <v>1.17</v>
      </c>
      <c r="J1307">
        <f>VLOOKUP(B1307,home!$B$2:$E$405,4,FALSE)</f>
        <v>0.56000000000000005</v>
      </c>
      <c r="K1307" s="3">
        <f t="shared" si="1514"/>
        <v>2.2053536842105248</v>
      </c>
      <c r="L1307" s="3">
        <f t="shared" si="1515"/>
        <v>0.80348210526315511</v>
      </c>
      <c r="M1307" s="5">
        <f t="shared" si="1516"/>
        <v>4.9349098069331528E-2</v>
      </c>
      <c r="N1307" s="5">
        <f t="shared" si="1517"/>
        <v>0.10883221523966678</v>
      </c>
      <c r="O1307" s="5">
        <f t="shared" si="1518"/>
        <v>3.9651117209584398E-2</v>
      </c>
      <c r="P1307" s="5">
        <f t="shared" si="1519"/>
        <v>8.7444737421220289E-2</v>
      </c>
      <c r="Q1307" s="5">
        <f t="shared" si="1520"/>
        <v>0.12000676341979601</v>
      </c>
      <c r="R1307" s="5">
        <f t="shared" si="1521"/>
        <v>1.5929481565796495E-2</v>
      </c>
      <c r="S1307" s="5">
        <f t="shared" si="1522"/>
        <v>3.8737192784776588E-2</v>
      </c>
      <c r="T1307" s="5">
        <f t="shared" si="1523"/>
        <v>9.6423286918355069E-2</v>
      </c>
      <c r="U1307" s="5">
        <f t="shared" si="1524"/>
        <v>3.513014085869294E-2</v>
      </c>
      <c r="V1307" s="5">
        <f t="shared" si="1525"/>
        <v>7.6267602404157071E-3</v>
      </c>
      <c r="W1307" s="5">
        <f t="shared" si="1526"/>
        <v>8.8219119279342673E-2</v>
      </c>
      <c r="X1307" s="5">
        <f t="shared" si="1527"/>
        <v>7.0882483683027631E-2</v>
      </c>
      <c r="Y1307" s="5">
        <f t="shared" si="1528"/>
        <v>2.8476403607960141E-2</v>
      </c>
      <c r="Z1307" s="5">
        <f t="shared" si="1529"/>
        <v>4.2663511280789301E-3</v>
      </c>
      <c r="AA1307" s="5">
        <f t="shared" si="1530"/>
        <v>9.4088131784445962E-3</v>
      </c>
      <c r="AB1307" s="5">
        <f t="shared" si="1531"/>
        <v>1.0374880403565667E-2</v>
      </c>
      <c r="AC1307" s="5">
        <f t="shared" si="1532"/>
        <v>8.4464568843384085E-4</v>
      </c>
      <c r="AD1307" s="5">
        <f t="shared" si="1533"/>
        <v>4.8638589930126527E-2</v>
      </c>
      <c r="AE1307" s="5">
        <f t="shared" si="1534"/>
        <v>3.9080236634089355E-2</v>
      </c>
      <c r="AF1307" s="5">
        <f t="shared" si="1535"/>
        <v>1.5700135402470197E-2</v>
      </c>
      <c r="AG1307" s="5">
        <f t="shared" si="1536"/>
        <v>4.2049259486977826E-3</v>
      </c>
      <c r="AH1307" s="5">
        <f t="shared" si="1537"/>
        <v>8.5698419654517378E-4</v>
      </c>
      <c r="AI1307" s="5">
        <f t="shared" si="1538"/>
        <v>1.8899532551610954E-3</v>
      </c>
      <c r="AJ1307" s="5">
        <f t="shared" si="1539"/>
        <v>2.084007687127598E-3</v>
      </c>
      <c r="AK1307" s="5">
        <f t="shared" si="1540"/>
        <v>1.5319913435766347E-3</v>
      </c>
      <c r="AL1307" s="5">
        <f t="shared" si="1541"/>
        <v>5.9867210002740818E-5</v>
      </c>
      <c r="AM1307" s="5">
        <f t="shared" si="1542"/>
        <v>2.145305869944188E-2</v>
      </c>
      <c r="AN1307" s="5">
        <f t="shared" si="1543"/>
        <v>1.7237148768161605E-2</v>
      </c>
      <c r="AO1307" s="5">
        <f t="shared" si="1544"/>
        <v>6.9248702904883431E-3</v>
      </c>
      <c r="AP1307" s="5">
        <f t="shared" si="1545"/>
        <v>1.8546697865586168E-3</v>
      </c>
      <c r="AQ1307" s="5">
        <f t="shared" si="1546"/>
        <v>3.72548496168021E-4</v>
      </c>
      <c r="AR1307" s="5">
        <f t="shared" si="1547"/>
        <v>1.3771429328347399E-4</v>
      </c>
      <c r="AS1307" s="5">
        <f t="shared" si="1548"/>
        <v>3.0370872406115812E-4</v>
      </c>
      <c r="AT1307" s="5">
        <f t="shared" si="1549"/>
        <v>3.348925767675764E-4</v>
      </c>
      <c r="AU1307" s="5">
        <f t="shared" si="1550"/>
        <v>2.4618552599637694E-4</v>
      </c>
      <c r="AV1307" s="5">
        <f t="shared" si="1551"/>
        <v>1.3573153918885396E-4</v>
      </c>
      <c r="AW1307" s="5">
        <f t="shared" si="1552"/>
        <v>2.9467342889967917E-6</v>
      </c>
      <c r="AX1307" s="5">
        <f t="shared" si="1553"/>
        <v>7.8852636733998047E-3</v>
      </c>
      <c r="AY1307" s="5">
        <f t="shared" si="1554"/>
        <v>6.3356682568583541E-3</v>
      </c>
      <c r="AZ1307" s="5">
        <f t="shared" si="1555"/>
        <v>2.5452980346347474E-3</v>
      </c>
      <c r="BA1307" s="5">
        <f t="shared" si="1556"/>
        <v>6.8170047446349934E-4</v>
      </c>
      <c r="BB1307" s="5">
        <f t="shared" si="1557"/>
        <v>1.3693353309520603E-4</v>
      </c>
      <c r="BC1307" s="5">
        <f t="shared" si="1558"/>
        <v>2.2004728690491622E-5</v>
      </c>
      <c r="BD1307" s="5">
        <f t="shared" si="1559"/>
        <v>1.844182838203887E-5</v>
      </c>
      <c r="BE1307" s="5">
        <f t="shared" si="1560"/>
        <v>4.0670754165907643E-5</v>
      </c>
      <c r="BF1307" s="5">
        <f t="shared" si="1561"/>
        <v>4.4846698769702492E-5</v>
      </c>
      <c r="BG1307" s="5">
        <f t="shared" si="1562"/>
        <v>3.2967610785481008E-5</v>
      </c>
      <c r="BH1307" s="5">
        <f t="shared" si="1563"/>
        <v>1.8176310476344792E-5</v>
      </c>
      <c r="BI1307" s="5">
        <f t="shared" si="1564"/>
        <v>8.0170386548722647E-6</v>
      </c>
      <c r="BJ1307" s="8">
        <f t="shared" si="1565"/>
        <v>0.68591332480549272</v>
      </c>
      <c r="BK1307" s="8">
        <f t="shared" si="1566"/>
        <v>0.19039796967103903</v>
      </c>
      <c r="BL1307" s="8">
        <f t="shared" si="1567"/>
        <v>0.11817872259902641</v>
      </c>
      <c r="BM1307" s="8">
        <f t="shared" si="1568"/>
        <v>0.57121023375567226</v>
      </c>
      <c r="BN1307" s="8">
        <f t="shared" si="1569"/>
        <v>0.42121341292539549</v>
      </c>
    </row>
    <row r="1308" spans="1:66" x14ac:dyDescent="0.25">
      <c r="A1308" t="s">
        <v>19</v>
      </c>
      <c r="B1308" t="s">
        <v>21</v>
      </c>
      <c r="C1308" t="s">
        <v>253</v>
      </c>
      <c r="D1308" s="7" t="s">
        <v>563</v>
      </c>
      <c r="E1308">
        <f>VLOOKUP(A1308,home!$A$2:$E$405,3,FALSE)</f>
        <v>1.5815789473684201</v>
      </c>
      <c r="F1308">
        <f>VLOOKUP(B1308,home!$B$2:$E$405,3,FALSE)</f>
        <v>1.26</v>
      </c>
      <c r="G1308">
        <f>VLOOKUP(C1308,away!$B$2:$E$405,4,FALSE)</f>
        <v>0.87</v>
      </c>
      <c r="H1308">
        <f>VLOOKUP(A1308,away!$A$2:$E$405,3,FALSE)</f>
        <v>1.22631578947368</v>
      </c>
      <c r="I1308">
        <f>VLOOKUP(C1308,away!$B$2:$E$405,3,FALSE)</f>
        <v>0.8</v>
      </c>
      <c r="J1308">
        <f>VLOOKUP(B1308,home!$B$2:$E$405,4,FALSE)</f>
        <v>0.69</v>
      </c>
      <c r="K1308" s="3">
        <f t="shared" si="1514"/>
        <v>1.7337268421052621</v>
      </c>
      <c r="L1308" s="3">
        <f t="shared" si="1515"/>
        <v>0.67692631578947138</v>
      </c>
      <c r="M1308" s="5">
        <f t="shared" si="1516"/>
        <v>8.9756650157646056E-2</v>
      </c>
      <c r="N1308" s="5">
        <f t="shared" si="1517"/>
        <v>0.15561351363576245</v>
      </c>
      <c r="O1308" s="5">
        <f t="shared" si="1518"/>
        <v>6.0758638508819816E-2</v>
      </c>
      <c r="P1308" s="5">
        <f t="shared" si="1519"/>
        <v>0.10533888247251133</v>
      </c>
      <c r="Q1308" s="5">
        <f t="shared" si="1520"/>
        <v>0.13489566279231729</v>
      </c>
      <c r="R1308" s="5">
        <f t="shared" si="1521"/>
        <v>2.0564560659079849E-2</v>
      </c>
      <c r="S1308" s="5">
        <f t="shared" si="1522"/>
        <v>3.0906568318526718E-2</v>
      </c>
      <c r="T1308" s="5">
        <f t="shared" si="1523"/>
        <v>9.131442402998223E-2</v>
      </c>
      <c r="U1308" s="5">
        <f t="shared" si="1524"/>
        <v>3.5653330810748611E-2</v>
      </c>
      <c r="V1308" s="5">
        <f t="shared" si="1525"/>
        <v>4.0302347910412002E-3</v>
      </c>
      <c r="W1308" s="5">
        <f t="shared" si="1526"/>
        <v>7.7957410488873516E-2</v>
      </c>
      <c r="X1308" s="5">
        <f t="shared" si="1527"/>
        <v>5.2771422670720644E-2</v>
      </c>
      <c r="Y1308" s="5">
        <f t="shared" si="1528"/>
        <v>1.7861182363729956E-2</v>
      </c>
      <c r="Z1308" s="5">
        <f t="shared" si="1529"/>
        <v>4.6402307609266754E-3</v>
      </c>
      <c r="AA1308" s="5">
        <f t="shared" si="1530"/>
        <v>8.0448926237811011E-3</v>
      </c>
      <c r="AB1308" s="5">
        <f t="shared" si="1531"/>
        <v>6.9738231418519639E-3</v>
      </c>
      <c r="AC1308" s="5">
        <f t="shared" si="1532"/>
        <v>2.9561906293605042E-4</v>
      </c>
      <c r="AD1308" s="5">
        <f t="shared" si="1533"/>
        <v>3.3789213776394607E-2</v>
      </c>
      <c r="AE1308" s="5">
        <f t="shared" si="1534"/>
        <v>2.2872807995077651E-2</v>
      </c>
      <c r="AF1308" s="5">
        <f t="shared" si="1535"/>
        <v>7.7416028239339395E-3</v>
      </c>
      <c r="AG1308" s="5">
        <f t="shared" si="1536"/>
        <v>1.7468315593036567E-3</v>
      </c>
      <c r="AH1308" s="5">
        <f t="shared" si="1537"/>
        <v>7.8527357835176737E-4</v>
      </c>
      <c r="AI1308" s="5">
        <f t="shared" si="1538"/>
        <v>1.3614498811845086E-3</v>
      </c>
      <c r="AJ1308" s="5">
        <f t="shared" si="1539"/>
        <v>1.1801911015953013E-3</v>
      </c>
      <c r="AK1308" s="5">
        <f t="shared" si="1540"/>
        <v>6.8204299721651737E-4</v>
      </c>
      <c r="AL1308" s="5">
        <f t="shared" si="1541"/>
        <v>1.3877604243278152E-5</v>
      </c>
      <c r="AM1308" s="5">
        <f t="shared" si="1542"/>
        <v>1.171625337955364E-2</v>
      </c>
      <c r="AN1308" s="5">
        <f t="shared" si="1543"/>
        <v>7.9310402350771889E-3</v>
      </c>
      <c r="AO1308" s="5">
        <f t="shared" si="1544"/>
        <v>2.6843649233544318E-3</v>
      </c>
      <c r="AP1308" s="5">
        <f t="shared" si="1545"/>
        <v>6.0570575260026748E-4</v>
      </c>
      <c r="AQ1308" s="5">
        <f t="shared" si="1546"/>
        <v>1.0250454089004702E-4</v>
      </c>
      <c r="AR1308" s="5">
        <f t="shared" si="1547"/>
        <v>1.0631447005609535E-4</v>
      </c>
      <c r="AS1308" s="5">
        <f t="shared" si="1548"/>
        <v>1.8432025044044862E-4</v>
      </c>
      <c r="AT1308" s="5">
        <f t="shared" si="1549"/>
        <v>1.5978048286608503E-4</v>
      </c>
      <c r="AU1308" s="5">
        <f t="shared" si="1550"/>
        <v>9.2338570663157173E-5</v>
      </c>
      <c r="AV1308" s="5">
        <f t="shared" si="1551"/>
        <v>4.0022464630087298E-5</v>
      </c>
      <c r="AW1308" s="5">
        <f t="shared" si="1552"/>
        <v>4.5241195060172516E-7</v>
      </c>
      <c r="AX1308" s="5">
        <f t="shared" si="1553"/>
        <v>3.3854638288397746E-3</v>
      </c>
      <c r="AY1308" s="5">
        <f t="shared" si="1554"/>
        <v>2.291709556895026E-3</v>
      </c>
      <c r="AZ1308" s="5">
        <f t="shared" si="1555"/>
        <v>7.7565925360423597E-4</v>
      </c>
      <c r="BA1308" s="5">
        <f t="shared" si="1556"/>
        <v>1.7502138695010892E-4</v>
      </c>
      <c r="BB1308" s="5">
        <f t="shared" si="1557"/>
        <v>2.9619145663125169E-5</v>
      </c>
      <c r="BC1308" s="5">
        <f t="shared" si="1558"/>
        <v>4.0099958301142047E-6</v>
      </c>
      <c r="BD1308" s="5">
        <f t="shared" si="1559"/>
        <v>1.1994510421697114E-5</v>
      </c>
      <c r="BE1308" s="5">
        <f t="shared" si="1560"/>
        <v>2.0795204676007591E-5</v>
      </c>
      <c r="BF1308" s="5">
        <f t="shared" si="1561"/>
        <v>1.8026602266933614E-5</v>
      </c>
      <c r="BG1308" s="5">
        <f t="shared" si="1562"/>
        <v>1.0417734740712789E-5</v>
      </c>
      <c r="BH1308" s="5">
        <f t="shared" si="1563"/>
        <v>4.5153765884765697E-6</v>
      </c>
      <c r="BI1308" s="5">
        <f t="shared" si="1564"/>
        <v>1.5656859187311019E-6</v>
      </c>
      <c r="BJ1308" s="8">
        <f t="shared" si="1565"/>
        <v>0.62626542413535391</v>
      </c>
      <c r="BK1308" s="8">
        <f t="shared" si="1566"/>
        <v>0.23263354196379968</v>
      </c>
      <c r="BL1308" s="8">
        <f t="shared" si="1567"/>
        <v>0.13665429465589787</v>
      </c>
      <c r="BM1308" s="8">
        <f t="shared" si="1568"/>
        <v>0.43097432614489695</v>
      </c>
      <c r="BN1308" s="8">
        <f t="shared" si="1569"/>
        <v>0.56692790822613681</v>
      </c>
    </row>
    <row r="1309" spans="1:66" x14ac:dyDescent="0.25">
      <c r="A1309" t="s">
        <v>477</v>
      </c>
      <c r="B1309" t="s">
        <v>488</v>
      </c>
      <c r="C1309" t="s">
        <v>482</v>
      </c>
      <c r="D1309" s="7" t="s">
        <v>563</v>
      </c>
      <c r="E1309">
        <f>VLOOKUP(A1309,home!$A$2:$E$405,3,FALSE)</f>
        <v>1.30833333333333</v>
      </c>
      <c r="F1309">
        <f>VLOOKUP(B1309,home!$B$2:$E$405,3,FALSE)</f>
        <v>1.36</v>
      </c>
      <c r="G1309">
        <f>VLOOKUP(C1309,away!$B$2:$E$405,4,FALSE)</f>
        <v>1.29</v>
      </c>
      <c r="H1309">
        <f>VLOOKUP(A1309,away!$A$2:$E$405,3,FALSE)</f>
        <v>1.06666666666667</v>
      </c>
      <c r="I1309">
        <f>VLOOKUP(C1309,away!$B$2:$E$405,3,FALSE)</f>
        <v>1.1000000000000001</v>
      </c>
      <c r="J1309">
        <f>VLOOKUP(B1309,home!$B$2:$E$405,4,FALSE)</f>
        <v>0.63</v>
      </c>
      <c r="K1309" s="3">
        <f t="shared" si="1514"/>
        <v>2.2953399999999946</v>
      </c>
      <c r="L1309" s="3">
        <f t="shared" si="1515"/>
        <v>0.73920000000000241</v>
      </c>
      <c r="M1309" s="5">
        <f t="shared" si="1516"/>
        <v>4.8096782307597424E-2</v>
      </c>
      <c r="N1309" s="5">
        <f t="shared" si="1517"/>
        <v>0.1103984683019204</v>
      </c>
      <c r="O1309" s="5">
        <f t="shared" si="1518"/>
        <v>3.5553141481776122E-2</v>
      </c>
      <c r="P1309" s="5">
        <f t="shared" si="1519"/>
        <v>8.1606547768779819E-2</v>
      </c>
      <c r="Q1309" s="5">
        <f t="shared" si="1520"/>
        <v>0.12670101011606472</v>
      </c>
      <c r="R1309" s="5">
        <f t="shared" si="1521"/>
        <v>1.3140441091664498E-2</v>
      </c>
      <c r="S1309" s="5">
        <f t="shared" si="1522"/>
        <v>3.4615770116113269E-2</v>
      </c>
      <c r="T1309" s="5">
        <f t="shared" si="1523"/>
        <v>9.3657386677795329E-2</v>
      </c>
      <c r="U1309" s="5">
        <f t="shared" si="1524"/>
        <v>3.016178005534112E-2</v>
      </c>
      <c r="V1309" s="5">
        <f t="shared" si="1525"/>
        <v>6.5259008607259751E-3</v>
      </c>
      <c r="W1309" s="5">
        <f t="shared" si="1526"/>
        <v>9.6940632186602441E-2</v>
      </c>
      <c r="X1309" s="5">
        <f t="shared" si="1527"/>
        <v>7.1658515312336746E-2</v>
      </c>
      <c r="Y1309" s="5">
        <f t="shared" si="1528"/>
        <v>2.6484987259439745E-2</v>
      </c>
      <c r="Z1309" s="5">
        <f t="shared" si="1529"/>
        <v>3.2378046849861433E-3</v>
      </c>
      <c r="AA1309" s="5">
        <f t="shared" si="1530"/>
        <v>7.4318626056360769E-3</v>
      </c>
      <c r="AB1309" s="5">
        <f t="shared" si="1531"/>
        <v>8.5293257566103377E-3</v>
      </c>
      <c r="AC1309" s="5">
        <f t="shared" si="1532"/>
        <v>6.9203725121263517E-4</v>
      </c>
      <c r="AD1309" s="5">
        <f t="shared" si="1533"/>
        <v>5.5627927670798875E-2</v>
      </c>
      <c r="AE1309" s="5">
        <f t="shared" si="1534"/>
        <v>4.1120164134254657E-2</v>
      </c>
      <c r="AF1309" s="5">
        <f t="shared" si="1535"/>
        <v>1.519801266402057E-2</v>
      </c>
      <c r="AG1309" s="5">
        <f t="shared" si="1536"/>
        <v>3.7447903204146813E-3</v>
      </c>
      <c r="AH1309" s="5">
        <f t="shared" si="1537"/>
        <v>5.9834630578544116E-4</v>
      </c>
      <c r="AI1309" s="5">
        <f t="shared" si="1538"/>
        <v>1.3734082095215512E-3</v>
      </c>
      <c r="AJ1309" s="5">
        <f t="shared" si="1539"/>
        <v>1.5762193998215951E-3</v>
      </c>
      <c r="AK1309" s="5">
        <f t="shared" si="1540"/>
        <v>1.2059864790621639E-3</v>
      </c>
      <c r="AL1309" s="5">
        <f t="shared" si="1541"/>
        <v>4.6967608467178633E-5</v>
      </c>
      <c r="AM1309" s="5">
        <f t="shared" si="1542"/>
        <v>2.5537001499978229E-2</v>
      </c>
      <c r="AN1309" s="5">
        <f t="shared" si="1543"/>
        <v>1.8876951508783966E-2</v>
      </c>
      <c r="AO1309" s="5">
        <f t="shared" si="1544"/>
        <v>6.9769212776465764E-3</v>
      </c>
      <c r="AP1309" s="5">
        <f t="shared" si="1545"/>
        <v>1.7191134028121222E-3</v>
      </c>
      <c r="AQ1309" s="5">
        <f t="shared" si="1546"/>
        <v>3.1769215683968117E-4</v>
      </c>
      <c r="AR1309" s="5">
        <f t="shared" si="1547"/>
        <v>8.8459517847319945E-5</v>
      </c>
      <c r="AS1309" s="5">
        <f t="shared" si="1548"/>
        <v>2.0304466969566689E-4</v>
      </c>
      <c r="AT1309" s="5">
        <f t="shared" si="1549"/>
        <v>2.330282760696255E-4</v>
      </c>
      <c r="AU1309" s="5">
        <f t="shared" si="1550"/>
        <v>1.7829304106455098E-4</v>
      </c>
      <c r="AV1309" s="5">
        <f t="shared" si="1551"/>
        <v>1.0231078721927637E-4</v>
      </c>
      <c r="AW1309" s="5">
        <f t="shared" si="1552"/>
        <v>2.2136294779379073E-6</v>
      </c>
      <c r="AX1309" s="5">
        <f t="shared" si="1553"/>
        <v>9.7693501704933204E-3</v>
      </c>
      <c r="AY1309" s="5">
        <f t="shared" si="1554"/>
        <v>7.2215036460286852E-3</v>
      </c>
      <c r="AZ1309" s="5">
        <f t="shared" si="1555"/>
        <v>2.6690677475722105E-3</v>
      </c>
      <c r="BA1309" s="5">
        <f t="shared" si="1556"/>
        <v>6.576582930017949E-4</v>
      </c>
      <c r="BB1309" s="5">
        <f t="shared" si="1557"/>
        <v>1.2153525254673207E-4</v>
      </c>
      <c r="BC1309" s="5">
        <f t="shared" si="1558"/>
        <v>1.7967771736508936E-5</v>
      </c>
      <c r="BD1309" s="5">
        <f t="shared" si="1559"/>
        <v>1.0898212598789848E-5</v>
      </c>
      <c r="BE1309" s="5">
        <f t="shared" si="1560"/>
        <v>2.501510330650623E-5</v>
      </c>
      <c r="BF1309" s="5">
        <f t="shared" si="1561"/>
        <v>2.8709083611777941E-5</v>
      </c>
      <c r="BG1309" s="5">
        <f t="shared" si="1562"/>
        <v>2.1965702659152743E-5</v>
      </c>
      <c r="BH1309" s="5">
        <f t="shared" si="1563"/>
        <v>1.2604688985414883E-5</v>
      </c>
      <c r="BI1309" s="5">
        <f t="shared" si="1564"/>
        <v>5.7864093631564245E-6</v>
      </c>
      <c r="BJ1309" s="8">
        <f t="shared" si="1565"/>
        <v>0.71541665737108784</v>
      </c>
      <c r="BK1309" s="8">
        <f t="shared" si="1566"/>
        <v>0.17880550955892499</v>
      </c>
      <c r="BL1309" s="8">
        <f t="shared" si="1567"/>
        <v>0.10048062687764012</v>
      </c>
      <c r="BM1309" s="8">
        <f t="shared" si="1568"/>
        <v>0.57522491740828552</v>
      </c>
      <c r="BN1309" s="8">
        <f t="shared" si="1569"/>
        <v>0.41549639106780301</v>
      </c>
    </row>
    <row r="1310" spans="1:66" x14ac:dyDescent="0.25">
      <c r="A1310" t="s">
        <v>477</v>
      </c>
      <c r="B1310" t="s">
        <v>479</v>
      </c>
      <c r="C1310" t="s">
        <v>490</v>
      </c>
      <c r="D1310" s="7" t="s">
        <v>563</v>
      </c>
      <c r="E1310">
        <f>VLOOKUP(A1310,home!$A$2:$E$405,3,FALSE)</f>
        <v>1.30833333333333</v>
      </c>
      <c r="F1310">
        <f>VLOOKUP(B1310,home!$B$2:$E$405,3,FALSE)</f>
        <v>0.9</v>
      </c>
      <c r="G1310">
        <f>VLOOKUP(C1310,away!$B$2:$E$405,4,FALSE)</f>
        <v>0.64</v>
      </c>
      <c r="H1310">
        <f>VLOOKUP(A1310,away!$A$2:$E$405,3,FALSE)</f>
        <v>1.06666666666667</v>
      </c>
      <c r="I1310">
        <f>VLOOKUP(C1310,away!$B$2:$E$405,3,FALSE)</f>
        <v>0.85</v>
      </c>
      <c r="J1310">
        <f>VLOOKUP(B1310,home!$B$2:$E$405,4,FALSE)</f>
        <v>1.05</v>
      </c>
      <c r="K1310" s="3">
        <f t="shared" si="1514"/>
        <v>0.75359999999999816</v>
      </c>
      <c r="L1310" s="3">
        <f t="shared" si="1515"/>
        <v>0.95200000000000307</v>
      </c>
      <c r="M1310" s="5">
        <f t="shared" si="1516"/>
        <v>0.18166335545614876</v>
      </c>
      <c r="N1310" s="5">
        <f t="shared" si="1517"/>
        <v>0.13690150467175338</v>
      </c>
      <c r="O1310" s="5">
        <f t="shared" si="1518"/>
        <v>0.17294351439425415</v>
      </c>
      <c r="P1310" s="5">
        <f t="shared" si="1519"/>
        <v>0.13033023244750963</v>
      </c>
      <c r="Q1310" s="5">
        <f t="shared" si="1520"/>
        <v>5.1584486960316533E-2</v>
      </c>
      <c r="R1310" s="5">
        <f t="shared" si="1521"/>
        <v>8.232111285166524E-2</v>
      </c>
      <c r="S1310" s="5">
        <f t="shared" si="1522"/>
        <v>2.3375613435041503E-2</v>
      </c>
      <c r="T1310" s="5">
        <f t="shared" si="1523"/>
        <v>4.9108431586221496E-2</v>
      </c>
      <c r="U1310" s="5">
        <f t="shared" si="1524"/>
        <v>6.2037190645014777E-2</v>
      </c>
      <c r="V1310" s="5">
        <f t="shared" si="1525"/>
        <v>1.8633667661093589E-3</v>
      </c>
      <c r="W1310" s="5">
        <f t="shared" si="1526"/>
        <v>1.2958023124431485E-2</v>
      </c>
      <c r="X1310" s="5">
        <f t="shared" si="1527"/>
        <v>1.2336038014458813E-2</v>
      </c>
      <c r="Y1310" s="5">
        <f t="shared" si="1528"/>
        <v>5.8719540948824131E-3</v>
      </c>
      <c r="Z1310" s="5">
        <f t="shared" si="1529"/>
        <v>2.6123233144928523E-2</v>
      </c>
      <c r="AA1310" s="5">
        <f t="shared" si="1530"/>
        <v>1.9686468498018087E-2</v>
      </c>
      <c r="AB1310" s="5">
        <f t="shared" si="1531"/>
        <v>7.4178613300531961E-3</v>
      </c>
      <c r="AC1310" s="5">
        <f t="shared" si="1532"/>
        <v>8.3551875098930806E-5</v>
      </c>
      <c r="AD1310" s="5">
        <f t="shared" si="1533"/>
        <v>2.4412915566428849E-3</v>
      </c>
      <c r="AE1310" s="5">
        <f t="shared" si="1534"/>
        <v>2.3241095619240338E-3</v>
      </c>
      <c r="AF1310" s="5">
        <f t="shared" si="1535"/>
        <v>1.1062761514758436E-3</v>
      </c>
      <c r="AG1310" s="5">
        <f t="shared" si="1536"/>
        <v>3.5105829873500224E-4</v>
      </c>
      <c r="AH1310" s="5">
        <f t="shared" si="1537"/>
        <v>6.2173294884930088E-3</v>
      </c>
      <c r="AI1310" s="5">
        <f t="shared" si="1538"/>
        <v>4.6853795025283201E-3</v>
      </c>
      <c r="AJ1310" s="5">
        <f t="shared" si="1539"/>
        <v>1.7654509965526663E-3</v>
      </c>
      <c r="AK1310" s="5">
        <f t="shared" si="1540"/>
        <v>4.4348129033402881E-4</v>
      </c>
      <c r="AL1310" s="5">
        <f t="shared" si="1541"/>
        <v>2.3976955122790293E-6</v>
      </c>
      <c r="AM1310" s="5">
        <f t="shared" si="1542"/>
        <v>3.6795146341721485E-4</v>
      </c>
      <c r="AN1310" s="5">
        <f t="shared" si="1543"/>
        <v>3.5028979317318966E-4</v>
      </c>
      <c r="AO1310" s="5">
        <f t="shared" si="1544"/>
        <v>1.667379415504388E-4</v>
      </c>
      <c r="AP1310" s="5">
        <f t="shared" si="1545"/>
        <v>5.2911506785339424E-5</v>
      </c>
      <c r="AQ1310" s="5">
        <f t="shared" si="1546"/>
        <v>1.2592938614910824E-5</v>
      </c>
      <c r="AR1310" s="5">
        <f t="shared" si="1547"/>
        <v>1.183779534609073E-3</v>
      </c>
      <c r="AS1310" s="5">
        <f t="shared" si="1548"/>
        <v>8.9209625728139529E-4</v>
      </c>
      <c r="AT1310" s="5">
        <f t="shared" si="1549"/>
        <v>3.3614186974362882E-4</v>
      </c>
      <c r="AU1310" s="5">
        <f t="shared" si="1550"/>
        <v>8.4438837679599385E-5</v>
      </c>
      <c r="AV1310" s="5">
        <f t="shared" si="1551"/>
        <v>1.590827701883648E-5</v>
      </c>
      <c r="AW1310" s="5">
        <f t="shared" si="1552"/>
        <v>4.7782554939636375E-8</v>
      </c>
      <c r="AX1310" s="5">
        <f t="shared" si="1553"/>
        <v>4.6214703805202061E-5</v>
      </c>
      <c r="AY1310" s="5">
        <f t="shared" si="1554"/>
        <v>4.3996398022552495E-5</v>
      </c>
      <c r="AZ1310" s="5">
        <f t="shared" si="1555"/>
        <v>2.0942285458735053E-5</v>
      </c>
      <c r="BA1310" s="5">
        <f t="shared" si="1556"/>
        <v>6.6456852522386135E-6</v>
      </c>
      <c r="BB1310" s="5">
        <f t="shared" si="1557"/>
        <v>1.581673090032795E-6</v>
      </c>
      <c r="BC1310" s="5">
        <f t="shared" si="1558"/>
        <v>3.0115055634224522E-7</v>
      </c>
      <c r="BD1310" s="5">
        <f t="shared" si="1559"/>
        <v>1.878263528246401E-4</v>
      </c>
      <c r="BE1310" s="5">
        <f t="shared" si="1560"/>
        <v>1.4154593948864844E-4</v>
      </c>
      <c r="BF1310" s="5">
        <f t="shared" si="1561"/>
        <v>5.3334509999322587E-5</v>
      </c>
      <c r="BG1310" s="5">
        <f t="shared" si="1562"/>
        <v>1.3397628911829806E-5</v>
      </c>
      <c r="BH1310" s="5">
        <f t="shared" si="1563"/>
        <v>2.5241132869887282E-6</v>
      </c>
      <c r="BI1310" s="5">
        <f t="shared" si="1564"/>
        <v>3.8043435461494035E-7</v>
      </c>
      <c r="BJ1310" s="8">
        <f t="shared" si="1565"/>
        <v>0.27605333956056805</v>
      </c>
      <c r="BK1310" s="8">
        <f t="shared" si="1566"/>
        <v>0.33736251407344309</v>
      </c>
      <c r="BL1310" s="8">
        <f t="shared" si="1567"/>
        <v>0.36042916275211212</v>
      </c>
      <c r="BM1310" s="8">
        <f t="shared" si="1568"/>
        <v>0.24418009413393638</v>
      </c>
      <c r="BN1310" s="8">
        <f t="shared" si="1569"/>
        <v>0.75574420678164778</v>
      </c>
    </row>
    <row r="1311" spans="1:66" x14ac:dyDescent="0.25">
      <c r="A1311" t="s">
        <v>477</v>
      </c>
      <c r="B1311" t="s">
        <v>480</v>
      </c>
      <c r="C1311" t="s">
        <v>486</v>
      </c>
      <c r="D1311" s="7" t="s">
        <v>563</v>
      </c>
      <c r="E1311">
        <f>VLOOKUP(A1311,home!$A$2:$E$405,3,FALSE)</f>
        <v>1.30833333333333</v>
      </c>
      <c r="F1311">
        <f>VLOOKUP(B1311,home!$B$2:$E$405,3,FALSE)</f>
        <v>1.53</v>
      </c>
      <c r="G1311">
        <f>VLOOKUP(C1311,away!$B$2:$E$405,4,FALSE)</f>
        <v>1.02</v>
      </c>
      <c r="H1311">
        <f>VLOOKUP(A1311,away!$A$2:$E$405,3,FALSE)</f>
        <v>1.06666666666667</v>
      </c>
      <c r="I1311">
        <f>VLOOKUP(C1311,away!$B$2:$E$405,3,FALSE)</f>
        <v>1.1499999999999999</v>
      </c>
      <c r="J1311">
        <f>VLOOKUP(B1311,home!$B$2:$E$405,4,FALSE)</f>
        <v>0.42</v>
      </c>
      <c r="K1311" s="3">
        <f t="shared" si="1514"/>
        <v>2.0417849999999951</v>
      </c>
      <c r="L1311" s="3">
        <f t="shared" si="1515"/>
        <v>0.51520000000000155</v>
      </c>
      <c r="M1311" s="5">
        <f t="shared" si="1516"/>
        <v>7.7538165947860518E-2</v>
      </c>
      <c r="N1311" s="5">
        <f t="shared" si="1517"/>
        <v>0.15831626415985195</v>
      </c>
      <c r="O1311" s="5">
        <f t="shared" si="1518"/>
        <v>3.9947663096337856E-2</v>
      </c>
      <c r="P1311" s="5">
        <f t="shared" si="1519"/>
        <v>8.1564539295155974E-2</v>
      </c>
      <c r="Q1311" s="5">
        <f t="shared" si="1520"/>
        <v>0.16162388670881134</v>
      </c>
      <c r="R1311" s="5">
        <f t="shared" si="1521"/>
        <v>1.0290518013616662E-2</v>
      </c>
      <c r="S1311" s="5">
        <f t="shared" si="1522"/>
        <v>2.1449998168981108E-2</v>
      </c>
      <c r="T1311" s="5">
        <f t="shared" si="1523"/>
        <v>8.3268626432379839E-2</v>
      </c>
      <c r="U1311" s="5">
        <f t="shared" si="1524"/>
        <v>2.101102532243224E-2</v>
      </c>
      <c r="V1311" s="5">
        <f t="shared" si="1525"/>
        <v>2.5070939755889618E-3</v>
      </c>
      <c r="W1311" s="5">
        <f t="shared" si="1526"/>
        <v>0.11000040917458319</v>
      </c>
      <c r="X1311" s="5">
        <f t="shared" si="1527"/>
        <v>5.6672210806745421E-2</v>
      </c>
      <c r="Y1311" s="5">
        <f t="shared" si="1528"/>
        <v>1.4598761503817665E-2</v>
      </c>
      <c r="Z1311" s="5">
        <f t="shared" si="1529"/>
        <v>1.767224960205107E-3</v>
      </c>
      <c r="AA1311" s="5">
        <f t="shared" si="1530"/>
        <v>3.6082934153723748E-3</v>
      </c>
      <c r="AB1311" s="5">
        <f t="shared" si="1531"/>
        <v>3.6836796855530345E-3</v>
      </c>
      <c r="AC1311" s="5">
        <f t="shared" si="1532"/>
        <v>1.648300893089227E-4</v>
      </c>
      <c r="AD1311" s="5">
        <f t="shared" si="1533"/>
        <v>5.6149296361631441E-2</v>
      </c>
      <c r="AE1311" s="5">
        <f t="shared" si="1534"/>
        <v>2.8928117485512602E-2</v>
      </c>
      <c r="AF1311" s="5">
        <f t="shared" si="1535"/>
        <v>7.4518830642680686E-3</v>
      </c>
      <c r="AG1311" s="5">
        <f t="shared" si="1536"/>
        <v>1.2797367182369739E-3</v>
      </c>
      <c r="AH1311" s="5">
        <f t="shared" si="1537"/>
        <v>2.2761857487441846E-4</v>
      </c>
      <c r="AI1311" s="5">
        <f t="shared" si="1538"/>
        <v>4.6474819189996322E-4</v>
      </c>
      <c r="AJ1311" s="5">
        <f t="shared" si="1539"/>
        <v>4.7445794349923221E-4</v>
      </c>
      <c r="AK1311" s="5">
        <f t="shared" si="1540"/>
        <v>3.2291370405585922E-4</v>
      </c>
      <c r="AL1311" s="5">
        <f t="shared" si="1541"/>
        <v>6.935573021163355E-6</v>
      </c>
      <c r="AM1311" s="5">
        <f t="shared" si="1542"/>
        <v>2.2928958214346689E-2</v>
      </c>
      <c r="AN1311" s="5">
        <f t="shared" si="1543"/>
        <v>1.1812999272031449E-2</v>
      </c>
      <c r="AO1311" s="5">
        <f t="shared" si="1544"/>
        <v>3.0430286124753102E-3</v>
      </c>
      <c r="AP1311" s="5">
        <f t="shared" si="1545"/>
        <v>5.2258944704909496E-4</v>
      </c>
      <c r="AQ1311" s="5">
        <f t="shared" si="1546"/>
        <v>6.7309520779923623E-5</v>
      </c>
      <c r="AR1311" s="5">
        <f t="shared" si="1547"/>
        <v>2.345381795506016E-5</v>
      </c>
      <c r="AS1311" s="5">
        <f t="shared" si="1548"/>
        <v>4.7887653693372379E-5</v>
      </c>
      <c r="AT1311" s="5">
        <f t="shared" si="1549"/>
        <v>4.8888146498161059E-5</v>
      </c>
      <c r="AU1311" s="5">
        <f t="shared" si="1550"/>
        <v>3.3273028065915848E-5</v>
      </c>
      <c r="AV1311" s="5">
        <f t="shared" si="1551"/>
        <v>1.6984092402391455E-5</v>
      </c>
      <c r="AW1311" s="5">
        <f t="shared" si="1552"/>
        <v>2.026589140198735E-7</v>
      </c>
      <c r="AX1311" s="5">
        <f t="shared" si="1553"/>
        <v>7.8026671579466151E-3</v>
      </c>
      <c r="AY1311" s="5">
        <f t="shared" si="1554"/>
        <v>4.0199341197741083E-3</v>
      </c>
      <c r="AZ1311" s="5">
        <f t="shared" si="1555"/>
        <v>1.0355350292538133E-3</v>
      </c>
      <c r="BA1311" s="5">
        <f t="shared" si="1556"/>
        <v>1.7783588235718877E-4</v>
      </c>
      <c r="BB1311" s="5">
        <f t="shared" si="1557"/>
        <v>2.2905261647605981E-5</v>
      </c>
      <c r="BC1311" s="5">
        <f t="shared" si="1558"/>
        <v>2.3601581601693284E-6</v>
      </c>
      <c r="BD1311" s="5">
        <f t="shared" si="1559"/>
        <v>2.0139011684078374E-6</v>
      </c>
      <c r="BE1311" s="5">
        <f t="shared" si="1560"/>
        <v>4.1119531971375854E-6</v>
      </c>
      <c r="BF1311" s="5">
        <f t="shared" si="1561"/>
        <v>4.1978621793087734E-6</v>
      </c>
      <c r="BG1311" s="5">
        <f t="shared" si="1562"/>
        <v>2.8570440099266479E-6</v>
      </c>
      <c r="BH1311" s="5">
        <f t="shared" si="1563"/>
        <v>1.4583674009520165E-6</v>
      </c>
      <c r="BI1311" s="5">
        <f t="shared" si="1564"/>
        <v>5.9553453675056159E-7</v>
      </c>
      <c r="BJ1311" s="8">
        <f t="shared" si="1565"/>
        <v>0.7297253150916605</v>
      </c>
      <c r="BK1311" s="8">
        <f t="shared" si="1566"/>
        <v>0.18725149716969078</v>
      </c>
      <c r="BL1311" s="8">
        <f t="shared" si="1567"/>
        <v>8.021663934874905E-2</v>
      </c>
      <c r="BM1311" s="8">
        <f t="shared" si="1568"/>
        <v>0.46565990788781103</v>
      </c>
      <c r="BN1311" s="8">
        <f t="shared" si="1569"/>
        <v>0.52928103722163433</v>
      </c>
    </row>
    <row r="1312" spans="1:66" x14ac:dyDescent="0.25">
      <c r="A1312" t="s">
        <v>22</v>
      </c>
      <c r="B1312" t="s">
        <v>261</v>
      </c>
      <c r="C1312" t="s">
        <v>265</v>
      </c>
      <c r="D1312" s="7" t="s">
        <v>563</v>
      </c>
      <c r="E1312">
        <f>VLOOKUP(A1312,home!$A$2:$E$405,3,FALSE)</f>
        <v>1.5026315789473701</v>
      </c>
      <c r="F1312">
        <f>VLOOKUP(B1312,home!$B$2:$E$405,3,FALSE)</f>
        <v>1.0900000000000001</v>
      </c>
      <c r="G1312">
        <f>VLOOKUP(C1312,away!$B$2:$E$405,4,FALSE)</f>
        <v>0.8</v>
      </c>
      <c r="H1312">
        <f>VLOOKUP(A1312,away!$A$2:$E$405,3,FALSE)</f>
        <v>1.3631578947368399</v>
      </c>
      <c r="I1312">
        <f>VLOOKUP(C1312,away!$B$2:$E$405,3,FALSE)</f>
        <v>0.95</v>
      </c>
      <c r="J1312">
        <f>VLOOKUP(B1312,home!$B$2:$E$405,4,FALSE)</f>
        <v>1.1200000000000001</v>
      </c>
      <c r="K1312" s="3">
        <f t="shared" si="1514"/>
        <v>1.310294736842107</v>
      </c>
      <c r="L1312" s="3">
        <f t="shared" si="1515"/>
        <v>1.4503999999999979</v>
      </c>
      <c r="M1312" s="5">
        <f t="shared" si="1516"/>
        <v>6.3247812507002413E-2</v>
      </c>
      <c r="N1312" s="5">
        <f t="shared" si="1517"/>
        <v>8.2873275844701652E-2</v>
      </c>
      <c r="O1312" s="5">
        <f t="shared" si="1518"/>
        <v>9.173462726015616E-2</v>
      </c>
      <c r="P1312" s="5">
        <f t="shared" si="1519"/>
        <v>0.12019939928515509</v>
      </c>
      <c r="Q1312" s="5">
        <f t="shared" si="1520"/>
        <v>5.4294208582088346E-2</v>
      </c>
      <c r="R1312" s="5">
        <f t="shared" si="1521"/>
        <v>6.6525951689065166E-2</v>
      </c>
      <c r="S1312" s="5">
        <f t="shared" si="1522"/>
        <v>5.7108281756434516E-2</v>
      </c>
      <c r="T1312" s="5">
        <f t="shared" si="1523"/>
        <v>7.8748320127460816E-2</v>
      </c>
      <c r="U1312" s="5">
        <f t="shared" si="1524"/>
        <v>8.7168604361594362E-2</v>
      </c>
      <c r="V1312" s="5">
        <f t="shared" si="1525"/>
        <v>1.2059057660550763E-2</v>
      </c>
      <c r="W1312" s="5">
        <f t="shared" si="1526"/>
        <v>2.3713805248705977E-2</v>
      </c>
      <c r="X1312" s="5">
        <f t="shared" si="1527"/>
        <v>3.4394503132723096E-2</v>
      </c>
      <c r="Y1312" s="5">
        <f t="shared" si="1528"/>
        <v>2.494289367185076E-2</v>
      </c>
      <c r="Z1312" s="5">
        <f t="shared" si="1529"/>
        <v>3.2163080109939991E-2</v>
      </c>
      <c r="AA1312" s="5">
        <f t="shared" si="1530"/>
        <v>4.2143114588685429E-2</v>
      </c>
      <c r="AB1312" s="5">
        <f t="shared" si="1531"/>
        <v>2.760995061984417E-2</v>
      </c>
      <c r="AC1312" s="5">
        <f t="shared" si="1532"/>
        <v>1.432353378410094E-3</v>
      </c>
      <c r="AD1312" s="5">
        <f t="shared" si="1533"/>
        <v>7.7680185519695445E-3</v>
      </c>
      <c r="AE1312" s="5">
        <f t="shared" si="1534"/>
        <v>1.1266734107776609E-2</v>
      </c>
      <c r="AF1312" s="5">
        <f t="shared" si="1535"/>
        <v>8.1706355749595876E-3</v>
      </c>
      <c r="AG1312" s="5">
        <f t="shared" si="1536"/>
        <v>3.9502299459737893E-3</v>
      </c>
      <c r="AH1312" s="5">
        <f t="shared" si="1537"/>
        <v>1.1662332847864222E-2</v>
      </c>
      <c r="AI1312" s="5">
        <f t="shared" si="1538"/>
        <v>1.5281093349857312E-2</v>
      </c>
      <c r="AJ1312" s="5">
        <f t="shared" si="1539"/>
        <v>1.0011368094755481E-2</v>
      </c>
      <c r="AK1312" s="5">
        <f t="shared" si="1540"/>
        <v>4.3726143077156996E-3</v>
      </c>
      <c r="AL1312" s="5">
        <f t="shared" si="1541"/>
        <v>1.088847242771561E-4</v>
      </c>
      <c r="AM1312" s="5">
        <f t="shared" si="1542"/>
        <v>2.035678764867507E-3</v>
      </c>
      <c r="AN1312" s="5">
        <f t="shared" si="1543"/>
        <v>2.9525484805638272E-3</v>
      </c>
      <c r="AO1312" s="5">
        <f t="shared" si="1544"/>
        <v>2.1411881581048851E-3</v>
      </c>
      <c r="AP1312" s="5">
        <f t="shared" si="1545"/>
        <v>1.0351931015051071E-3</v>
      </c>
      <c r="AQ1312" s="5">
        <f t="shared" si="1546"/>
        <v>3.7536101860575122E-4</v>
      </c>
      <c r="AR1312" s="5">
        <f t="shared" si="1547"/>
        <v>3.3830095125084469E-3</v>
      </c>
      <c r="AS1312" s="5">
        <f t="shared" si="1548"/>
        <v>4.4327395589266001E-3</v>
      </c>
      <c r="AT1312" s="5">
        <f t="shared" si="1549"/>
        <v>2.9040976569266637E-3</v>
      </c>
      <c r="AU1312" s="5">
        <f t="shared" si="1550"/>
        <v>1.2684079583821677E-3</v>
      </c>
      <c r="AV1312" s="5">
        <f t="shared" si="1551"/>
        <v>4.1549706800919921E-4</v>
      </c>
      <c r="AW1312" s="5">
        <f t="shared" si="1552"/>
        <v>5.7480593358223949E-6</v>
      </c>
      <c r="AX1312" s="5">
        <f t="shared" si="1553"/>
        <v>4.4455652858452281E-4</v>
      </c>
      <c r="AY1312" s="5">
        <f t="shared" si="1554"/>
        <v>6.4478478905899092E-4</v>
      </c>
      <c r="AZ1312" s="5">
        <f t="shared" si="1555"/>
        <v>4.6759792902557965E-4</v>
      </c>
      <c r="BA1312" s="5">
        <f t="shared" si="1556"/>
        <v>2.2606801208623325E-4</v>
      </c>
      <c r="BB1312" s="5">
        <f t="shared" si="1557"/>
        <v>8.1972261182468049E-5</v>
      </c>
      <c r="BC1312" s="5">
        <f t="shared" si="1558"/>
        <v>2.3778513523810286E-5</v>
      </c>
      <c r="BD1312" s="5">
        <f t="shared" si="1559"/>
        <v>8.1778616615704031E-4</v>
      </c>
      <c r="BE1312" s="5">
        <f t="shared" si="1560"/>
        <v>1.0715409093778547E-3</v>
      </c>
      <c r="BF1312" s="5">
        <f t="shared" si="1561"/>
        <v>7.0201720693440417E-4</v>
      </c>
      <c r="BG1312" s="5">
        <f t="shared" si="1562"/>
        <v>3.066164838062487E-4</v>
      </c>
      <c r="BH1312" s="5">
        <f t="shared" si="1563"/>
        <v>1.0043949124009022E-4</v>
      </c>
      <c r="BI1312" s="5">
        <f t="shared" si="1564"/>
        <v>2.6321067348597813E-5</v>
      </c>
      <c r="BJ1312" s="8">
        <f t="shared" si="1565"/>
        <v>0.3405513523453188</v>
      </c>
      <c r="BK1312" s="8">
        <f t="shared" si="1566"/>
        <v>0.25480057410088902</v>
      </c>
      <c r="BL1312" s="8">
        <f t="shared" si="1567"/>
        <v>0.37193813019915539</v>
      </c>
      <c r="BM1312" s="8">
        <f t="shared" si="1568"/>
        <v>0.51993882485741139</v>
      </c>
      <c r="BN1312" s="8">
        <f t="shared" si="1569"/>
        <v>0.4788752751681688</v>
      </c>
    </row>
    <row r="1313" spans="1:66" x14ac:dyDescent="0.25">
      <c r="A1313" t="s">
        <v>22</v>
      </c>
      <c r="B1313" t="s">
        <v>162</v>
      </c>
      <c r="C1313" t="s">
        <v>256</v>
      </c>
      <c r="D1313" s="7" t="s">
        <v>563</v>
      </c>
      <c r="E1313">
        <f>VLOOKUP(A1313,home!$A$2:$E$405,3,FALSE)</f>
        <v>1.5026315789473701</v>
      </c>
      <c r="F1313">
        <f>VLOOKUP(B1313,home!$B$2:$E$405,3,FALSE)</f>
        <v>0.88</v>
      </c>
      <c r="G1313">
        <f>VLOOKUP(C1313,away!$B$2:$E$405,4,FALSE)</f>
        <v>1.0900000000000001</v>
      </c>
      <c r="H1313">
        <f>VLOOKUP(A1313,away!$A$2:$E$405,3,FALSE)</f>
        <v>1.3631578947368399</v>
      </c>
      <c r="I1313">
        <f>VLOOKUP(C1313,away!$B$2:$E$405,3,FALSE)</f>
        <v>0.74</v>
      </c>
      <c r="J1313">
        <f>VLOOKUP(B1313,home!$B$2:$E$405,4,FALSE)</f>
        <v>0.93</v>
      </c>
      <c r="K1313" s="3">
        <f t="shared" si="1514"/>
        <v>1.4413242105263175</v>
      </c>
      <c r="L1313" s="3">
        <f t="shared" si="1515"/>
        <v>0.93812526315789335</v>
      </c>
      <c r="M1313" s="5">
        <f t="shared" si="1516"/>
        <v>9.2601543066456904E-2</v>
      </c>
      <c r="N1313" s="5">
        <f t="shared" si="1517"/>
        <v>0.13346884595377978</v>
      </c>
      <c r="O1313" s="5">
        <f t="shared" si="1518"/>
        <v>8.6871846958046867E-2</v>
      </c>
      <c r="P1313" s="5">
        <f t="shared" si="1519"/>
        <v>0.12521049623376998</v>
      </c>
      <c r="Q1313" s="5">
        <f t="shared" si="1520"/>
        <v>9.6185939512095184E-2</v>
      </c>
      <c r="R1313" s="5">
        <f t="shared" si="1521"/>
        <v>4.0748337144264977E-2</v>
      </c>
      <c r="S1313" s="5">
        <f t="shared" si="1522"/>
        <v>4.2325613180807402E-2</v>
      </c>
      <c r="T1313" s="5">
        <f t="shared" si="1523"/>
        <v>9.0234459816873516E-2</v>
      </c>
      <c r="U1313" s="5">
        <f t="shared" si="1524"/>
        <v>5.8731564864717929E-2</v>
      </c>
      <c r="V1313" s="5">
        <f t="shared" si="1525"/>
        <v>6.35891855011068E-3</v>
      </c>
      <c r="W1313" s="5">
        <f t="shared" si="1526"/>
        <v>4.6211707777000913E-2</v>
      </c>
      <c r="X1313" s="5">
        <f t="shared" si="1527"/>
        <v>4.3352370519274645E-2</v>
      </c>
      <c r="Y1313" s="5">
        <f t="shared" si="1528"/>
        <v>2.033497700095651E-2</v>
      </c>
      <c r="Z1313" s="5">
        <f t="shared" si="1529"/>
        <v>1.2742348168903383E-2</v>
      </c>
      <c r="AA1313" s="5">
        <f t="shared" si="1530"/>
        <v>1.8365854914796136E-2</v>
      </c>
      <c r="AB1313" s="5">
        <f t="shared" si="1531"/>
        <v>1.3235575667854717E-2</v>
      </c>
      <c r="AC1313" s="5">
        <f t="shared" si="1532"/>
        <v>5.3738531292485858E-4</v>
      </c>
      <c r="AD1313" s="5">
        <f t="shared" si="1533"/>
        <v>1.6651513307189687E-2</v>
      </c>
      <c r="AE1313" s="5">
        <f t="shared" si="1534"/>
        <v>1.5621205303284487E-2</v>
      </c>
      <c r="AF1313" s="5">
        <f t="shared" si="1535"/>
        <v>7.3273236679936181E-3</v>
      </c>
      <c r="AG1313" s="5">
        <f t="shared" si="1536"/>
        <v>2.2913158147598585E-3</v>
      </c>
      <c r="AH1313" s="5">
        <f t="shared" si="1537"/>
        <v>2.9884796823004961E-3</v>
      </c>
      <c r="AI1313" s="5">
        <f t="shared" si="1538"/>
        <v>4.3073681187657019E-3</v>
      </c>
      <c r="AJ1313" s="5">
        <f t="shared" si="1539"/>
        <v>3.1041569766131036E-3</v>
      </c>
      <c r="AK1313" s="5">
        <f t="shared" si="1540"/>
        <v>1.4913655345555473E-3</v>
      </c>
      <c r="AL1313" s="5">
        <f t="shared" si="1541"/>
        <v>2.9064864135912852E-5</v>
      </c>
      <c r="AM1313" s="5">
        <f t="shared" si="1542"/>
        <v>4.8000458543107274E-3</v>
      </c>
      <c r="AN1313" s="5">
        <f t="shared" si="1543"/>
        <v>4.5030442802452058E-3</v>
      </c>
      <c r="AO1313" s="5">
        <f t="shared" si="1544"/>
        <v>2.11220980020834E-3</v>
      </c>
      <c r="AP1313" s="5">
        <f t="shared" si="1545"/>
        <v>6.6050579155504355E-4</v>
      </c>
      <c r="AQ1313" s="5">
        <f t="shared" si="1546"/>
        <v>1.5490929237997194E-4</v>
      </c>
      <c r="AR1313" s="5">
        <f t="shared" si="1547"/>
        <v>5.6071365768003425E-4</v>
      </c>
      <c r="AS1313" s="5">
        <f t="shared" si="1548"/>
        <v>8.0817016998699907E-4</v>
      </c>
      <c r="AT1313" s="5">
        <f t="shared" si="1549"/>
        <v>5.8241761611371582E-4</v>
      </c>
      <c r="AU1313" s="5">
        <f t="shared" si="1550"/>
        <v>2.7981753691390713E-4</v>
      </c>
      <c r="AV1313" s="5">
        <f t="shared" si="1551"/>
        <v>1.00826947620964E-4</v>
      </c>
      <c r="AW1313" s="5">
        <f t="shared" si="1552"/>
        <v>1.0916622927633676E-6</v>
      </c>
      <c r="AX1313" s="5">
        <f t="shared" si="1553"/>
        <v>1.1530703835757536E-3</v>
      </c>
      <c r="AY1313" s="5">
        <f t="shared" si="1554"/>
        <v>1.0817244570315769E-3</v>
      </c>
      <c r="AZ1313" s="5">
        <f t="shared" si="1555"/>
        <v>5.0739652045853859E-4</v>
      </c>
      <c r="BA1313" s="5">
        <f t="shared" si="1556"/>
        <v>1.5866716476018868E-4</v>
      </c>
      <c r="BB1313" s="5">
        <f t="shared" si="1557"/>
        <v>3.7212418923792197E-5</v>
      </c>
      <c r="BC1313" s="5">
        <f t="shared" si="1558"/>
        <v>6.9819820591248675E-6</v>
      </c>
      <c r="BD1313" s="5">
        <f t="shared" si="1559"/>
        <v>8.7669941277884484E-5</v>
      </c>
      <c r="BE1313" s="5">
        <f t="shared" si="1560"/>
        <v>1.2636080889923547E-4</v>
      </c>
      <c r="BF1313" s="5">
        <f t="shared" si="1561"/>
        <v>9.1063446564078744E-5</v>
      </c>
      <c r="BG1313" s="5">
        <f t="shared" si="1562"/>
        <v>4.3750650075592098E-5</v>
      </c>
      <c r="BH1313" s="5">
        <f t="shared" si="1563"/>
        <v>1.5764717795053993E-5</v>
      </c>
      <c r="BI1313" s="5">
        <f t="shared" si="1564"/>
        <v>4.5444138860252761E-6</v>
      </c>
      <c r="BJ1313" s="8">
        <f t="shared" si="1565"/>
        <v>0.48685542661871639</v>
      </c>
      <c r="BK1313" s="8">
        <f t="shared" si="1566"/>
        <v>0.26814474566523727</v>
      </c>
      <c r="BL1313" s="8">
        <f t="shared" si="1567"/>
        <v>0.23254564976872893</v>
      </c>
      <c r="BM1313" s="8">
        <f t="shared" si="1568"/>
        <v>0.42412052855843357</v>
      </c>
      <c r="BN1313" s="8">
        <f t="shared" si="1569"/>
        <v>0.57508700886841368</v>
      </c>
    </row>
    <row r="1314" spans="1:66" x14ac:dyDescent="0.25">
      <c r="A1314" t="s">
        <v>22</v>
      </c>
      <c r="B1314" t="s">
        <v>177</v>
      </c>
      <c r="C1314" t="s">
        <v>170</v>
      </c>
      <c r="D1314" s="7" t="s">
        <v>563</v>
      </c>
      <c r="E1314">
        <f>VLOOKUP(A1314,home!$A$2:$E$405,3,FALSE)</f>
        <v>1.5026315789473701</v>
      </c>
      <c r="F1314">
        <f>VLOOKUP(B1314,home!$B$2:$E$405,3,FALSE)</f>
        <v>1.41</v>
      </c>
      <c r="G1314">
        <f>VLOOKUP(C1314,away!$B$2:$E$405,4,FALSE)</f>
        <v>0.92</v>
      </c>
      <c r="H1314">
        <f>VLOOKUP(A1314,away!$A$2:$E$405,3,FALSE)</f>
        <v>1.3631578947368399</v>
      </c>
      <c r="I1314">
        <f>VLOOKUP(C1314,away!$B$2:$E$405,3,FALSE)</f>
        <v>0.88</v>
      </c>
      <c r="J1314">
        <f>VLOOKUP(B1314,home!$B$2:$E$405,4,FALSE)</f>
        <v>0.67</v>
      </c>
      <c r="K1314" s="3">
        <f t="shared" si="1514"/>
        <v>1.9492136842105288</v>
      </c>
      <c r="L1314" s="3">
        <f t="shared" si="1515"/>
        <v>0.80371789473684085</v>
      </c>
      <c r="M1314" s="5">
        <f t="shared" si="1516"/>
        <v>6.3740726069380416E-2</v>
      </c>
      <c r="N1314" s="5">
        <f t="shared" si="1517"/>
        <v>0.12424429549595109</v>
      </c>
      <c r="O1314" s="5">
        <f t="shared" si="1518"/>
        <v>5.1229562165480101E-2</v>
      </c>
      <c r="P1314" s="5">
        <f t="shared" si="1519"/>
        <v>9.9857363609067773E-2</v>
      </c>
      <c r="Q1314" s="5">
        <f t="shared" si="1520"/>
        <v>0.12108934048290222</v>
      </c>
      <c r="R1314" s="5">
        <f t="shared" si="1521"/>
        <v>2.058705792596489E-2</v>
      </c>
      <c r="S1314" s="5">
        <f t="shared" si="1522"/>
        <v>3.9109583785176129E-2</v>
      </c>
      <c r="T1314" s="5">
        <f t="shared" si="1523"/>
        <v>9.7321669807990688E-2</v>
      </c>
      <c r="U1314" s="5">
        <f t="shared" si="1524"/>
        <v>4.0128575026925586E-2</v>
      </c>
      <c r="V1314" s="5">
        <f t="shared" si="1525"/>
        <v>6.8077527499359244E-3</v>
      </c>
      <c r="W1314" s="5">
        <f t="shared" si="1526"/>
        <v>7.8676333160433654E-2</v>
      </c>
      <c r="X1314" s="5">
        <f t="shared" si="1527"/>
        <v>6.3233576853318041E-2</v>
      </c>
      <c r="Y1314" s="5">
        <f t="shared" si="1528"/>
        <v>2.5410978632614503E-2</v>
      </c>
      <c r="Z1314" s="5">
        <f t="shared" si="1529"/>
        <v>5.5153956183606311E-3</v>
      </c>
      <c r="AA1314" s="5">
        <f t="shared" si="1530"/>
        <v>1.0750684613143333E-2</v>
      </c>
      <c r="AB1314" s="5">
        <f t="shared" si="1531"/>
        <v>1.0477690781285281E-2</v>
      </c>
      <c r="AC1314" s="5">
        <f t="shared" si="1532"/>
        <v>6.6657171524355419E-4</v>
      </c>
      <c r="AD1314" s="5">
        <f t="shared" si="1533"/>
        <v>3.8339246304955985E-2</v>
      </c>
      <c r="AE1314" s="5">
        <f t="shared" si="1534"/>
        <v>3.0813938326016428E-2</v>
      </c>
      <c r="AF1314" s="5">
        <f t="shared" si="1535"/>
        <v>1.2382856819968389E-2</v>
      </c>
      <c r="AG1314" s="5">
        <f t="shared" si="1536"/>
        <v>3.3174412047242419E-3</v>
      </c>
      <c r="AH1314" s="5">
        <f t="shared" si="1537"/>
        <v>1.1082055387574008E-3</v>
      </c>
      <c r="AI1314" s="5">
        <f t="shared" si="1538"/>
        <v>2.1601294010638269E-3</v>
      </c>
      <c r="AJ1314" s="5">
        <f t="shared" si="1539"/>
        <v>2.1052768941095526E-3</v>
      </c>
      <c r="AK1314" s="5">
        <f t="shared" si="1540"/>
        <v>1.36787817701686E-3</v>
      </c>
      <c r="AL1314" s="5">
        <f t="shared" si="1541"/>
        <v>4.1770527727057374E-5</v>
      </c>
      <c r="AM1314" s="5">
        <f t="shared" si="1542"/>
        <v>1.4946276707987632E-2</v>
      </c>
      <c r="AN1314" s="5">
        <f t="shared" si="1543"/>
        <v>1.20125900498981E-2</v>
      </c>
      <c r="AO1314" s="5">
        <f t="shared" si="1544"/>
        <v>4.8273667926204116E-3</v>
      </c>
      <c r="AP1314" s="5">
        <f t="shared" si="1545"/>
        <v>1.2932803585624709E-3</v>
      </c>
      <c r="AQ1314" s="5">
        <f t="shared" si="1546"/>
        <v>2.5985814177208395E-4</v>
      </c>
      <c r="AR1314" s="5">
        <f t="shared" si="1547"/>
        <v>1.7813692450916098E-4</v>
      </c>
      <c r="AS1314" s="5">
        <f t="shared" si="1548"/>
        <v>3.4722693091643445E-4</v>
      </c>
      <c r="AT1314" s="5">
        <f t="shared" si="1549"/>
        <v>3.38409742634369E-4</v>
      </c>
      <c r="AU1314" s="5">
        <f t="shared" si="1550"/>
        <v>2.1987763373769174E-4</v>
      </c>
      <c r="AV1314" s="5">
        <f t="shared" si="1551"/>
        <v>1.0714712313333489E-4</v>
      </c>
      <c r="AW1314" s="5">
        <f t="shared" si="1552"/>
        <v>1.8177349224816674E-6</v>
      </c>
      <c r="AX1314" s="5">
        <f t="shared" si="1553"/>
        <v>4.8555811812010978E-3</v>
      </c>
      <c r="AY1314" s="5">
        <f t="shared" si="1554"/>
        <v>3.9025174846787692E-3</v>
      </c>
      <c r="AZ1314" s="5">
        <f t="shared" si="1555"/>
        <v>1.5682615684798661E-3</v>
      </c>
      <c r="BA1314" s="5">
        <f t="shared" si="1556"/>
        <v>4.2014662873844465E-4</v>
      </c>
      <c r="BB1314" s="5">
        <f t="shared" si="1557"/>
        <v>8.4419840982610949E-5</v>
      </c>
      <c r="BC1314" s="5">
        <f t="shared" si="1558"/>
        <v>1.3569947373712594E-5</v>
      </c>
      <c r="BD1314" s="5">
        <f t="shared" si="1559"/>
        <v>2.3861972323566392E-5</v>
      </c>
      <c r="BE1314" s="5">
        <f t="shared" si="1560"/>
        <v>4.6512082985348517E-5</v>
      </c>
      <c r="BF1314" s="5">
        <f t="shared" si="1561"/>
        <v>4.5330994318088519E-5</v>
      </c>
      <c r="BG1314" s="5">
        <f t="shared" si="1562"/>
        <v>2.945326481456262E-5</v>
      </c>
      <c r="BH1314" s="5">
        <f t="shared" si="1563"/>
        <v>1.4352676705305492E-5</v>
      </c>
      <c r="BI1314" s="5">
        <f t="shared" si="1564"/>
        <v>5.5952867678062301E-6</v>
      </c>
      <c r="BJ1314" s="8">
        <f t="shared" si="1565"/>
        <v>0.63901354579117042</v>
      </c>
      <c r="BK1314" s="8">
        <f t="shared" si="1566"/>
        <v>0.21412628594120961</v>
      </c>
      <c r="BL1314" s="8">
        <f t="shared" si="1567"/>
        <v>0.14127096515659249</v>
      </c>
      <c r="BM1314" s="8">
        <f t="shared" si="1568"/>
        <v>0.51527714700883021</v>
      </c>
      <c r="BN1314" s="8">
        <f t="shared" si="1569"/>
        <v>0.48074834574874648</v>
      </c>
    </row>
    <row r="1315" spans="1:66" x14ac:dyDescent="0.25">
      <c r="A1315" t="s">
        <v>22</v>
      </c>
      <c r="B1315" t="s">
        <v>259</v>
      </c>
      <c r="C1315" t="s">
        <v>167</v>
      </c>
      <c r="D1315" s="7" t="s">
        <v>563</v>
      </c>
      <c r="E1315">
        <f>VLOOKUP(A1315,home!$A$2:$E$405,3,FALSE)</f>
        <v>1.5026315789473701</v>
      </c>
      <c r="F1315">
        <f>VLOOKUP(B1315,home!$B$2:$E$405,3,FALSE)</f>
        <v>0.95</v>
      </c>
      <c r="G1315">
        <f>VLOOKUP(C1315,away!$B$2:$E$405,4,FALSE)</f>
        <v>1.02</v>
      </c>
      <c r="H1315">
        <f>VLOOKUP(A1315,away!$A$2:$E$405,3,FALSE)</f>
        <v>1.3631578947368399</v>
      </c>
      <c r="I1315">
        <f>VLOOKUP(C1315,away!$B$2:$E$405,3,FALSE)</f>
        <v>1.05</v>
      </c>
      <c r="J1315">
        <f>VLOOKUP(B1315,home!$B$2:$E$405,4,FALSE)</f>
        <v>1.1599999999999999</v>
      </c>
      <c r="K1315" s="3">
        <f t="shared" si="1514"/>
        <v>1.4560500000000016</v>
      </c>
      <c r="L1315" s="3">
        <f t="shared" si="1515"/>
        <v>1.6603263157894708</v>
      </c>
      <c r="M1315" s="5">
        <f t="shared" si="1516"/>
        <v>4.4317470319997956E-2</v>
      </c>
      <c r="N1315" s="5">
        <f t="shared" si="1517"/>
        <v>6.4528452659433105E-2</v>
      </c>
      <c r="O1315" s="5">
        <f t="shared" si="1518"/>
        <v>7.3581462221511434E-2</v>
      </c>
      <c r="P1315" s="5">
        <f t="shared" si="1519"/>
        <v>0.10713828806763184</v>
      </c>
      <c r="Q1315" s="5">
        <f t="shared" si="1520"/>
        <v>4.6978326747383843E-2</v>
      </c>
      <c r="R1315" s="5">
        <f t="shared" si="1521"/>
        <v>6.1084619040322106E-2</v>
      </c>
      <c r="S1315" s="5">
        <f t="shared" si="1522"/>
        <v>6.4752188511554204E-2</v>
      </c>
      <c r="T1315" s="5">
        <f t="shared" si="1523"/>
        <v>7.7999352170437783E-2</v>
      </c>
      <c r="U1315" s="5">
        <f t="shared" si="1524"/>
        <v>8.8942259553661099E-2</v>
      </c>
      <c r="V1315" s="5">
        <f t="shared" si="1525"/>
        <v>1.7393287757797811E-2</v>
      </c>
      <c r="W1315" s="5">
        <f t="shared" si="1526"/>
        <v>2.280093088684277E-2</v>
      </c>
      <c r="X1315" s="5">
        <f t="shared" si="1527"/>
        <v>3.7856985575922014E-2</v>
      </c>
      <c r="Y1315" s="5">
        <f t="shared" si="1528"/>
        <v>3.1427474694082864E-2</v>
      </c>
      <c r="Z1315" s="5">
        <f t="shared" si="1529"/>
        <v>3.3806800160873791E-2</v>
      </c>
      <c r="AA1315" s="5">
        <f t="shared" si="1530"/>
        <v>4.9224391374240339E-2</v>
      </c>
      <c r="AB1315" s="5">
        <f t="shared" si="1531"/>
        <v>3.5836587530231369E-2</v>
      </c>
      <c r="AC1315" s="5">
        <f t="shared" si="1532"/>
        <v>2.6280367832125428E-3</v>
      </c>
      <c r="AD1315" s="5">
        <f t="shared" si="1533"/>
        <v>8.2998238544468635E-3</v>
      </c>
      <c r="AE1315" s="5">
        <f t="shared" si="1534"/>
        <v>1.3780415961955329E-2</v>
      </c>
      <c r="AF1315" s="5">
        <f t="shared" si="1535"/>
        <v>1.1439993632079853E-2</v>
      </c>
      <c r="AG1315" s="5">
        <f t="shared" si="1536"/>
        <v>6.3313741599353834E-3</v>
      </c>
      <c r="AH1315" s="5">
        <f t="shared" si="1537"/>
        <v>1.4032579989933618E-2</v>
      </c>
      <c r="AI1315" s="5">
        <f t="shared" si="1538"/>
        <v>2.0432138094342866E-2</v>
      </c>
      <c r="AJ1315" s="5">
        <f t="shared" si="1539"/>
        <v>1.4875107336133985E-2</v>
      </c>
      <c r="AK1315" s="5">
        <f t="shared" si="1540"/>
        <v>7.2196333455926366E-3</v>
      </c>
      <c r="AL1315" s="5">
        <f t="shared" si="1541"/>
        <v>2.5413306301023638E-4</v>
      </c>
      <c r="AM1315" s="5">
        <f t="shared" si="1542"/>
        <v>2.4169917046534743E-3</v>
      </c>
      <c r="AN1315" s="5">
        <f t="shared" si="1543"/>
        <v>4.012994932281016E-3</v>
      </c>
      <c r="AO1315" s="5">
        <f t="shared" si="1544"/>
        <v>3.331440545597978E-3</v>
      </c>
      <c r="AP1315" s="5">
        <f t="shared" si="1545"/>
        <v>1.8437594691147854E-3</v>
      </c>
      <c r="AQ1315" s="5">
        <f t="shared" si="1546"/>
        <v>7.6531059163932559E-4</v>
      </c>
      <c r="AR1315" s="5">
        <f t="shared" si="1547"/>
        <v>4.6597323671415079E-3</v>
      </c>
      <c r="AS1315" s="5">
        <f t="shared" si="1548"/>
        <v>6.7848033131763996E-3</v>
      </c>
      <c r="AT1315" s="5">
        <f t="shared" si="1549"/>
        <v>4.9395064320752555E-3</v>
      </c>
      <c r="AU1315" s="5">
        <f t="shared" si="1550"/>
        <v>2.3973894468077273E-3</v>
      </c>
      <c r="AV1315" s="5">
        <f t="shared" si="1551"/>
        <v>8.7267972600609889E-4</v>
      </c>
      <c r="AW1315" s="5">
        <f t="shared" si="1552"/>
        <v>1.7065869105408213E-5</v>
      </c>
      <c r="AX1315" s="5">
        <f t="shared" si="1553"/>
        <v>5.8654346192678266E-4</v>
      </c>
      <c r="AY1315" s="5">
        <f t="shared" si="1554"/>
        <v>9.7385354519129695E-4</v>
      </c>
      <c r="AZ1315" s="5">
        <f t="shared" si="1555"/>
        <v>8.0845733440299038E-4</v>
      </c>
      <c r="BA1315" s="5">
        <f t="shared" si="1556"/>
        <v>4.4743432916743113E-4</v>
      </c>
      <c r="BB1315" s="5">
        <f t="shared" si="1557"/>
        <v>1.8572174782607357E-4</v>
      </c>
      <c r="BC1315" s="5">
        <f t="shared" si="1558"/>
        <v>6.1671741066009189E-5</v>
      </c>
      <c r="BD1315" s="5">
        <f t="shared" si="1559"/>
        <v>1.2894460456168353E-3</v>
      </c>
      <c r="BE1315" s="5">
        <f t="shared" si="1560"/>
        <v>1.8774979147203948E-3</v>
      </c>
      <c r="BF1315" s="5">
        <f t="shared" si="1561"/>
        <v>1.3668654193643175E-3</v>
      </c>
      <c r="BG1315" s="5">
        <f t="shared" si="1562"/>
        <v>6.6340813128847205E-4</v>
      </c>
      <c r="BH1315" s="5">
        <f t="shared" si="1563"/>
        <v>2.4148885239064523E-4</v>
      </c>
      <c r="BI1315" s="5">
        <f t="shared" si="1564"/>
        <v>7.0323968704679877E-5</v>
      </c>
      <c r="BJ1315" s="8">
        <f t="shared" si="1565"/>
        <v>0.33687730974538699</v>
      </c>
      <c r="BK1315" s="8">
        <f t="shared" si="1566"/>
        <v>0.2374572580483959</v>
      </c>
      <c r="BL1315" s="8">
        <f t="shared" si="1567"/>
        <v>0.39039192010326174</v>
      </c>
      <c r="BM1315" s="8">
        <f t="shared" si="1568"/>
        <v>0.59994788132555221</v>
      </c>
      <c r="BN1315" s="8">
        <f t="shared" si="1569"/>
        <v>0.39762861905628022</v>
      </c>
    </row>
    <row r="1316" spans="1:66" x14ac:dyDescent="0.25">
      <c r="A1316" t="s">
        <v>22</v>
      </c>
      <c r="B1316" t="s">
        <v>23</v>
      </c>
      <c r="C1316" t="s">
        <v>163</v>
      </c>
      <c r="D1316" s="7" t="s">
        <v>563</v>
      </c>
      <c r="E1316">
        <f>VLOOKUP(A1316,home!$A$2:$E$405,3,FALSE)</f>
        <v>1.5026315789473701</v>
      </c>
      <c r="F1316">
        <f>VLOOKUP(B1316,home!$B$2:$E$405,3,FALSE)</f>
        <v>1.47</v>
      </c>
      <c r="G1316">
        <f>VLOOKUP(C1316,away!$B$2:$E$405,4,FALSE)</f>
        <v>1.19</v>
      </c>
      <c r="H1316">
        <f>VLOOKUP(A1316,away!$A$2:$E$405,3,FALSE)</f>
        <v>1.3631578947368399</v>
      </c>
      <c r="I1316">
        <f>VLOOKUP(C1316,away!$B$2:$E$405,3,FALSE)</f>
        <v>1.0900000000000001</v>
      </c>
      <c r="J1316">
        <f>VLOOKUP(B1316,home!$B$2:$E$405,4,FALSE)</f>
        <v>0.97</v>
      </c>
      <c r="K1316" s="3">
        <f t="shared" si="1514"/>
        <v>2.6285534210526342</v>
      </c>
      <c r="L1316" s="3">
        <f t="shared" si="1515"/>
        <v>1.441266842105261</v>
      </c>
      <c r="M1316" s="5">
        <f t="shared" si="1516"/>
        <v>1.7080458219228413E-2</v>
      </c>
      <c r="N1316" s="5">
        <f t="shared" si="1517"/>
        <v>4.489689688529943E-2</v>
      </c>
      <c r="O1316" s="5">
        <f t="shared" si="1518"/>
        <v>2.4617498079338183E-2</v>
      </c>
      <c r="P1316" s="5">
        <f t="shared" si="1519"/>
        <v>6.4708408794201033E-2</v>
      </c>
      <c r="Q1316" s="5">
        <f t="shared" si="1520"/>
        <v>5.9006945951250597E-2</v>
      </c>
      <c r="R1316" s="5">
        <f t="shared" si="1521"/>
        <v>1.774019185867004E-2</v>
      </c>
      <c r="S1316" s="5">
        <f t="shared" si="1522"/>
        <v>6.1286092488486328E-2</v>
      </c>
      <c r="T1316" s="5">
        <f t="shared" si="1523"/>
        <v>8.5044754653434765E-2</v>
      </c>
      <c r="U1316" s="5">
        <f t="shared" si="1524"/>
        <v>4.6631042000237224E-2</v>
      </c>
      <c r="V1316" s="5">
        <f t="shared" si="1525"/>
        <v>2.5797678488246174E-2</v>
      </c>
      <c r="W1316" s="5">
        <f t="shared" si="1526"/>
        <v>5.1700969882009215E-2</v>
      </c>
      <c r="X1316" s="5">
        <f t="shared" si="1527"/>
        <v>7.4514893595622633E-2</v>
      </c>
      <c r="Y1316" s="5">
        <f t="shared" si="1528"/>
        <v>5.3697922691186298E-2</v>
      </c>
      <c r="Z1316" s="5">
        <f t="shared" si="1529"/>
        <v>8.5227834328289436E-3</v>
      </c>
      <c r="AA1316" s="5">
        <f t="shared" si="1530"/>
        <v>2.2402591549253236E-2</v>
      </c>
      <c r="AB1316" s="5">
        <f t="shared" si="1531"/>
        <v>2.9443204328617217E-2</v>
      </c>
      <c r="AC1316" s="5">
        <f t="shared" si="1532"/>
        <v>6.1083209249018664E-3</v>
      </c>
      <c r="AD1316" s="5">
        <f t="shared" si="1533"/>
        <v>3.3974690313773634E-2</v>
      </c>
      <c r="AE1316" s="5">
        <f t="shared" si="1534"/>
        <v>4.8966594620036719E-2</v>
      </c>
      <c r="AF1316" s="5">
        <f t="shared" si="1535"/>
        <v>3.5286964598334407E-2</v>
      </c>
      <c r="AG1316" s="5">
        <f t="shared" si="1536"/>
        <v>1.6952644011373856E-2</v>
      </c>
      <c r="AH1316" s="5">
        <f t="shared" si="1537"/>
        <v>3.0709012910451025E-3</v>
      </c>
      <c r="AI1316" s="5">
        <f t="shared" si="1538"/>
        <v>8.0720280942915557E-3</v>
      </c>
      <c r="AJ1316" s="5">
        <f t="shared" si="1539"/>
        <v>1.0608878531041524E-2</v>
      </c>
      <c r="AK1316" s="5">
        <f t="shared" si="1540"/>
        <v>9.2953346521003483E-3</v>
      </c>
      <c r="AL1316" s="5">
        <f t="shared" si="1541"/>
        <v>9.256419760677294E-4</v>
      </c>
      <c r="AM1316" s="5">
        <f t="shared" si="1542"/>
        <v>1.7860857690694693E-2</v>
      </c>
      <c r="AN1316" s="5">
        <f t="shared" si="1543"/>
        <v>2.5742261961159002E-2</v>
      </c>
      <c r="AO1316" s="5">
        <f t="shared" si="1544"/>
        <v>1.8550734302703015E-2</v>
      </c>
      <c r="AP1316" s="5">
        <f t="shared" si="1545"/>
        <v>8.9121860823968384E-3</v>
      </c>
      <c r="AQ1316" s="5">
        <f t="shared" si="1546"/>
        <v>3.2112095728076377E-3</v>
      </c>
      <c r="AR1316" s="5">
        <f t="shared" si="1547"/>
        <v>8.8519764123230846E-4</v>
      </c>
      <c r="AS1316" s="5">
        <f t="shared" si="1548"/>
        <v>2.3267892881689068E-3</v>
      </c>
      <c r="AT1316" s="5">
        <f t="shared" si="1549"/>
        <v>3.0580449717425027E-3</v>
      </c>
      <c r="AU1316" s="5">
        <f t="shared" si="1550"/>
        <v>2.6794115240688539E-3</v>
      </c>
      <c r="AV1316" s="5">
        <f t="shared" si="1551"/>
        <v>1.7607440819997595E-3</v>
      </c>
      <c r="AW1316" s="5">
        <f t="shared" si="1552"/>
        <v>9.7409596224079468E-5</v>
      </c>
      <c r="AX1316" s="5">
        <f t="shared" si="1553"/>
        <v>7.8247030976349701E-3</v>
      </c>
      <c r="AY1316" s="5">
        <f t="shared" si="1554"/>
        <v>1.1277485123939605E-2</v>
      </c>
      <c r="AZ1316" s="5">
        <f t="shared" si="1555"/>
        <v>8.1269326857347484E-3</v>
      </c>
      <c r="BA1316" s="5">
        <f t="shared" si="1556"/>
        <v>3.9043595359903168E-3</v>
      </c>
      <c r="BB1316" s="5">
        <f t="shared" si="1557"/>
        <v>1.4068059847200816E-3</v>
      </c>
      <c r="BC1316" s="5">
        <f t="shared" si="1558"/>
        <v>4.0551656381045874E-4</v>
      </c>
      <c r="BD1316" s="5">
        <f t="shared" si="1559"/>
        <v>2.1263433483631933E-4</v>
      </c>
      <c r="BE1316" s="5">
        <f t="shared" si="1560"/>
        <v>5.589207082672585E-4</v>
      </c>
      <c r="BF1316" s="5">
        <f t="shared" si="1561"/>
        <v>7.34576469906532E-4</v>
      </c>
      <c r="BG1316" s="5">
        <f t="shared" si="1562"/>
        <v>6.4362449766586075E-4</v>
      </c>
      <c r="BH1316" s="5">
        <f t="shared" si="1563"/>
        <v>4.2295034380322033E-4</v>
      </c>
      <c r="BI1316" s="5">
        <f t="shared" si="1564"/>
        <v>2.2234951462786847E-4</v>
      </c>
      <c r="BJ1316" s="8">
        <f t="shared" si="1565"/>
        <v>0.61126632980391293</v>
      </c>
      <c r="BK1316" s="8">
        <f t="shared" si="1566"/>
        <v>0.18718408601507117</v>
      </c>
      <c r="BL1316" s="8">
        <f t="shared" si="1567"/>
        <v>0.18538691376091382</v>
      </c>
      <c r="BM1316" s="8">
        <f t="shared" si="1568"/>
        <v>0.75312963769702346</v>
      </c>
      <c r="BN1316" s="8">
        <f t="shared" si="1569"/>
        <v>0.22805039978798769</v>
      </c>
    </row>
    <row r="1317" spans="1:66" x14ac:dyDescent="0.25">
      <c r="A1317" t="s">
        <v>22</v>
      </c>
      <c r="B1317" t="s">
        <v>264</v>
      </c>
      <c r="C1317" t="s">
        <v>267</v>
      </c>
      <c r="D1317" s="7" t="s">
        <v>563</v>
      </c>
      <c r="E1317">
        <f>VLOOKUP(A1317,home!$A$2:$E$405,3,FALSE)</f>
        <v>1.5026315789473701</v>
      </c>
      <c r="F1317">
        <f>VLOOKUP(B1317,home!$B$2:$E$405,3,FALSE)</f>
        <v>0.88</v>
      </c>
      <c r="G1317">
        <f>VLOOKUP(C1317,away!$B$2:$E$405,4,FALSE)</f>
        <v>1.37</v>
      </c>
      <c r="H1317">
        <f>VLOOKUP(A1317,away!$A$2:$E$405,3,FALSE)</f>
        <v>1.3631578947368399</v>
      </c>
      <c r="I1317">
        <f>VLOOKUP(C1317,away!$B$2:$E$405,3,FALSE)</f>
        <v>0.56000000000000005</v>
      </c>
      <c r="J1317">
        <f>VLOOKUP(B1317,home!$B$2:$E$405,4,FALSE)</f>
        <v>0.54</v>
      </c>
      <c r="K1317" s="3">
        <f t="shared" si="1514"/>
        <v>1.8115726315789495</v>
      </c>
      <c r="L1317" s="3">
        <f t="shared" si="1515"/>
        <v>0.41221894736842041</v>
      </c>
      <c r="M1317" s="5">
        <f t="shared" si="1516"/>
        <v>0.10819808851482672</v>
      </c>
      <c r="N1317" s="5">
        <f t="shared" si="1517"/>
        <v>0.19600869594261675</v>
      </c>
      <c r="O1317" s="5">
        <f t="shared" si="1518"/>
        <v>4.4601302154857046E-2</v>
      </c>
      <c r="P1317" s="5">
        <f t="shared" si="1519"/>
        <v>8.0798498316522249E-2</v>
      </c>
      <c r="Q1317" s="5">
        <f t="shared" si="1520"/>
        <v>0.17754199456056222</v>
      </c>
      <c r="R1317" s="5">
        <f t="shared" si="1521"/>
        <v>9.192750912768017E-3</v>
      </c>
      <c r="S1317" s="5">
        <f t="shared" si="1522"/>
        <v>1.5084363827070854E-2</v>
      </c>
      <c r="T1317" s="5">
        <f t="shared" si="1523"/>
        <v>7.3186174111444777E-2</v>
      </c>
      <c r="U1317" s="5">
        <f t="shared" si="1524"/>
        <v>1.6653335962492945E-2</v>
      </c>
      <c r="V1317" s="5">
        <f t="shared" si="1525"/>
        <v>1.2516075961713485E-3</v>
      </c>
      <c r="W1317" s="5">
        <f t="shared" si="1526"/>
        <v>0.10721007276728441</v>
      </c>
      <c r="X1317" s="5">
        <f t="shared" si="1527"/>
        <v>4.4194023343421728E-2</v>
      </c>
      <c r="Y1317" s="5">
        <f t="shared" si="1528"/>
        <v>9.1088068913003518E-3</v>
      </c>
      <c r="Z1317" s="5">
        <f t="shared" si="1529"/>
        <v>1.2631420348937724E-3</v>
      </c>
      <c r="AA1317" s="5">
        <f t="shared" si="1530"/>
        <v>2.2882735402105004E-3</v>
      </c>
      <c r="AB1317" s="5">
        <f t="shared" si="1531"/>
        <v>2.0726868595058083E-3</v>
      </c>
      <c r="AC1317" s="5">
        <f t="shared" si="1532"/>
        <v>5.8416012496340935E-5</v>
      </c>
      <c r="AD1317" s="5">
        <f t="shared" si="1533"/>
        <v>4.8554708413700014E-2</v>
      </c>
      <c r="AE1317" s="5">
        <f t="shared" si="1534"/>
        <v>2.0015170792076008E-2</v>
      </c>
      <c r="AF1317" s="5">
        <f t="shared" si="1535"/>
        <v>4.1253163176543624E-3</v>
      </c>
      <c r="AG1317" s="5">
        <f t="shared" si="1536"/>
        <v>5.6684451667508319E-4</v>
      </c>
      <c r="AH1317" s="5">
        <f t="shared" si="1537"/>
        <v>1.3017277000017884E-4</v>
      </c>
      <c r="AI1317" s="5">
        <f t="shared" si="1538"/>
        <v>2.3581742750914528E-4</v>
      </c>
      <c r="AJ1317" s="5">
        <f t="shared" si="1539"/>
        <v>2.1360019886246031E-4</v>
      </c>
      <c r="AK1317" s="5">
        <f t="shared" si="1540"/>
        <v>1.2898409145301802E-4</v>
      </c>
      <c r="AL1317" s="5">
        <f t="shared" si="1541"/>
        <v>1.7449203223943333E-6</v>
      </c>
      <c r="AM1317" s="5">
        <f t="shared" si="1542"/>
        <v>1.7592076179311033E-2</v>
      </c>
      <c r="AN1317" s="5">
        <f t="shared" si="1543"/>
        <v>7.2517871246606568E-3</v>
      </c>
      <c r="AO1317" s="5">
        <f t="shared" si="1544"/>
        <v>1.4946620275337399E-3</v>
      </c>
      <c r="AP1317" s="5">
        <f t="shared" si="1545"/>
        <v>2.0537600255383576E-4</v>
      </c>
      <c r="AQ1317" s="5">
        <f t="shared" si="1546"/>
        <v>2.1164969896869046E-5</v>
      </c>
      <c r="AR1317" s="5">
        <f t="shared" si="1547"/>
        <v>1.0731936445101046E-5</v>
      </c>
      <c r="AS1317" s="5">
        <f t="shared" si="1548"/>
        <v>1.9441682347789737E-5</v>
      </c>
      <c r="AT1317" s="5">
        <f t="shared" si="1549"/>
        <v>1.7610009826553737E-5</v>
      </c>
      <c r="AU1317" s="5">
        <f t="shared" si="1550"/>
        <v>1.0633937281207037E-5</v>
      </c>
      <c r="AV1317" s="5">
        <f t="shared" si="1551"/>
        <v>4.8160374361404321E-6</v>
      </c>
      <c r="AW1317" s="5">
        <f t="shared" si="1552"/>
        <v>3.6195685069315165E-8</v>
      </c>
      <c r="AX1317" s="5">
        <f t="shared" si="1553"/>
        <v>5.3115539565153072E-3</v>
      </c>
      <c r="AY1317" s="5">
        <f t="shared" si="1554"/>
        <v>2.1895231808453084E-3</v>
      </c>
      <c r="AZ1317" s="5">
        <f t="shared" si="1555"/>
        <v>4.5128147042340432E-4</v>
      </c>
      <c r="BA1317" s="5">
        <f t="shared" si="1556"/>
        <v>6.200892423493623E-5</v>
      </c>
      <c r="BB1317" s="5">
        <f t="shared" si="1557"/>
        <v>6.390313368893385E-6</v>
      </c>
      <c r="BC1317" s="5">
        <f t="shared" si="1558"/>
        <v>5.2684165005591527E-7</v>
      </c>
      <c r="BD1317" s="5">
        <f t="shared" si="1559"/>
        <v>7.3731792410405654E-7</v>
      </c>
      <c r="BE1317" s="5">
        <f t="shared" si="1560"/>
        <v>1.3357049720795137E-6</v>
      </c>
      <c r="BF1317" s="5">
        <f t="shared" si="1561"/>
        <v>1.2098632856415863E-6</v>
      </c>
      <c r="BG1317" s="5">
        <f t="shared" si="1562"/>
        <v>7.3058507207349419E-7</v>
      </c>
      <c r="BH1317" s="5">
        <f t="shared" si="1563"/>
        <v>3.3087698040211906E-7</v>
      </c>
      <c r="BI1317" s="5">
        <f t="shared" si="1564"/>
        <v>1.1988153642319275E-7</v>
      </c>
      <c r="BJ1317" s="8">
        <f t="shared" si="1565"/>
        <v>0.71509815864772985</v>
      </c>
      <c r="BK1317" s="8">
        <f t="shared" si="1566"/>
        <v>0.2075822423682552</v>
      </c>
      <c r="BL1317" s="8">
        <f t="shared" si="1567"/>
        <v>7.5584621750766634E-2</v>
      </c>
      <c r="BM1317" s="8">
        <f t="shared" si="1568"/>
        <v>0.38099734741433194</v>
      </c>
      <c r="BN1317" s="8">
        <f t="shared" si="1569"/>
        <v>0.616341330402153</v>
      </c>
    </row>
    <row r="1318" spans="1:66" x14ac:dyDescent="0.25">
      <c r="A1318" t="s">
        <v>25</v>
      </c>
      <c r="B1318" t="s">
        <v>292</v>
      </c>
      <c r="C1318" t="s">
        <v>175</v>
      </c>
      <c r="D1318" s="7" t="s">
        <v>563</v>
      </c>
      <c r="E1318">
        <f>VLOOKUP(A1318,home!$A$2:$E$405,3,FALSE)</f>
        <v>1.37894736842105</v>
      </c>
      <c r="F1318">
        <f>VLOOKUP(B1318,home!$B$2:$E$405,3,FALSE)</f>
        <v>1.1499999999999999</v>
      </c>
      <c r="G1318">
        <f>VLOOKUP(C1318,away!$B$2:$E$405,4,FALSE)</f>
        <v>1.0900000000000001</v>
      </c>
      <c r="H1318">
        <f>VLOOKUP(A1318,away!$A$2:$E$405,3,FALSE)</f>
        <v>1.1000000000000001</v>
      </c>
      <c r="I1318">
        <f>VLOOKUP(C1318,away!$B$2:$E$405,3,FALSE)</f>
        <v>0.46</v>
      </c>
      <c r="J1318">
        <f>VLOOKUP(B1318,home!$B$2:$E$405,4,FALSE)</f>
        <v>1.34</v>
      </c>
      <c r="K1318" s="3">
        <f t="shared" si="1514"/>
        <v>1.7285105263157861</v>
      </c>
      <c r="L1318" s="3">
        <f t="shared" si="1515"/>
        <v>0.6780400000000002</v>
      </c>
      <c r="M1318" s="5">
        <f t="shared" si="1516"/>
        <v>9.0125645032452309E-2</v>
      </c>
      <c r="N1318" s="5">
        <f t="shared" si="1517"/>
        <v>0.15578312612959386</v>
      </c>
      <c r="O1318" s="5">
        <f t="shared" si="1518"/>
        <v>6.1108792357803969E-2</v>
      </c>
      <c r="P1318" s="5">
        <f t="shared" si="1519"/>
        <v>0.10562719084090982</v>
      </c>
      <c r="Q1318" s="5">
        <f t="shared" si="1520"/>
        <v>0.13463638666869143</v>
      </c>
      <c r="R1318" s="5">
        <f t="shared" si="1521"/>
        <v>2.0717102785142709E-2</v>
      </c>
      <c r="S1318" s="5">
        <f t="shared" si="1522"/>
        <v>3.0948747831220952E-2</v>
      </c>
      <c r="T1318" s="5">
        <f t="shared" si="1523"/>
        <v>9.128885561683954E-2</v>
      </c>
      <c r="U1318" s="5">
        <f t="shared" si="1524"/>
        <v>3.5809730238885264E-2</v>
      </c>
      <c r="V1318" s="5">
        <f t="shared" si="1525"/>
        <v>4.030212232265626E-3</v>
      </c>
      <c r="W1318" s="5">
        <f t="shared" si="1526"/>
        <v>7.7573470527318514E-2</v>
      </c>
      <c r="X1318" s="5">
        <f t="shared" si="1527"/>
        <v>5.2597915956343048E-2</v>
      </c>
      <c r="Y1318" s="5">
        <f t="shared" si="1528"/>
        <v>1.7831745467519425E-2</v>
      </c>
      <c r="Z1318" s="5">
        <f t="shared" si="1529"/>
        <v>4.6823414574793899E-3</v>
      </c>
      <c r="AA1318" s="5">
        <f t="shared" si="1530"/>
        <v>8.0934764970579248E-3</v>
      </c>
      <c r="AB1318" s="5">
        <f t="shared" si="1531"/>
        <v>6.9948296598270222E-3</v>
      </c>
      <c r="AC1318" s="5">
        <f t="shared" si="1532"/>
        <v>2.9521286396452752E-4</v>
      </c>
      <c r="AD1318" s="5">
        <f t="shared" si="1533"/>
        <v>3.3521640092329344E-2</v>
      </c>
      <c r="AE1318" s="5">
        <f t="shared" si="1534"/>
        <v>2.272901284820299E-2</v>
      </c>
      <c r="AF1318" s="5">
        <f t="shared" si="1535"/>
        <v>7.7055899357977809E-3</v>
      </c>
      <c r="AG1318" s="5">
        <f t="shared" si="1536"/>
        <v>1.7415660666894434E-3</v>
      </c>
      <c r="AH1318" s="5">
        <f t="shared" si="1537"/>
        <v>7.9370370045733134E-4</v>
      </c>
      <c r="AI1318" s="5">
        <f t="shared" si="1538"/>
        <v>1.3719252010162889E-3</v>
      </c>
      <c r="AJ1318" s="5">
        <f t="shared" si="1539"/>
        <v>1.1856935756372783E-3</v>
      </c>
      <c r="AK1318" s="5">
        <f t="shared" si="1540"/>
        <v>6.8316127549134626E-4</v>
      </c>
      <c r="AL1318" s="5">
        <f t="shared" si="1541"/>
        <v>1.3839570528208496E-5</v>
      </c>
      <c r="AM1318" s="5">
        <f t="shared" si="1542"/>
        <v>1.1588501551792099E-2</v>
      </c>
      <c r="AN1318" s="5">
        <f t="shared" si="1543"/>
        <v>7.8574675921771163E-3</v>
      </c>
      <c r="AO1318" s="5">
        <f t="shared" si="1544"/>
        <v>2.6638386630998866E-3</v>
      </c>
      <c r="AP1318" s="5">
        <f t="shared" si="1545"/>
        <v>6.0206305570941604E-4</v>
      </c>
      <c r="AQ1318" s="5">
        <f t="shared" si="1546"/>
        <v>1.0205570857330311E-4</v>
      </c>
      <c r="AR1318" s="5">
        <f t="shared" si="1547"/>
        <v>1.0763257141161785E-4</v>
      </c>
      <c r="AS1318" s="5">
        <f t="shared" si="1548"/>
        <v>1.8604403265941701E-4</v>
      </c>
      <c r="AT1318" s="5">
        <f t="shared" si="1549"/>
        <v>1.6078953440502012E-4</v>
      </c>
      <c r="AU1318" s="5">
        <f t="shared" si="1550"/>
        <v>9.2642134246830529E-5</v>
      </c>
      <c r="AV1318" s="5">
        <f t="shared" si="1551"/>
        <v>4.0033226056501671E-5</v>
      </c>
      <c r="AW1318" s="5">
        <f t="shared" si="1552"/>
        <v>4.5055462935257924E-7</v>
      </c>
      <c r="AX1318" s="5">
        <f t="shared" si="1553"/>
        <v>3.3384744860832484E-3</v>
      </c>
      <c r="AY1318" s="5">
        <f t="shared" si="1554"/>
        <v>2.2636192405438862E-3</v>
      </c>
      <c r="AZ1318" s="5">
        <f t="shared" si="1555"/>
        <v>7.6741219492918854E-4</v>
      </c>
      <c r="BA1318" s="5">
        <f t="shared" si="1556"/>
        <v>1.7344538821659577E-4</v>
      </c>
      <c r="BB1318" s="5">
        <f t="shared" si="1557"/>
        <v>2.9400727756595146E-5</v>
      </c>
      <c r="BC1318" s="5">
        <f t="shared" si="1558"/>
        <v>3.9869738896163568E-6</v>
      </c>
      <c r="BD1318" s="5">
        <f t="shared" si="1559"/>
        <v>1.21631981199889E-5</v>
      </c>
      <c r="BE1318" s="5">
        <f t="shared" si="1560"/>
        <v>2.1024215984065194E-5</v>
      </c>
      <c r="BF1318" s="5">
        <f t="shared" si="1561"/>
        <v>1.8170289317996651E-5</v>
      </c>
      <c r="BG1318" s="5">
        <f t="shared" si="1562"/>
        <v>1.0469178784120166E-5</v>
      </c>
      <c r="BH1318" s="5">
        <f t="shared" si="1563"/>
        <v>4.5240214325584006E-6</v>
      </c>
      <c r="BI1318" s="5">
        <f t="shared" si="1564"/>
        <v>1.563963733491082E-6</v>
      </c>
      <c r="BJ1318" s="8">
        <f t="shared" si="1565"/>
        <v>0.62479957489209625</v>
      </c>
      <c r="BK1318" s="8">
        <f t="shared" si="1566"/>
        <v>0.23330446761188531</v>
      </c>
      <c r="BL1318" s="8">
        <f t="shared" si="1567"/>
        <v>0.13741347165747075</v>
      </c>
      <c r="BM1318" s="8">
        <f t="shared" si="1568"/>
        <v>0.42993844311842311</v>
      </c>
      <c r="BN1318" s="8">
        <f t="shared" si="1569"/>
        <v>0.56799824381459407</v>
      </c>
    </row>
    <row r="1319" spans="1:66" x14ac:dyDescent="0.25">
      <c r="A1319" t="s">
        <v>178</v>
      </c>
      <c r="B1319" t="s">
        <v>182</v>
      </c>
      <c r="C1319" t="s">
        <v>179</v>
      </c>
      <c r="D1319" s="7" t="s">
        <v>563</v>
      </c>
      <c r="E1319">
        <f>VLOOKUP(A1319,home!$A$2:$E$405,3,FALSE)</f>
        <v>1.5686274509803899</v>
      </c>
      <c r="F1319">
        <f>VLOOKUP(B1319,home!$B$2:$E$405,3,FALSE)</f>
        <v>1.2</v>
      </c>
      <c r="G1319">
        <f>VLOOKUP(C1319,away!$B$2:$E$405,4,FALSE)</f>
        <v>0.83</v>
      </c>
      <c r="H1319">
        <f>VLOOKUP(A1319,away!$A$2:$E$405,3,FALSE)</f>
        <v>1.29084967320261</v>
      </c>
      <c r="I1319">
        <f>VLOOKUP(C1319,away!$B$2:$E$405,3,FALSE)</f>
        <v>0.83</v>
      </c>
      <c r="J1319">
        <f>VLOOKUP(B1319,home!$B$2:$E$405,4,FALSE)</f>
        <v>0.91</v>
      </c>
      <c r="K1319" s="3">
        <f t="shared" si="1514"/>
        <v>1.5623529411764683</v>
      </c>
      <c r="L1319" s="3">
        <f t="shared" si="1515"/>
        <v>0.9749787581699314</v>
      </c>
      <c r="M1319" s="5">
        <f t="shared" si="1516"/>
        <v>7.9077120064281067E-2</v>
      </c>
      <c r="N1319" s="5">
        <f t="shared" si="1517"/>
        <v>0.12354637111219423</v>
      </c>
      <c r="O1319" s="5">
        <f t="shared" si="1518"/>
        <v>7.7098512319927301E-2</v>
      </c>
      <c r="P1319" s="5">
        <f t="shared" si="1519"/>
        <v>0.1204550874833686</v>
      </c>
      <c r="Q1319" s="5">
        <f t="shared" si="1520"/>
        <v>9.6511518139408073E-2</v>
      </c>
      <c r="R1319" s="5">
        <f t="shared" si="1521"/>
        <v>3.7584705899215941E-2</v>
      </c>
      <c r="S1319" s="5">
        <f t="shared" si="1522"/>
        <v>4.587113215817485E-2</v>
      </c>
      <c r="T1319" s="5">
        <f t="shared" si="1523"/>
        <v>9.409668010465487E-2</v>
      </c>
      <c r="U1319" s="5">
        <f t="shared" si="1524"/>
        <v>5.872057580489258E-2</v>
      </c>
      <c r="V1319" s="5">
        <f t="shared" si="1525"/>
        <v>7.7637448278093865E-3</v>
      </c>
      <c r="W1319" s="5">
        <f t="shared" si="1526"/>
        <v>5.0261684740836754E-2</v>
      </c>
      <c r="X1319" s="5">
        <f t="shared" si="1527"/>
        <v>4.9004074972149599E-2</v>
      </c>
      <c r="Y1319" s="5">
        <f t="shared" si="1528"/>
        <v>2.3888966080806318E-2</v>
      </c>
      <c r="Z1319" s="5">
        <f t="shared" si="1529"/>
        <v>1.2214763294599886E-2</v>
      </c>
      <c r="AA1319" s="5">
        <f t="shared" si="1530"/>
        <v>1.9083771359092498E-2</v>
      </c>
      <c r="AB1319" s="5">
        <f t="shared" si="1531"/>
        <v>1.490779315580871E-2</v>
      </c>
      <c r="AC1319" s="5">
        <f t="shared" si="1532"/>
        <v>7.3913807311783836E-4</v>
      </c>
      <c r="AD1319" s="5">
        <f t="shared" si="1533"/>
        <v>1.9631622745832689E-2</v>
      </c>
      <c r="AE1319" s="5">
        <f t="shared" si="1534"/>
        <v>1.914041516559253E-2</v>
      </c>
      <c r="AF1319" s="5">
        <f t="shared" si="1535"/>
        <v>9.3307491045031641E-3</v>
      </c>
      <c r="AG1319" s="5">
        <f t="shared" si="1536"/>
        <v>3.0324273915678982E-3</v>
      </c>
      <c r="AH1319" s="5">
        <f t="shared" si="1537"/>
        <v>2.9772836870771641E-3</v>
      </c>
      <c r="AI1319" s="5">
        <f t="shared" si="1538"/>
        <v>4.651567925221727E-3</v>
      </c>
      <c r="AJ1319" s="5">
        <f t="shared" si="1539"/>
        <v>3.633695414526144E-3</v>
      </c>
      <c r="AK1319" s="5">
        <f t="shared" si="1540"/>
        <v>1.8923715727414555E-3</v>
      </c>
      <c r="AL1319" s="5">
        <f t="shared" si="1541"/>
        <v>4.5036005958397879E-5</v>
      </c>
      <c r="AM1319" s="5">
        <f t="shared" si="1542"/>
        <v>6.1343047074037043E-3</v>
      </c>
      <c r="AN1319" s="5">
        <f t="shared" si="1543"/>
        <v>5.980816785860427E-3</v>
      </c>
      <c r="AO1319" s="5">
        <f t="shared" si="1544"/>
        <v>2.9155846613600398E-3</v>
      </c>
      <c r="AP1319" s="5">
        <f t="shared" si="1545"/>
        <v>9.4754437082403742E-4</v>
      </c>
      <c r="AQ1319" s="5">
        <f t="shared" si="1546"/>
        <v>2.309589084942322E-4</v>
      </c>
      <c r="AR1319" s="5">
        <f t="shared" si="1547"/>
        <v>5.8055767038921776E-4</v>
      </c>
      <c r="AS1319" s="5">
        <f t="shared" si="1548"/>
        <v>9.0703598385515288E-4</v>
      </c>
      <c r="AT1319" s="5">
        <f t="shared" si="1549"/>
        <v>7.0855516856449497E-4</v>
      </c>
      <c r="AU1319" s="5">
        <f t="shared" si="1550"/>
        <v>3.6900441719750899E-4</v>
      </c>
      <c r="AV1319" s="5">
        <f t="shared" si="1551"/>
        <v>1.4412878412890922E-4</v>
      </c>
      <c r="AW1319" s="5">
        <f t="shared" si="1552"/>
        <v>1.9055996760611493E-6</v>
      </c>
      <c r="AX1319" s="5">
        <f t="shared" si="1553"/>
        <v>1.5973248336141415E-3</v>
      </c>
      <c r="AY1319" s="5">
        <f t="shared" si="1554"/>
        <v>1.5573577826711077E-3</v>
      </c>
      <c r="AZ1319" s="5">
        <f t="shared" si="1555"/>
        <v>7.5919537848747731E-4</v>
      </c>
      <c r="BA1319" s="5">
        <f t="shared" si="1556"/>
        <v>2.4673312244202392E-4</v>
      </c>
      <c r="BB1319" s="5">
        <f t="shared" si="1557"/>
        <v>6.0139888329478521E-5</v>
      </c>
      <c r="BC1319" s="5">
        <f t="shared" si="1558"/>
        <v>1.1727022727990666E-5</v>
      </c>
      <c r="BD1319" s="5">
        <f t="shared" si="1559"/>
        <v>9.4338566087017936E-5</v>
      </c>
      <c r="BE1319" s="5">
        <f t="shared" si="1560"/>
        <v>1.473901361924231E-4</v>
      </c>
      <c r="BF1319" s="5">
        <f t="shared" si="1561"/>
        <v>1.1513770639031624E-4</v>
      </c>
      <c r="BG1319" s="5">
        <f t="shared" si="1562"/>
        <v>5.9961911406407739E-5</v>
      </c>
      <c r="BH1319" s="5">
        <f t="shared" si="1563"/>
        <v>2.3420417161090996E-5</v>
      </c>
      <c r="BI1319" s="5">
        <f t="shared" si="1564"/>
        <v>7.3181915270420628E-6</v>
      </c>
      <c r="BJ1319" s="8">
        <f t="shared" si="1565"/>
        <v>0.50888619701976068</v>
      </c>
      <c r="BK1319" s="8">
        <f t="shared" si="1566"/>
        <v>0.25550861639538125</v>
      </c>
      <c r="BL1319" s="8">
        <f t="shared" si="1567"/>
        <v>0.22370712609140317</v>
      </c>
      <c r="BM1319" s="8">
        <f t="shared" si="1568"/>
        <v>0.46448793559975471</v>
      </c>
      <c r="BN1319" s="8">
        <f t="shared" si="1569"/>
        <v>0.53427331501839515</v>
      </c>
    </row>
    <row r="1320" spans="1:66" x14ac:dyDescent="0.25">
      <c r="A1320" t="s">
        <v>178</v>
      </c>
      <c r="B1320" t="s">
        <v>464</v>
      </c>
      <c r="C1320" t="s">
        <v>270</v>
      </c>
      <c r="D1320" s="7" t="s">
        <v>563</v>
      </c>
      <c r="E1320">
        <f>VLOOKUP(A1320,home!$A$2:$E$405,3,FALSE)</f>
        <v>1.5686274509803899</v>
      </c>
      <c r="F1320">
        <f>VLOOKUP(B1320,home!$B$2:$E$405,3,FALSE)</f>
        <v>1.0900000000000001</v>
      </c>
      <c r="G1320">
        <f>VLOOKUP(C1320,away!$B$2:$E$405,4,FALSE)</f>
        <v>1.28</v>
      </c>
      <c r="H1320">
        <f>VLOOKUP(A1320,away!$A$2:$E$405,3,FALSE)</f>
        <v>1.29084967320261</v>
      </c>
      <c r="I1320">
        <f>VLOOKUP(C1320,away!$B$2:$E$405,3,FALSE)</f>
        <v>0.86</v>
      </c>
      <c r="J1320">
        <f>VLOOKUP(B1320,home!$B$2:$E$405,4,FALSE)</f>
        <v>1.59</v>
      </c>
      <c r="K1320" s="3">
        <f t="shared" si="1514"/>
        <v>2.1885490196078403</v>
      </c>
      <c r="L1320" s="3">
        <f t="shared" si="1515"/>
        <v>1.7651078431372491</v>
      </c>
      <c r="M1320" s="5">
        <f t="shared" si="1516"/>
        <v>1.9184418560155087E-2</v>
      </c>
      <c r="N1320" s="5">
        <f t="shared" si="1517"/>
        <v>4.1986040431573869E-2</v>
      </c>
      <c r="O1320" s="5">
        <f t="shared" si="1518"/>
        <v>3.3862567666557555E-2</v>
      </c>
      <c r="P1320" s="5">
        <f t="shared" si="1519"/>
        <v>7.4109889268048706E-2</v>
      </c>
      <c r="Q1320" s="5">
        <f t="shared" si="1520"/>
        <v>4.5944253811868084E-2</v>
      </c>
      <c r="R1320" s="5">
        <f t="shared" si="1521"/>
        <v>2.9885541888503286E-2</v>
      </c>
      <c r="S1320" s="5">
        <f t="shared" si="1522"/>
        <v>7.1572089481116416E-2</v>
      </c>
      <c r="T1320" s="5">
        <f t="shared" si="1523"/>
        <v>8.1096562750416809E-2</v>
      </c>
      <c r="U1320" s="5">
        <f t="shared" si="1524"/>
        <v>6.5405973400532919E-2</v>
      </c>
      <c r="V1320" s="5">
        <f t="shared" si="1525"/>
        <v>3.0720530422450456E-2</v>
      </c>
      <c r="W1320" s="5">
        <f t="shared" si="1526"/>
        <v>3.3517083878859225E-2</v>
      </c>
      <c r="X1320" s="5">
        <f t="shared" si="1527"/>
        <v>5.9161267633663472E-2</v>
      </c>
      <c r="Y1320" s="5">
        <f t="shared" si="1528"/>
        <v>5.2213008755060651E-2</v>
      </c>
      <c r="Z1320" s="5">
        <f t="shared" si="1529"/>
        <v>1.7583734794601309E-2</v>
      </c>
      <c r="AA1320" s="5">
        <f t="shared" si="1530"/>
        <v>3.848286554576897E-2</v>
      </c>
      <c r="AB1320" s="5">
        <f t="shared" si="1531"/>
        <v>4.2110818830946514E-2</v>
      </c>
      <c r="AC1320" s="5">
        <f t="shared" si="1532"/>
        <v>7.4171361407327427E-3</v>
      </c>
      <c r="AD1320" s="5">
        <f t="shared" si="1533"/>
        <v>1.8338445265797778E-2</v>
      </c>
      <c r="AE1320" s="5">
        <f t="shared" si="1534"/>
        <v>3.2369333569602816E-2</v>
      </c>
      <c r="AF1320" s="5">
        <f t="shared" si="1535"/>
        <v>2.8567682280415896E-2</v>
      </c>
      <c r="AG1320" s="5">
        <f t="shared" si="1536"/>
        <v>1.68083466844717E-2</v>
      </c>
      <c r="AH1320" s="5">
        <f t="shared" si="1537"/>
        <v>7.7592970493990292E-3</v>
      </c>
      <c r="AI1320" s="5">
        <f t="shared" si="1538"/>
        <v>1.6981601950308255E-2</v>
      </c>
      <c r="AJ1320" s="5">
        <f t="shared" si="1539"/>
        <v>1.8582534149858863E-2</v>
      </c>
      <c r="AK1320" s="5">
        <f t="shared" si="1540"/>
        <v>1.3556262298500942E-2</v>
      </c>
      <c r="AL1320" s="5">
        <f t="shared" si="1541"/>
        <v>1.1461033053509471E-3</v>
      </c>
      <c r="AM1320" s="5">
        <f t="shared" si="1542"/>
        <v>8.0269172815187525E-3</v>
      </c>
      <c r="AN1320" s="5">
        <f t="shared" si="1543"/>
        <v>1.4168374649822678E-2</v>
      </c>
      <c r="AO1320" s="5">
        <f t="shared" si="1544"/>
        <v>1.2504354609454494E-2</v>
      </c>
      <c r="AP1320" s="5">
        <f t="shared" si="1545"/>
        <v>7.3571781315058451E-3</v>
      </c>
      <c r="AQ1320" s="5">
        <f t="shared" si="1546"/>
        <v>3.2465532058197043E-3</v>
      </c>
      <c r="AR1320" s="5">
        <f t="shared" si="1547"/>
        <v>2.7391992158251862E-3</v>
      </c>
      <c r="AS1320" s="5">
        <f t="shared" si="1548"/>
        <v>5.9948717583047763E-3</v>
      </c>
      <c r="AT1320" s="5">
        <f t="shared" si="1549"/>
        <v>6.5600353546563248E-3</v>
      </c>
      <c r="AU1320" s="5">
        <f t="shared" si="1550"/>
        <v>4.785652981341957E-3</v>
      </c>
      <c r="AV1320" s="5">
        <f t="shared" si="1551"/>
        <v>2.6184090351248201E-3</v>
      </c>
      <c r="AW1320" s="5">
        <f t="shared" si="1552"/>
        <v>1.2298404907053298E-4</v>
      </c>
      <c r="AX1320" s="5">
        <f t="shared" si="1553"/>
        <v>2.9278836578235166E-3</v>
      </c>
      <c r="AY1320" s="5">
        <f t="shared" si="1554"/>
        <v>5.1680304082176668E-3</v>
      </c>
      <c r="AZ1320" s="5">
        <f t="shared" si="1555"/>
        <v>4.5610655035584029E-3</v>
      </c>
      <c r="BA1320" s="5">
        <f t="shared" si="1556"/>
        <v>2.6835908311312268E-3</v>
      </c>
      <c r="BB1320" s="5">
        <f t="shared" si="1557"/>
        <v>1.1842068059502342E-3</v>
      </c>
      <c r="BC1320" s="5">
        <f t="shared" si="1558"/>
        <v>4.1805054421585342E-4</v>
      </c>
      <c r="BD1320" s="5">
        <f t="shared" si="1559"/>
        <v>8.0583033662807264E-4</v>
      </c>
      <c r="BE1320" s="5">
        <f t="shared" si="1560"/>
        <v>1.7635991931976244E-3</v>
      </c>
      <c r="BF1320" s="5">
        <f t="shared" si="1561"/>
        <v>1.9298616426269197E-3</v>
      </c>
      <c r="BG1320" s="5">
        <f t="shared" si="1562"/>
        <v>1.4078656019833071E-3</v>
      </c>
      <c r="BH1320" s="5">
        <f t="shared" si="1563"/>
        <v>7.7029572074004235E-4</v>
      </c>
      <c r="BI1320" s="5">
        <f t="shared" si="1564"/>
        <v>3.3716598888674685E-4</v>
      </c>
      <c r="BJ1320" s="8">
        <f t="shared" si="1565"/>
        <v>0.47224823069074856</v>
      </c>
      <c r="BK1320" s="8">
        <f t="shared" si="1566"/>
        <v>0.20931819758607204</v>
      </c>
      <c r="BL1320" s="8">
        <f t="shared" si="1567"/>
        <v>0.29634024960969213</v>
      </c>
      <c r="BM1320" s="8">
        <f t="shared" si="1568"/>
        <v>0.74547265469526036</v>
      </c>
      <c r="BN1320" s="8">
        <f t="shared" si="1569"/>
        <v>0.24497271162670661</v>
      </c>
    </row>
    <row r="1321" spans="1:66" x14ac:dyDescent="0.25">
      <c r="A1321" t="s">
        <v>178</v>
      </c>
      <c r="B1321" t="s">
        <v>181</v>
      </c>
      <c r="C1321" t="s">
        <v>268</v>
      </c>
      <c r="D1321" s="7" t="s">
        <v>563</v>
      </c>
      <c r="E1321">
        <f>VLOOKUP(A1321,home!$A$2:$E$405,3,FALSE)</f>
        <v>1.5686274509803899</v>
      </c>
      <c r="F1321">
        <f>VLOOKUP(B1321,home!$B$2:$E$405,3,FALSE)</f>
        <v>1.84</v>
      </c>
      <c r="G1321">
        <f>VLOOKUP(C1321,away!$B$2:$E$405,4,FALSE)</f>
        <v>0.98</v>
      </c>
      <c r="H1321">
        <f>VLOOKUP(A1321,away!$A$2:$E$405,3,FALSE)</f>
        <v>1.29084967320261</v>
      </c>
      <c r="I1321">
        <f>VLOOKUP(C1321,away!$B$2:$E$405,3,FALSE)</f>
        <v>0.86</v>
      </c>
      <c r="J1321">
        <f>VLOOKUP(B1321,home!$B$2:$E$405,4,FALSE)</f>
        <v>1</v>
      </c>
      <c r="K1321" s="3">
        <f t="shared" si="1514"/>
        <v>2.8285490196078391</v>
      </c>
      <c r="L1321" s="3">
        <f t="shared" si="1515"/>
        <v>1.1101307189542446</v>
      </c>
      <c r="M1321" s="5">
        <f t="shared" si="1516"/>
        <v>1.9473908430808869E-2</v>
      </c>
      <c r="N1321" s="5">
        <f t="shared" si="1517"/>
        <v>5.5082904599897259E-2</v>
      </c>
      <c r="O1321" s="5">
        <f t="shared" si="1518"/>
        <v>2.1618583967142974E-2</v>
      </c>
      <c r="P1321" s="5">
        <f t="shared" si="1519"/>
        <v>6.1149224485572008E-2</v>
      </c>
      <c r="Q1321" s="5">
        <f t="shared" si="1520"/>
        <v>7.7902347901595781E-2</v>
      </c>
      <c r="R1321" s="5">
        <f t="shared" si="1521"/>
        <v>1.1999727081108571E-2</v>
      </c>
      <c r="S1321" s="5">
        <f t="shared" si="1522"/>
        <v>4.8003045568284629E-2</v>
      </c>
      <c r="T1321" s="5">
        <f t="shared" si="1523"/>
        <v>8.6481789484222207E-2</v>
      </c>
      <c r="U1321" s="5">
        <f t="shared" si="1524"/>
        <v>3.3941816270831281E-2</v>
      </c>
      <c r="V1321" s="5">
        <f t="shared" si="1525"/>
        <v>1.6748044754204352E-2</v>
      </c>
      <c r="W1321" s="5">
        <f t="shared" si="1526"/>
        <v>7.3450203260735827E-2</v>
      </c>
      <c r="X1321" s="5">
        <f t="shared" si="1527"/>
        <v>8.1539326953176075E-2</v>
      </c>
      <c r="Y1321" s="5">
        <f t="shared" si="1528"/>
        <v>4.5259655826787294E-2</v>
      </c>
      <c r="Z1321" s="5">
        <f t="shared" si="1529"/>
        <v>4.4404218839352591E-3</v>
      </c>
      <c r="AA1321" s="5">
        <f t="shared" si="1530"/>
        <v>1.2559950966450273E-2</v>
      </c>
      <c r="AB1321" s="5">
        <f t="shared" si="1531"/>
        <v>1.7763218496237729E-2</v>
      </c>
      <c r="AC1321" s="5">
        <f t="shared" si="1532"/>
        <v>3.2868657054899906E-3</v>
      </c>
      <c r="AD1321" s="5">
        <f t="shared" si="1533"/>
        <v>5.1939375105787708E-2</v>
      </c>
      <c r="AE1321" s="5">
        <f t="shared" si="1534"/>
        <v>5.7659495828222301E-2</v>
      </c>
      <c r="AF1321" s="5">
        <f t="shared" si="1535"/>
        <v>3.2004788779161852E-2</v>
      </c>
      <c r="AG1321" s="5">
        <f t="shared" si="1536"/>
        <v>1.1843166392463231E-2</v>
      </c>
      <c r="AH1321" s="5">
        <f t="shared" si="1537"/>
        <v>1.2323621846183034E-3</v>
      </c>
      <c r="AI1321" s="5">
        <f t="shared" si="1538"/>
        <v>3.4857968491038768E-3</v>
      </c>
      <c r="AJ1321" s="5">
        <f t="shared" si="1539"/>
        <v>4.9298736300424344E-3</v>
      </c>
      <c r="AK1321" s="5">
        <f t="shared" si="1540"/>
        <v>4.648129741015688E-3</v>
      </c>
      <c r="AL1321" s="5">
        <f t="shared" si="1541"/>
        <v>4.1283811021922704E-4</v>
      </c>
      <c r="AM1321" s="5">
        <f t="shared" si="1542"/>
        <v>2.9382613706903909E-2</v>
      </c>
      <c r="AN1321" s="5">
        <f t="shared" si="1543"/>
        <v>3.2618542079200077E-2</v>
      </c>
      <c r="AO1321" s="5">
        <f t="shared" si="1544"/>
        <v>1.8105422784810834E-2</v>
      </c>
      <c r="AP1321" s="5">
        <f t="shared" si="1545"/>
        <v>6.6997953376908724E-3</v>
      </c>
      <c r="AQ1321" s="5">
        <f t="shared" si="1546"/>
        <v>1.8594121537692672E-3</v>
      </c>
      <c r="AR1321" s="5">
        <f t="shared" si="1547"/>
        <v>2.7361662360446789E-4</v>
      </c>
      <c r="AS1321" s="5">
        <f t="shared" si="1548"/>
        <v>7.7393803244482488E-4</v>
      </c>
      <c r="AT1321" s="5">
        <f t="shared" si="1549"/>
        <v>1.0945608314545149E-3</v>
      </c>
      <c r="AU1321" s="5">
        <f t="shared" si="1550"/>
        <v>1.0320063222372697E-3</v>
      </c>
      <c r="AV1321" s="5">
        <f t="shared" si="1551"/>
        <v>7.297701177483301E-4</v>
      </c>
      <c r="AW1321" s="5">
        <f t="shared" si="1552"/>
        <v>3.6009335784524528E-5</v>
      </c>
      <c r="AX1321" s="5">
        <f t="shared" si="1553"/>
        <v>1.3851693865696482E-2</v>
      </c>
      <c r="AY1321" s="5">
        <f t="shared" si="1554"/>
        <v>1.5377190869859734E-2</v>
      </c>
      <c r="AZ1321" s="5">
        <f t="shared" si="1555"/>
        <v>8.5353459779270186E-3</v>
      </c>
      <c r="BA1321" s="5">
        <f t="shared" si="1556"/>
        <v>3.1584499223331142E-3</v>
      </c>
      <c r="BB1321" s="5">
        <f t="shared" si="1557"/>
        <v>8.7657307076515997E-4</v>
      </c>
      <c r="BC1321" s="5">
        <f t="shared" si="1558"/>
        <v>1.9462213865289123E-4</v>
      </c>
      <c r="BD1321" s="5">
        <f t="shared" si="1559"/>
        <v>5.0625036513310236E-5</v>
      </c>
      <c r="BE1321" s="5">
        <f t="shared" si="1560"/>
        <v>1.4319539739733473E-4</v>
      </c>
      <c r="BF1321" s="5">
        <f t="shared" si="1561"/>
        <v>2.0251760046029307E-4</v>
      </c>
      <c r="BG1321" s="5">
        <f t="shared" si="1562"/>
        <v>1.9094365341176464E-4</v>
      </c>
      <c r="BH1321" s="5">
        <f t="shared" si="1563"/>
        <v>1.3502337091454646E-4</v>
      </c>
      <c r="BI1321" s="5">
        <f t="shared" si="1564"/>
        <v>7.6384044684897159E-5</v>
      </c>
      <c r="BJ1321" s="8">
        <f t="shared" si="1565"/>
        <v>0.70382271603965907</v>
      </c>
      <c r="BK1321" s="8">
        <f t="shared" si="1566"/>
        <v>0.16445111792443881</v>
      </c>
      <c r="BL1321" s="8">
        <f t="shared" si="1567"/>
        <v>0.11688204021742268</v>
      </c>
      <c r="BM1321" s="8">
        <f t="shared" si="1568"/>
        <v>0.7270284180652552</v>
      </c>
      <c r="BN1321" s="8">
        <f t="shared" si="1569"/>
        <v>0.24722669646612547</v>
      </c>
    </row>
    <row r="1322" spans="1:66" x14ac:dyDescent="0.25">
      <c r="A1322" t="s">
        <v>178</v>
      </c>
      <c r="B1322" t="s">
        <v>186</v>
      </c>
      <c r="C1322" t="s">
        <v>271</v>
      </c>
      <c r="D1322" s="7" t="s">
        <v>563</v>
      </c>
      <c r="E1322">
        <f>VLOOKUP(A1322,home!$A$2:$E$405,3,FALSE)</f>
        <v>1.5686274509803899</v>
      </c>
      <c r="F1322">
        <f>VLOOKUP(B1322,home!$B$2:$E$405,3,FALSE)</f>
        <v>1.35</v>
      </c>
      <c r="G1322">
        <f>VLOOKUP(C1322,away!$B$2:$E$405,4,FALSE)</f>
        <v>0.9</v>
      </c>
      <c r="H1322">
        <f>VLOOKUP(A1322,away!$A$2:$E$405,3,FALSE)</f>
        <v>1.29084967320261</v>
      </c>
      <c r="I1322">
        <f>VLOOKUP(C1322,away!$B$2:$E$405,3,FALSE)</f>
        <v>1.01</v>
      </c>
      <c r="J1322">
        <f>VLOOKUP(B1322,home!$B$2:$E$405,4,FALSE)</f>
        <v>0.91</v>
      </c>
      <c r="K1322" s="3">
        <f t="shared" si="1514"/>
        <v>1.9058823529411737</v>
      </c>
      <c r="L1322" s="3">
        <f t="shared" si="1515"/>
        <v>1.1864199346405189</v>
      </c>
      <c r="M1322" s="5">
        <f t="shared" si="1516"/>
        <v>4.5397316319754501E-2</v>
      </c>
      <c r="N1322" s="5">
        <f t="shared" si="1517"/>
        <v>8.6521944044708435E-2</v>
      </c>
      <c r="O1322" s="5">
        <f t="shared" si="1518"/>
        <v>5.3860281060938105E-2</v>
      </c>
      <c r="P1322" s="5">
        <f t="shared" si="1519"/>
        <v>0.10265135919849362</v>
      </c>
      <c r="Q1322" s="5">
        <f t="shared" si="1520"/>
        <v>8.245032314848677E-2</v>
      </c>
      <c r="R1322" s="5">
        <f t="shared" si="1521"/>
        <v>3.1950455568019086E-2</v>
      </c>
      <c r="S1322" s="5">
        <f t="shared" si="1522"/>
        <v>5.8028218403258856E-2</v>
      </c>
      <c r="T1322" s="5">
        <f t="shared" si="1523"/>
        <v>9.7820707000917342E-2</v>
      </c>
      <c r="U1322" s="5">
        <f t="shared" si="1524"/>
        <v>6.0893809435518628E-2</v>
      </c>
      <c r="V1322" s="5">
        <f t="shared" si="1525"/>
        <v>1.4579118018063532E-2</v>
      </c>
      <c r="W1322" s="5">
        <f t="shared" si="1526"/>
        <v>5.2380205294332689E-2</v>
      </c>
      <c r="X1322" s="5">
        <f t="shared" si="1527"/>
        <v>6.2144919741759154E-2</v>
      </c>
      <c r="Y1322" s="5">
        <f t="shared" si="1528"/>
        <v>3.68649858091291E-2</v>
      </c>
      <c r="Z1322" s="5">
        <f t="shared" si="1529"/>
        <v>1.2635552468914665E-2</v>
      </c>
      <c r="AA1322" s="5">
        <f t="shared" si="1530"/>
        <v>2.4081876470166737E-2</v>
      </c>
      <c r="AB1322" s="5">
        <f t="shared" si="1531"/>
        <v>2.2948611695100041E-2</v>
      </c>
      <c r="AC1322" s="5">
        <f t="shared" si="1532"/>
        <v>2.0603727293157267E-3</v>
      </c>
      <c r="AD1322" s="5">
        <f t="shared" si="1533"/>
        <v>2.4957627228476126E-2</v>
      </c>
      <c r="AE1322" s="5">
        <f t="shared" si="1534"/>
        <v>2.9610226465191083E-2</v>
      </c>
      <c r="AF1322" s="5">
        <f t="shared" si="1535"/>
        <v>1.7565081473761488E-2</v>
      </c>
      <c r="AG1322" s="5">
        <f t="shared" si="1536"/>
        <v>6.9465209380184965E-3</v>
      </c>
      <c r="AH1322" s="5">
        <f t="shared" si="1537"/>
        <v>3.7477678335791488E-3</v>
      </c>
      <c r="AI1322" s="5">
        <f t="shared" si="1538"/>
        <v>7.142804576939072E-3</v>
      </c>
      <c r="AJ1322" s="5">
        <f t="shared" si="1539"/>
        <v>6.8066725968478139E-3</v>
      </c>
      <c r="AK1322" s="5">
        <f t="shared" si="1540"/>
        <v>4.3242390615268397E-3</v>
      </c>
      <c r="AL1322" s="5">
        <f t="shared" si="1541"/>
        <v>1.8635468196408398E-4</v>
      </c>
      <c r="AM1322" s="5">
        <f t="shared" si="1542"/>
        <v>9.5132602612073552E-3</v>
      </c>
      <c r="AN1322" s="5">
        <f t="shared" si="1543"/>
        <v>1.1286721617319879E-2</v>
      </c>
      <c r="AO1322" s="5">
        <f t="shared" si="1544"/>
        <v>6.6953957617631914E-3</v>
      </c>
      <c r="AP1322" s="5">
        <f t="shared" si="1545"/>
        <v>2.6478503340211638E-3</v>
      </c>
      <c r="AQ1322" s="5">
        <f t="shared" si="1546"/>
        <v>7.8536560505681693E-4</v>
      </c>
      <c r="AR1322" s="5">
        <f t="shared" si="1547"/>
        <v>8.8928529363256224E-4</v>
      </c>
      <c r="AS1322" s="5">
        <f t="shared" si="1548"/>
        <v>1.6948731478644099E-3</v>
      </c>
      <c r="AT1322" s="5">
        <f t="shared" si="1549"/>
        <v>1.6151144114943182E-3</v>
      </c>
      <c r="AU1322" s="5">
        <f t="shared" si="1550"/>
        <v>1.0260726849493299E-3</v>
      </c>
      <c r="AV1322" s="5">
        <f t="shared" si="1551"/>
        <v>4.8889345576997418E-4</v>
      </c>
      <c r="AW1322" s="5">
        <f t="shared" si="1552"/>
        <v>1.1705024625659084E-5</v>
      </c>
      <c r="AX1322" s="5">
        <f t="shared" si="1553"/>
        <v>3.0218591417952743E-3</v>
      </c>
      <c r="AY1322" s="5">
        <f t="shared" si="1554"/>
        <v>3.5851939255016041E-3</v>
      </c>
      <c r="AZ1322" s="5">
        <f t="shared" si="1555"/>
        <v>2.1267727713835997E-3</v>
      </c>
      <c r="BA1322" s="5">
        <f t="shared" si="1556"/>
        <v>8.4108187080672158E-4</v>
      </c>
      <c r="BB1322" s="5">
        <f t="shared" si="1557"/>
        <v>2.4946907454745918E-4</v>
      </c>
      <c r="BC1322" s="5">
        <f t="shared" si="1558"/>
        <v>5.9195016623885426E-5</v>
      </c>
      <c r="BD1322" s="5">
        <f t="shared" si="1559"/>
        <v>1.7584429999138634E-4</v>
      </c>
      <c r="BE1322" s="5">
        <f t="shared" si="1560"/>
        <v>3.3513854821887694E-4</v>
      </c>
      <c r="BF1322" s="5">
        <f t="shared" si="1561"/>
        <v>3.1936732242034117E-4</v>
      </c>
      <c r="BG1322" s="5">
        <f t="shared" si="1562"/>
        <v>2.0289218130233408E-4</v>
      </c>
      <c r="BH1322" s="5">
        <f t="shared" si="1563"/>
        <v>9.6672156973464919E-5</v>
      </c>
      <c r="BI1322" s="5">
        <f t="shared" si="1564"/>
        <v>3.6849151599297161E-5</v>
      </c>
      <c r="BJ1322" s="8">
        <f t="shared" si="1565"/>
        <v>0.5380747065248076</v>
      </c>
      <c r="BK1322" s="8">
        <f t="shared" si="1566"/>
        <v>0.22648793327635194</v>
      </c>
      <c r="BL1322" s="8">
        <f t="shared" si="1567"/>
        <v>0.22263752095285169</v>
      </c>
      <c r="BM1322" s="8">
        <f t="shared" si="1568"/>
        <v>0.59343054498164949</v>
      </c>
      <c r="BN1322" s="8">
        <f t="shared" si="1569"/>
        <v>0.40283167934040048</v>
      </c>
    </row>
    <row r="1323" spans="1:66" x14ac:dyDescent="0.25">
      <c r="A1323" t="s">
        <v>178</v>
      </c>
      <c r="B1323" t="s">
        <v>274</v>
      </c>
      <c r="C1323" t="s">
        <v>180</v>
      </c>
      <c r="D1323" s="7" t="s">
        <v>563</v>
      </c>
      <c r="E1323">
        <f>VLOOKUP(A1323,home!$A$2:$E$405,3,FALSE)</f>
        <v>1.5686274509803899</v>
      </c>
      <c r="F1323">
        <f>VLOOKUP(B1323,home!$B$2:$E$405,3,FALSE)</f>
        <v>1.46</v>
      </c>
      <c r="G1323">
        <f>VLOOKUP(C1323,away!$B$2:$E$405,4,FALSE)</f>
        <v>1.01</v>
      </c>
      <c r="H1323">
        <f>VLOOKUP(A1323,away!$A$2:$E$405,3,FALSE)</f>
        <v>1.29084967320261</v>
      </c>
      <c r="I1323">
        <f>VLOOKUP(C1323,away!$B$2:$E$405,3,FALSE)</f>
        <v>0.53</v>
      </c>
      <c r="J1323">
        <f>VLOOKUP(B1323,home!$B$2:$E$405,4,FALSE)</f>
        <v>0.77</v>
      </c>
      <c r="K1323" s="3">
        <f t="shared" si="1514"/>
        <v>2.3130980392156828</v>
      </c>
      <c r="L1323" s="3">
        <f t="shared" si="1515"/>
        <v>0.52679575163398518</v>
      </c>
      <c r="M1323" s="5">
        <f t="shared" si="1516"/>
        <v>5.8431871634384125E-2</v>
      </c>
      <c r="N1323" s="5">
        <f t="shared" si="1517"/>
        <v>0.13515864770519639</v>
      </c>
      <c r="O1323" s="5">
        <f t="shared" si="1518"/>
        <v>3.0781661737015922E-2</v>
      </c>
      <c r="P1323" s="5">
        <f t="shared" si="1519"/>
        <v>7.1201001407691936E-2</v>
      </c>
      <c r="Q1323" s="5">
        <f t="shared" si="1520"/>
        <v>0.15631760149496654</v>
      </c>
      <c r="R1323" s="5">
        <f t="shared" si="1521"/>
        <v>8.1078243156471903E-3</v>
      </c>
      <c r="S1323" s="5">
        <f t="shared" si="1522"/>
        <v>2.1690142980440502E-2</v>
      </c>
      <c r="T1323" s="5">
        <f t="shared" si="1523"/>
        <v>8.2347448373162657E-2</v>
      </c>
      <c r="U1323" s="5">
        <f t="shared" si="1524"/>
        <v>1.875419252682875E-2</v>
      </c>
      <c r="V1323" s="5">
        <f t="shared" si="1525"/>
        <v>2.9366771890569241E-3</v>
      </c>
      <c r="W1323" s="5">
        <f t="shared" si="1526"/>
        <v>0.12052597917096852</v>
      </c>
      <c r="X1323" s="5">
        <f t="shared" si="1527"/>
        <v>6.3492573788792403E-2</v>
      </c>
      <c r="Y1323" s="5">
        <f t="shared" si="1528"/>
        <v>1.6723809066121576E-2</v>
      </c>
      <c r="Z1323" s="5">
        <f t="shared" si="1529"/>
        <v>1.4237224681592213E-3</v>
      </c>
      <c r="AA1323" s="5">
        <f t="shared" si="1530"/>
        <v>3.293209649486407E-3</v>
      </c>
      <c r="AB1323" s="5">
        <f t="shared" si="1531"/>
        <v>3.8087583914765879E-3</v>
      </c>
      <c r="AC1323" s="5">
        <f t="shared" si="1532"/>
        <v>2.2365186885967564E-4</v>
      </c>
      <c r="AD1323" s="5">
        <f t="shared" si="1533"/>
        <v>6.9697101523729391E-2</v>
      </c>
      <c r="AE1323" s="5">
        <f t="shared" si="1534"/>
        <v>3.6716136983903191E-2</v>
      </c>
      <c r="AF1323" s="5">
        <f t="shared" si="1535"/>
        <v>9.6709524897658217E-3</v>
      </c>
      <c r="AG1323" s="5">
        <f t="shared" si="1536"/>
        <v>1.6982055619542489E-3</v>
      </c>
      <c r="AH1323" s="5">
        <f t="shared" si="1537"/>
        <v>1.8750273693303235E-4</v>
      </c>
      <c r="AI1323" s="5">
        <f t="shared" si="1538"/>
        <v>4.3371221314737112E-4</v>
      </c>
      <c r="AJ1323" s="5">
        <f t="shared" si="1539"/>
        <v>5.0160943490753932E-4</v>
      </c>
      <c r="AK1323" s="5">
        <f t="shared" si="1540"/>
        <v>3.8675726677890522E-4</v>
      </c>
      <c r="AL1323" s="5">
        <f t="shared" si="1541"/>
        <v>1.090106244013591E-5</v>
      </c>
      <c r="AM1323" s="5">
        <f t="shared" si="1542"/>
        <v>3.2243245774710945E-2</v>
      </c>
      <c r="AN1323" s="5">
        <f t="shared" si="1543"/>
        <v>1.6985604893008169E-2</v>
      </c>
      <c r="AO1323" s="5">
        <f t="shared" si="1544"/>
        <v>4.4739722482850667E-3</v>
      </c>
      <c r="AP1323" s="5">
        <f t="shared" si="1545"/>
        <v>7.856231911083074E-4</v>
      </c>
      <c r="AQ1323" s="5">
        <f t="shared" si="1546"/>
        <v>1.0346573986524768E-4</v>
      </c>
      <c r="AR1323" s="5">
        <f t="shared" si="1547"/>
        <v>1.9755129047213236E-5</v>
      </c>
      <c r="AS1323" s="5">
        <f t="shared" si="1548"/>
        <v>4.5695550263561715E-5</v>
      </c>
      <c r="AT1323" s="5">
        <f t="shared" si="1549"/>
        <v>5.2849143857763153E-5</v>
      </c>
      <c r="AU1323" s="5">
        <f t="shared" si="1550"/>
        <v>4.0748417010539825E-5</v>
      </c>
      <c r="AV1323" s="5">
        <f t="shared" si="1551"/>
        <v>2.3563770872055667E-5</v>
      </c>
      <c r="AW1323" s="5">
        <f t="shared" si="1552"/>
        <v>3.6897983375790305E-7</v>
      </c>
      <c r="AX1323" s="5">
        <f t="shared" si="1553"/>
        <v>1.2430298096572211E-2</v>
      </c>
      <c r="AY1323" s="5">
        <f t="shared" si="1554"/>
        <v>6.5482282288182522E-3</v>
      </c>
      <c r="AZ1323" s="5">
        <f t="shared" si="1555"/>
        <v>1.7247894058355952E-3</v>
      </c>
      <c r="BA1323" s="5">
        <f t="shared" si="1556"/>
        <v>3.0287057715249903E-4</v>
      </c>
      <c r="BB1323" s="5">
        <f t="shared" si="1557"/>
        <v>3.98877333347174E-5</v>
      </c>
      <c r="BC1323" s="5">
        <f t="shared" si="1558"/>
        <v>4.2025376926076842E-6</v>
      </c>
      <c r="BD1323" s="5">
        <f t="shared" si="1559"/>
        <v>1.7344863425088445E-6</v>
      </c>
      <c r="BE1323" s="5">
        <f t="shared" si="1560"/>
        <v>4.0120369579035893E-6</v>
      </c>
      <c r="BF1323" s="5">
        <f t="shared" si="1561"/>
        <v>4.640117410293824E-6</v>
      </c>
      <c r="BG1323" s="5">
        <f t="shared" si="1562"/>
        <v>3.577682161160398E-6</v>
      </c>
      <c r="BH1323" s="5">
        <f t="shared" si="1563"/>
        <v>2.0688823979792613E-6</v>
      </c>
      <c r="BI1323" s="5">
        <f t="shared" si="1564"/>
        <v>9.571055636267331E-7</v>
      </c>
      <c r="BJ1323" s="8">
        <f t="shared" si="1565"/>
        <v>0.76799064458494437</v>
      </c>
      <c r="BK1323" s="8">
        <f t="shared" si="1566"/>
        <v>0.16104247437169156</v>
      </c>
      <c r="BL1323" s="8">
        <f t="shared" si="1567"/>
        <v>6.6454830594106326E-2</v>
      </c>
      <c r="BM1323" s="8">
        <f t="shared" si="1568"/>
        <v>0.5303652044750149</v>
      </c>
      <c r="BN1323" s="8">
        <f t="shared" si="1569"/>
        <v>0.45999860829490213</v>
      </c>
    </row>
    <row r="1324" spans="1:66" x14ac:dyDescent="0.25">
      <c r="A1324" t="s">
        <v>28</v>
      </c>
      <c r="B1324" t="s">
        <v>187</v>
      </c>
      <c r="C1324" t="s">
        <v>521</v>
      </c>
      <c r="D1324" s="7" t="s">
        <v>563</v>
      </c>
      <c r="E1324">
        <f>VLOOKUP(A1324,home!$A$2:$E$405,3,FALSE)</f>
        <v>1.4313725490196101</v>
      </c>
      <c r="F1324">
        <f>VLOOKUP(B1324,home!$B$2:$E$405,3,FALSE)</f>
        <v>0.78</v>
      </c>
      <c r="G1324" t="e">
        <f>VLOOKUP(C1324,away!$B$2:$E$405,4,FALSE)</f>
        <v>#N/A</v>
      </c>
      <c r="H1324">
        <f>VLOOKUP(A1324,away!$A$2:$E$405,3,FALSE)</f>
        <v>1.20588235294118</v>
      </c>
      <c r="I1324" t="e">
        <f>VLOOKUP(C1324,away!$B$2:$E$405,3,FALSE)</f>
        <v>#N/A</v>
      </c>
      <c r="J1324">
        <f>VLOOKUP(B1324,home!$B$2:$E$405,4,FALSE)</f>
        <v>1.07</v>
      </c>
      <c r="K1324" s="3" t="e">
        <f t="shared" si="1514"/>
        <v>#N/A</v>
      </c>
      <c r="L1324" s="3" t="e">
        <f t="shared" si="1515"/>
        <v>#N/A</v>
      </c>
      <c r="M1324" s="5" t="e">
        <f t="shared" si="1516"/>
        <v>#N/A</v>
      </c>
      <c r="N1324" s="5" t="e">
        <f t="shared" si="1517"/>
        <v>#N/A</v>
      </c>
      <c r="O1324" s="5" t="e">
        <f t="shared" si="1518"/>
        <v>#N/A</v>
      </c>
      <c r="P1324" s="5" t="e">
        <f t="shared" si="1519"/>
        <v>#N/A</v>
      </c>
      <c r="Q1324" s="5" t="e">
        <f t="shared" si="1520"/>
        <v>#N/A</v>
      </c>
      <c r="R1324" s="5" t="e">
        <f t="shared" si="1521"/>
        <v>#N/A</v>
      </c>
      <c r="S1324" s="5" t="e">
        <f t="shared" si="1522"/>
        <v>#N/A</v>
      </c>
      <c r="T1324" s="5" t="e">
        <f t="shared" si="1523"/>
        <v>#N/A</v>
      </c>
      <c r="U1324" s="5" t="e">
        <f t="shared" si="1524"/>
        <v>#N/A</v>
      </c>
      <c r="V1324" s="5" t="e">
        <f t="shared" si="1525"/>
        <v>#N/A</v>
      </c>
      <c r="W1324" s="5" t="e">
        <f t="shared" si="1526"/>
        <v>#N/A</v>
      </c>
      <c r="X1324" s="5" t="e">
        <f t="shared" si="1527"/>
        <v>#N/A</v>
      </c>
      <c r="Y1324" s="5" t="e">
        <f t="shared" si="1528"/>
        <v>#N/A</v>
      </c>
      <c r="Z1324" s="5" t="e">
        <f t="shared" si="1529"/>
        <v>#N/A</v>
      </c>
      <c r="AA1324" s="5" t="e">
        <f t="shared" si="1530"/>
        <v>#N/A</v>
      </c>
      <c r="AB1324" s="5" t="e">
        <f t="shared" si="1531"/>
        <v>#N/A</v>
      </c>
      <c r="AC1324" s="5" t="e">
        <f t="shared" si="1532"/>
        <v>#N/A</v>
      </c>
      <c r="AD1324" s="5" t="e">
        <f t="shared" si="1533"/>
        <v>#N/A</v>
      </c>
      <c r="AE1324" s="5" t="e">
        <f t="shared" si="1534"/>
        <v>#N/A</v>
      </c>
      <c r="AF1324" s="5" t="e">
        <f t="shared" si="1535"/>
        <v>#N/A</v>
      </c>
      <c r="AG1324" s="5" t="e">
        <f t="shared" si="1536"/>
        <v>#N/A</v>
      </c>
      <c r="AH1324" s="5" t="e">
        <f t="shared" si="1537"/>
        <v>#N/A</v>
      </c>
      <c r="AI1324" s="5" t="e">
        <f t="shared" si="1538"/>
        <v>#N/A</v>
      </c>
      <c r="AJ1324" s="5" t="e">
        <f t="shared" si="1539"/>
        <v>#N/A</v>
      </c>
      <c r="AK1324" s="5" t="e">
        <f t="shared" si="1540"/>
        <v>#N/A</v>
      </c>
      <c r="AL1324" s="5" t="e">
        <f t="shared" si="1541"/>
        <v>#N/A</v>
      </c>
      <c r="AM1324" s="5" t="e">
        <f t="shared" si="1542"/>
        <v>#N/A</v>
      </c>
      <c r="AN1324" s="5" t="e">
        <f t="shared" si="1543"/>
        <v>#N/A</v>
      </c>
      <c r="AO1324" s="5" t="e">
        <f t="shared" si="1544"/>
        <v>#N/A</v>
      </c>
      <c r="AP1324" s="5" t="e">
        <f t="shared" si="1545"/>
        <v>#N/A</v>
      </c>
      <c r="AQ1324" s="5" t="e">
        <f t="shared" si="1546"/>
        <v>#N/A</v>
      </c>
      <c r="AR1324" s="5" t="e">
        <f t="shared" si="1547"/>
        <v>#N/A</v>
      </c>
      <c r="AS1324" s="5" t="e">
        <f t="shared" si="1548"/>
        <v>#N/A</v>
      </c>
      <c r="AT1324" s="5" t="e">
        <f t="shared" si="1549"/>
        <v>#N/A</v>
      </c>
      <c r="AU1324" s="5" t="e">
        <f t="shared" si="1550"/>
        <v>#N/A</v>
      </c>
      <c r="AV1324" s="5" t="e">
        <f t="shared" si="1551"/>
        <v>#N/A</v>
      </c>
      <c r="AW1324" s="5" t="e">
        <f t="shared" si="1552"/>
        <v>#N/A</v>
      </c>
      <c r="AX1324" s="5" t="e">
        <f t="shared" si="1553"/>
        <v>#N/A</v>
      </c>
      <c r="AY1324" s="5" t="e">
        <f t="shared" si="1554"/>
        <v>#N/A</v>
      </c>
      <c r="AZ1324" s="5" t="e">
        <f t="shared" si="1555"/>
        <v>#N/A</v>
      </c>
      <c r="BA1324" s="5" t="e">
        <f t="shared" si="1556"/>
        <v>#N/A</v>
      </c>
      <c r="BB1324" s="5" t="e">
        <f t="shared" si="1557"/>
        <v>#N/A</v>
      </c>
      <c r="BC1324" s="5" t="e">
        <f t="shared" si="1558"/>
        <v>#N/A</v>
      </c>
      <c r="BD1324" s="5" t="e">
        <f t="shared" si="1559"/>
        <v>#N/A</v>
      </c>
      <c r="BE1324" s="5" t="e">
        <f t="shared" si="1560"/>
        <v>#N/A</v>
      </c>
      <c r="BF1324" s="5" t="e">
        <f t="shared" si="1561"/>
        <v>#N/A</v>
      </c>
      <c r="BG1324" s="5" t="e">
        <f t="shared" si="1562"/>
        <v>#N/A</v>
      </c>
      <c r="BH1324" s="5" t="e">
        <f t="shared" si="1563"/>
        <v>#N/A</v>
      </c>
      <c r="BI1324" s="5" t="e">
        <f t="shared" si="1564"/>
        <v>#N/A</v>
      </c>
      <c r="BJ1324" s="8" t="e">
        <f t="shared" si="1565"/>
        <v>#N/A</v>
      </c>
      <c r="BK1324" s="8" t="e">
        <f t="shared" si="1566"/>
        <v>#N/A</v>
      </c>
      <c r="BL1324" s="8" t="e">
        <f t="shared" si="1567"/>
        <v>#N/A</v>
      </c>
      <c r="BM1324" s="8" t="e">
        <f t="shared" si="1568"/>
        <v>#N/A</v>
      </c>
      <c r="BN1324" s="8" t="e">
        <f t="shared" si="1569"/>
        <v>#N/A</v>
      </c>
    </row>
    <row r="1325" spans="1:66" x14ac:dyDescent="0.25">
      <c r="A1325" t="s">
        <v>28</v>
      </c>
      <c r="B1325" t="s">
        <v>456</v>
      </c>
      <c r="C1325" t="s">
        <v>191</v>
      </c>
      <c r="D1325" s="7" t="s">
        <v>563</v>
      </c>
      <c r="E1325">
        <f>VLOOKUP(A1325,home!$A$2:$E$405,3,FALSE)</f>
        <v>1.4313725490196101</v>
      </c>
      <c r="F1325">
        <f>VLOOKUP(B1325,home!$B$2:$E$405,3,FALSE)</f>
        <v>0.62</v>
      </c>
      <c r="G1325">
        <f>VLOOKUP(C1325,away!$B$2:$E$405,4,FALSE)</f>
        <v>1.32</v>
      </c>
      <c r="H1325">
        <f>VLOOKUP(A1325,away!$A$2:$E$405,3,FALSE)</f>
        <v>1.20588235294118</v>
      </c>
      <c r="I1325">
        <f>VLOOKUP(C1325,away!$B$2:$E$405,3,FALSE)</f>
        <v>0.78</v>
      </c>
      <c r="J1325">
        <f>VLOOKUP(B1325,home!$B$2:$E$405,4,FALSE)</f>
        <v>1.41</v>
      </c>
      <c r="K1325" s="3">
        <f t="shared" si="1514"/>
        <v>1.1714352941176489</v>
      </c>
      <c r="L1325" s="3">
        <f t="shared" si="1515"/>
        <v>1.3262294117647098</v>
      </c>
      <c r="M1325" s="5">
        <f t="shared" si="1516"/>
        <v>8.2276915241986742E-2</v>
      </c>
      <c r="N1325" s="5">
        <f t="shared" si="1517"/>
        <v>9.6382082405589611E-2</v>
      </c>
      <c r="O1325" s="5">
        <f t="shared" si="1518"/>
        <v>0.10911806490319498</v>
      </c>
      <c r="P1325" s="5">
        <f t="shared" si="1519"/>
        <v>0.12782475245342292</v>
      </c>
      <c r="Q1325" s="5">
        <f t="shared" si="1520"/>
        <v>5.6452686525231693E-2</v>
      </c>
      <c r="R1325" s="5">
        <f t="shared" si="1521"/>
        <v>7.235779351473387E-2</v>
      </c>
      <c r="S1325" s="5">
        <f t="shared" si="1522"/>
        <v>4.9646876319206029E-2</v>
      </c>
      <c r="T1325" s="5">
        <f t="shared" si="1523"/>
        <v>7.4869213242895596E-2</v>
      </c>
      <c r="U1325" s="5">
        <f t="shared" si="1524"/>
        <v>8.4762473127636365E-2</v>
      </c>
      <c r="V1325" s="5">
        <f t="shared" si="1525"/>
        <v>8.5701096608035796E-3</v>
      </c>
      <c r="W1325" s="5">
        <f t="shared" si="1526"/>
        <v>2.2043556481138732E-2</v>
      </c>
      <c r="X1325" s="5">
        <f t="shared" si="1527"/>
        <v>2.9234812945182778E-2</v>
      </c>
      <c r="Y1325" s="5">
        <f t="shared" si="1528"/>
        <v>1.9386034387670541E-2</v>
      </c>
      <c r="Z1325" s="5">
        <f t="shared" si="1529"/>
        <v>3.198767797654594E-2</v>
      </c>
      <c r="AA1325" s="5">
        <f t="shared" si="1530"/>
        <v>3.7471494958595732E-2</v>
      </c>
      <c r="AB1325" s="5">
        <f t="shared" si="1531"/>
        <v>2.1947715858925302E-2</v>
      </c>
      <c r="AC1325" s="5">
        <f t="shared" si="1532"/>
        <v>8.3215333142730918E-4</v>
      </c>
      <c r="AD1325" s="5">
        <f t="shared" si="1533"/>
        <v>6.4556500174704394E-3</v>
      </c>
      <c r="AE1325" s="5">
        <f t="shared" si="1534"/>
        <v>8.5616729252286604E-3</v>
      </c>
      <c r="AF1325" s="5">
        <f t="shared" si="1535"/>
        <v>5.6773712236739254E-3</v>
      </c>
      <c r="AG1325" s="5">
        <f t="shared" si="1536"/>
        <v>2.5098322327809864E-3</v>
      </c>
      <c r="AH1325" s="5">
        <f t="shared" si="1537"/>
        <v>1.0605749836638373E-2</v>
      </c>
      <c r="AI1325" s="5">
        <f t="shared" si="1538"/>
        <v>1.2423949679220678E-2</v>
      </c>
      <c r="AJ1325" s="5">
        <f t="shared" si="1539"/>
        <v>7.2769265732903756E-3</v>
      </c>
      <c r="AK1325" s="5">
        <f t="shared" si="1540"/>
        <v>2.8414828735516475E-3</v>
      </c>
      <c r="AL1325" s="5">
        <f t="shared" si="1541"/>
        <v>5.1713068376537896E-5</v>
      </c>
      <c r="AM1325" s="5">
        <f t="shared" si="1542"/>
        <v>1.512475255387218E-3</v>
      </c>
      <c r="AN1325" s="5">
        <f t="shared" si="1543"/>
        <v>2.0058891682608695E-3</v>
      </c>
      <c r="AO1325" s="5">
        <f t="shared" si="1544"/>
        <v>1.3301346058439082E-3</v>
      </c>
      <c r="AP1325" s="5">
        <f t="shared" si="1545"/>
        <v>5.8802121195875013E-4</v>
      </c>
      <c r="AQ1325" s="5">
        <f t="shared" si="1546"/>
        <v>1.9496275651030627E-4</v>
      </c>
      <c r="AR1325" s="5">
        <f t="shared" si="1547"/>
        <v>2.813131473433711E-3</v>
      </c>
      <c r="AS1325" s="5">
        <f t="shared" si="1548"/>
        <v>3.2954014949734345E-3</v>
      </c>
      <c r="AT1325" s="5">
        <f t="shared" si="1549"/>
        <v>1.9301748097499732E-3</v>
      </c>
      <c r="AU1325" s="5">
        <f t="shared" si="1550"/>
        <v>7.5369163198597865E-4</v>
      </c>
      <c r="AV1325" s="5">
        <f t="shared" si="1551"/>
        <v>2.2072524464737645E-4</v>
      </c>
      <c r="AW1325" s="5">
        <f t="shared" si="1552"/>
        <v>2.2316946187816639E-6</v>
      </c>
      <c r="AX1325" s="5">
        <f t="shared" si="1553"/>
        <v>2.9529448260669846E-4</v>
      </c>
      <c r="AY1325" s="5">
        <f t="shared" si="1554"/>
        <v>3.9162822796484604E-4</v>
      </c>
      <c r="AZ1325" s="5">
        <f t="shared" si="1555"/>
        <v>2.5969443720213678E-4</v>
      </c>
      <c r="BA1325" s="5">
        <f t="shared" si="1556"/>
        <v>1.1480480022971906E-4</v>
      </c>
      <c r="BB1325" s="5">
        <f t="shared" si="1557"/>
        <v>3.8064375669106337E-5</v>
      </c>
      <c r="BC1325" s="5">
        <f t="shared" si="1558"/>
        <v>1.0096418910565951E-5</v>
      </c>
      <c r="BD1325" s="5">
        <f t="shared" si="1559"/>
        <v>6.2180961653813085E-4</v>
      </c>
      <c r="BE1325" s="5">
        <f t="shared" si="1560"/>
        <v>7.2840973103452768E-4</v>
      </c>
      <c r="BF1325" s="5">
        <f t="shared" si="1561"/>
        <v>4.2664243375629496E-4</v>
      </c>
      <c r="BG1325" s="5">
        <f t="shared" si="1562"/>
        <v>1.665946682901249E-4</v>
      </c>
      <c r="BH1325" s="5">
        <f t="shared" si="1563"/>
        <v>4.8788718561718659E-5</v>
      </c>
      <c r="BI1325" s="5">
        <f t="shared" si="1564"/>
        <v>1.1430565375594019E-5</v>
      </c>
      <c r="BJ1325" s="8">
        <f t="shared" si="1565"/>
        <v>0.32831397812740715</v>
      </c>
      <c r="BK1325" s="8">
        <f t="shared" si="1566"/>
        <v>0.26959414830318795</v>
      </c>
      <c r="BL1325" s="8">
        <f t="shared" si="1567"/>
        <v>0.36982245171413419</v>
      </c>
      <c r="BM1325" s="8">
        <f t="shared" si="1568"/>
        <v>0.45491656454376939</v>
      </c>
      <c r="BN1325" s="8">
        <f t="shared" si="1569"/>
        <v>0.54441229504415989</v>
      </c>
    </row>
    <row r="1326" spans="1:66" x14ac:dyDescent="0.25">
      <c r="A1326" t="s">
        <v>28</v>
      </c>
      <c r="B1326" t="s">
        <v>279</v>
      </c>
      <c r="C1326" t="s">
        <v>278</v>
      </c>
      <c r="D1326" s="7" t="s">
        <v>563</v>
      </c>
      <c r="E1326">
        <f>VLOOKUP(A1326,home!$A$2:$E$405,3,FALSE)</f>
        <v>1.4313725490196101</v>
      </c>
      <c r="F1326">
        <f>VLOOKUP(B1326,home!$B$2:$E$405,3,FALSE)</f>
        <v>0.78</v>
      </c>
      <c r="G1326">
        <f>VLOOKUP(C1326,away!$B$2:$E$405,4,FALSE)</f>
        <v>0.95</v>
      </c>
      <c r="H1326">
        <f>VLOOKUP(A1326,away!$A$2:$E$405,3,FALSE)</f>
        <v>1.20588235294118</v>
      </c>
      <c r="I1326">
        <f>VLOOKUP(C1326,away!$B$2:$E$405,3,FALSE)</f>
        <v>0.9</v>
      </c>
      <c r="J1326">
        <f>VLOOKUP(B1326,home!$B$2:$E$405,4,FALSE)</f>
        <v>0.83</v>
      </c>
      <c r="K1326" s="3">
        <f t="shared" si="1514"/>
        <v>1.0606470588235311</v>
      </c>
      <c r="L1326" s="3">
        <f t="shared" si="1515"/>
        <v>0.90079411764706152</v>
      </c>
      <c r="M1326" s="5">
        <f t="shared" si="1516"/>
        <v>0.140655565289621</v>
      </c>
      <c r="N1326" s="5">
        <f t="shared" si="1517"/>
        <v>0.14918591163159764</v>
      </c>
      <c r="O1326" s="5">
        <f t="shared" si="1518"/>
        <v>0.12670170582721277</v>
      </c>
      <c r="P1326" s="5">
        <f t="shared" si="1519"/>
        <v>0.13438579163355746</v>
      </c>
      <c r="Q1326" s="5">
        <f t="shared" si="1520"/>
        <v>7.9116799194980617E-2</v>
      </c>
      <c r="R1326" s="5">
        <f t="shared" si="1521"/>
        <v>5.7066075652500839E-2</v>
      </c>
      <c r="S1326" s="5">
        <f t="shared" si="1522"/>
        <v>3.2098873862175116E-2</v>
      </c>
      <c r="T1326" s="5">
        <f t="shared" si="1523"/>
        <v>7.1267947321902309E-2</v>
      </c>
      <c r="U1326" s="5">
        <f t="shared" si="1524"/>
        <v>6.0526965299426125E-2</v>
      </c>
      <c r="V1326" s="5">
        <f t="shared" si="1525"/>
        <v>3.4075616367716726E-3</v>
      </c>
      <c r="W1326" s="5">
        <f t="shared" si="1526"/>
        <v>2.7971666789896037E-2</v>
      </c>
      <c r="X1326" s="5">
        <f t="shared" si="1527"/>
        <v>2.5196712905122012E-2</v>
      </c>
      <c r="Y1326" s="5">
        <f t="shared" si="1528"/>
        <v>1.1348525384487853E-2</v>
      </c>
      <c r="Z1326" s="5">
        <f t="shared" si="1529"/>
        <v>1.713492842165832E-2</v>
      </c>
      <c r="AA1326" s="5">
        <f t="shared" si="1530"/>
        <v>1.8174111433583627E-2</v>
      </c>
      <c r="AB1326" s="5">
        <f t="shared" si="1531"/>
        <v>9.6381589193807893E-3</v>
      </c>
      <c r="AC1326" s="5">
        <f t="shared" si="1532"/>
        <v>2.0347927006780363E-4</v>
      </c>
      <c r="AD1326" s="5">
        <f t="shared" si="1533"/>
        <v>7.4170165277737668E-3</v>
      </c>
      <c r="AE1326" s="5">
        <f t="shared" si="1534"/>
        <v>6.6812048587096412E-3</v>
      </c>
      <c r="AF1326" s="5">
        <f t="shared" si="1535"/>
        <v>3.0091950177603055E-3</v>
      </c>
      <c r="AG1326" s="5">
        <f t="shared" si="1536"/>
        <v>9.0355505695044285E-4</v>
      </c>
      <c r="AH1326" s="5">
        <f t="shared" si="1537"/>
        <v>3.8587606821333157E-3</v>
      </c>
      <c r="AI1326" s="5">
        <f t="shared" si="1538"/>
        <v>4.0927831682085834E-3</v>
      </c>
      <c r="AJ1326" s="5">
        <f t="shared" si="1539"/>
        <v>2.1704992148814436E-3</v>
      </c>
      <c r="AK1326" s="5">
        <f t="shared" si="1540"/>
        <v>7.6737786948092885E-4</v>
      </c>
      <c r="AL1326" s="5">
        <f t="shared" si="1541"/>
        <v>7.77636426479828E-6</v>
      </c>
      <c r="AM1326" s="5">
        <f t="shared" si="1542"/>
        <v>1.5733673530857536E-3</v>
      </c>
      <c r="AN1326" s="5">
        <f t="shared" si="1543"/>
        <v>1.4172800565575739E-3</v>
      </c>
      <c r="AO1326" s="5">
        <f t="shared" si="1544"/>
        <v>6.3833876900277846E-4</v>
      </c>
      <c r="AP1326" s="5">
        <f t="shared" si="1545"/>
        <v>1.9167060272792314E-4</v>
      </c>
      <c r="AQ1326" s="5">
        <f t="shared" si="1546"/>
        <v>4.3163937865794994E-5</v>
      </c>
      <c r="AR1326" s="5">
        <f t="shared" si="1547"/>
        <v>6.951897847746909E-4</v>
      </c>
      <c r="AS1326" s="5">
        <f t="shared" si="1548"/>
        <v>7.3735100054543948E-4</v>
      </c>
      <c r="AT1326" s="5">
        <f t="shared" si="1549"/>
        <v>3.9103458502455404E-4</v>
      </c>
      <c r="AU1326" s="5">
        <f t="shared" si="1550"/>
        <v>1.3824989416819111E-4</v>
      </c>
      <c r="AV1326" s="5">
        <f t="shared" si="1551"/>
        <v>3.6658585908039073E-5</v>
      </c>
      <c r="AW1326" s="5">
        <f t="shared" si="1552"/>
        <v>2.063813878336254E-7</v>
      </c>
      <c r="AX1326" s="5">
        <f t="shared" si="1553"/>
        <v>2.7813124258322796E-4</v>
      </c>
      <c r="AY1326" s="5">
        <f t="shared" si="1554"/>
        <v>2.5053898725283961E-4</v>
      </c>
      <c r="AZ1326" s="5">
        <f t="shared" si="1555"/>
        <v>1.1284202297930502E-4</v>
      </c>
      <c r="BA1326" s="5">
        <f t="shared" si="1556"/>
        <v>3.3882476841050842E-5</v>
      </c>
      <c r="BB1326" s="5">
        <f t="shared" si="1557"/>
        <v>7.6302839574328471E-6</v>
      </c>
      <c r="BC1326" s="5">
        <f t="shared" si="1558"/>
        <v>1.3746629809664505E-6</v>
      </c>
      <c r="BD1326" s="5">
        <f t="shared" si="1559"/>
        <v>1.0437047812889466E-4</v>
      </c>
      <c r="BE1326" s="5">
        <f t="shared" si="1560"/>
        <v>1.1070024065541779E-4</v>
      </c>
      <c r="BF1326" s="5">
        <f t="shared" si="1561"/>
        <v>5.8706942331112972E-5</v>
      </c>
      <c r="BG1326" s="5">
        <f t="shared" si="1562"/>
        <v>2.0755781905339209E-5</v>
      </c>
      <c r="BH1326" s="5">
        <f t="shared" si="1563"/>
        <v>5.5036397578701741E-6</v>
      </c>
      <c r="BI1326" s="5">
        <f t="shared" si="1564"/>
        <v>1.1674838644018506E-6</v>
      </c>
      <c r="BJ1326" s="8">
        <f t="shared" si="1565"/>
        <v>0.38664675508501528</v>
      </c>
      <c r="BK1326" s="8">
        <f t="shared" si="1566"/>
        <v>0.31100958704371073</v>
      </c>
      <c r="BL1326" s="8">
        <f t="shared" si="1567"/>
        <v>0.28529612648387243</v>
      </c>
      <c r="BM1326" s="8">
        <f t="shared" si="1568"/>
        <v>0.31272521519892138</v>
      </c>
      <c r="BN1326" s="8">
        <f t="shared" si="1569"/>
        <v>0.68711184922947033</v>
      </c>
    </row>
    <row r="1327" spans="1:66" x14ac:dyDescent="0.25">
      <c r="A1327" t="s">
        <v>28</v>
      </c>
      <c r="B1327" t="s">
        <v>519</v>
      </c>
      <c r="C1327" t="s">
        <v>188</v>
      </c>
      <c r="D1327" s="7" t="s">
        <v>563</v>
      </c>
      <c r="E1327">
        <f>VLOOKUP(A1327,home!$A$2:$E$405,3,FALSE)</f>
        <v>1.4313725490196101</v>
      </c>
      <c r="F1327" t="e">
        <f>VLOOKUP(B1327,home!$B$2:$E$405,3,FALSE)</f>
        <v>#N/A</v>
      </c>
      <c r="G1327">
        <f>VLOOKUP(C1327,away!$B$2:$E$405,4,FALSE)</f>
        <v>0.74</v>
      </c>
      <c r="H1327">
        <f>VLOOKUP(A1327,away!$A$2:$E$405,3,FALSE)</f>
        <v>1.20588235294118</v>
      </c>
      <c r="I1327">
        <f>VLOOKUP(C1327,away!$B$2:$E$405,3,FALSE)</f>
        <v>1.03</v>
      </c>
      <c r="J1327" t="e">
        <f>VLOOKUP(B1327,home!$B$2:$E$405,4,FALSE)</f>
        <v>#N/A</v>
      </c>
      <c r="K1327" s="3" t="e">
        <f t="shared" si="1514"/>
        <v>#N/A</v>
      </c>
      <c r="L1327" s="3" t="e">
        <f t="shared" si="1515"/>
        <v>#N/A</v>
      </c>
      <c r="M1327" s="5" t="e">
        <f t="shared" si="1516"/>
        <v>#N/A</v>
      </c>
      <c r="N1327" s="5" t="e">
        <f t="shared" si="1517"/>
        <v>#N/A</v>
      </c>
      <c r="O1327" s="5" t="e">
        <f t="shared" si="1518"/>
        <v>#N/A</v>
      </c>
      <c r="P1327" s="5" t="e">
        <f t="shared" si="1519"/>
        <v>#N/A</v>
      </c>
      <c r="Q1327" s="5" t="e">
        <f t="shared" si="1520"/>
        <v>#N/A</v>
      </c>
      <c r="R1327" s="5" t="e">
        <f t="shared" si="1521"/>
        <v>#N/A</v>
      </c>
      <c r="S1327" s="5" t="e">
        <f t="shared" si="1522"/>
        <v>#N/A</v>
      </c>
      <c r="T1327" s="5" t="e">
        <f t="shared" si="1523"/>
        <v>#N/A</v>
      </c>
      <c r="U1327" s="5" t="e">
        <f t="shared" si="1524"/>
        <v>#N/A</v>
      </c>
      <c r="V1327" s="5" t="e">
        <f t="shared" si="1525"/>
        <v>#N/A</v>
      </c>
      <c r="W1327" s="5" t="e">
        <f t="shared" si="1526"/>
        <v>#N/A</v>
      </c>
      <c r="X1327" s="5" t="e">
        <f t="shared" si="1527"/>
        <v>#N/A</v>
      </c>
      <c r="Y1327" s="5" t="e">
        <f t="shared" si="1528"/>
        <v>#N/A</v>
      </c>
      <c r="Z1327" s="5" t="e">
        <f t="shared" si="1529"/>
        <v>#N/A</v>
      </c>
      <c r="AA1327" s="5" t="e">
        <f t="shared" si="1530"/>
        <v>#N/A</v>
      </c>
      <c r="AB1327" s="5" t="e">
        <f t="shared" si="1531"/>
        <v>#N/A</v>
      </c>
      <c r="AC1327" s="5" t="e">
        <f t="shared" si="1532"/>
        <v>#N/A</v>
      </c>
      <c r="AD1327" s="5" t="e">
        <f t="shared" si="1533"/>
        <v>#N/A</v>
      </c>
      <c r="AE1327" s="5" t="e">
        <f t="shared" si="1534"/>
        <v>#N/A</v>
      </c>
      <c r="AF1327" s="5" t="e">
        <f t="shared" si="1535"/>
        <v>#N/A</v>
      </c>
      <c r="AG1327" s="5" t="e">
        <f t="shared" si="1536"/>
        <v>#N/A</v>
      </c>
      <c r="AH1327" s="5" t="e">
        <f t="shared" si="1537"/>
        <v>#N/A</v>
      </c>
      <c r="AI1327" s="5" t="e">
        <f t="shared" si="1538"/>
        <v>#N/A</v>
      </c>
      <c r="AJ1327" s="5" t="e">
        <f t="shared" si="1539"/>
        <v>#N/A</v>
      </c>
      <c r="AK1327" s="5" t="e">
        <f t="shared" si="1540"/>
        <v>#N/A</v>
      </c>
      <c r="AL1327" s="5" t="e">
        <f t="shared" si="1541"/>
        <v>#N/A</v>
      </c>
      <c r="AM1327" s="5" t="e">
        <f t="shared" si="1542"/>
        <v>#N/A</v>
      </c>
      <c r="AN1327" s="5" t="e">
        <f t="shared" si="1543"/>
        <v>#N/A</v>
      </c>
      <c r="AO1327" s="5" t="e">
        <f t="shared" si="1544"/>
        <v>#N/A</v>
      </c>
      <c r="AP1327" s="5" t="e">
        <f t="shared" si="1545"/>
        <v>#N/A</v>
      </c>
      <c r="AQ1327" s="5" t="e">
        <f t="shared" si="1546"/>
        <v>#N/A</v>
      </c>
      <c r="AR1327" s="5" t="e">
        <f t="shared" si="1547"/>
        <v>#N/A</v>
      </c>
      <c r="AS1327" s="5" t="e">
        <f t="shared" si="1548"/>
        <v>#N/A</v>
      </c>
      <c r="AT1327" s="5" t="e">
        <f t="shared" si="1549"/>
        <v>#N/A</v>
      </c>
      <c r="AU1327" s="5" t="e">
        <f t="shared" si="1550"/>
        <v>#N/A</v>
      </c>
      <c r="AV1327" s="5" t="e">
        <f t="shared" si="1551"/>
        <v>#N/A</v>
      </c>
      <c r="AW1327" s="5" t="e">
        <f t="shared" si="1552"/>
        <v>#N/A</v>
      </c>
      <c r="AX1327" s="5" t="e">
        <f t="shared" si="1553"/>
        <v>#N/A</v>
      </c>
      <c r="AY1327" s="5" t="e">
        <f t="shared" si="1554"/>
        <v>#N/A</v>
      </c>
      <c r="AZ1327" s="5" t="e">
        <f t="shared" si="1555"/>
        <v>#N/A</v>
      </c>
      <c r="BA1327" s="5" t="e">
        <f t="shared" si="1556"/>
        <v>#N/A</v>
      </c>
      <c r="BB1327" s="5" t="e">
        <f t="shared" si="1557"/>
        <v>#N/A</v>
      </c>
      <c r="BC1327" s="5" t="e">
        <f t="shared" si="1558"/>
        <v>#N/A</v>
      </c>
      <c r="BD1327" s="5" t="e">
        <f t="shared" si="1559"/>
        <v>#N/A</v>
      </c>
      <c r="BE1327" s="5" t="e">
        <f t="shared" si="1560"/>
        <v>#N/A</v>
      </c>
      <c r="BF1327" s="5" t="e">
        <f t="shared" si="1561"/>
        <v>#N/A</v>
      </c>
      <c r="BG1327" s="5" t="e">
        <f t="shared" si="1562"/>
        <v>#N/A</v>
      </c>
      <c r="BH1327" s="5" t="e">
        <f t="shared" si="1563"/>
        <v>#N/A</v>
      </c>
      <c r="BI1327" s="5" t="e">
        <f t="shared" si="1564"/>
        <v>#N/A</v>
      </c>
      <c r="BJ1327" s="8" t="e">
        <f t="shared" si="1565"/>
        <v>#N/A</v>
      </c>
      <c r="BK1327" s="8" t="e">
        <f t="shared" si="1566"/>
        <v>#N/A</v>
      </c>
      <c r="BL1327" s="8" t="e">
        <f t="shared" si="1567"/>
        <v>#N/A</v>
      </c>
      <c r="BM1327" s="8" t="e">
        <f t="shared" si="1568"/>
        <v>#N/A</v>
      </c>
      <c r="BN1327" s="8" t="e">
        <f t="shared" si="1569"/>
        <v>#N/A</v>
      </c>
    </row>
    <row r="1328" spans="1:66" x14ac:dyDescent="0.25">
      <c r="A1328" t="s">
        <v>192</v>
      </c>
      <c r="B1328" t="s">
        <v>204</v>
      </c>
      <c r="C1328" t="s">
        <v>202</v>
      </c>
      <c r="D1328" s="7" t="s">
        <v>563</v>
      </c>
      <c r="E1328">
        <f>VLOOKUP(A1328,home!$A$2:$E$405,3,FALSE)</f>
        <v>1.40350877192982</v>
      </c>
      <c r="F1328">
        <f>VLOOKUP(B1328,home!$B$2:$E$405,3,FALSE)</f>
        <v>1.2</v>
      </c>
      <c r="G1328">
        <f>VLOOKUP(C1328,away!$B$2:$E$405,4,FALSE)</f>
        <v>1.1599999999999999</v>
      </c>
      <c r="H1328">
        <f>VLOOKUP(A1328,away!$A$2:$E$405,3,FALSE)</f>
        <v>1.06578947368421</v>
      </c>
      <c r="I1328">
        <f>VLOOKUP(C1328,away!$B$2:$E$405,3,FALSE)</f>
        <v>0.71</v>
      </c>
      <c r="J1328">
        <f>VLOOKUP(B1328,home!$B$2:$E$405,4,FALSE)</f>
        <v>0.79</v>
      </c>
      <c r="K1328" s="3">
        <f t="shared" si="1514"/>
        <v>1.9536842105263095</v>
      </c>
      <c r="L1328" s="3">
        <f t="shared" si="1515"/>
        <v>0.59780131578947338</v>
      </c>
      <c r="M1328" s="5">
        <f t="shared" si="1516"/>
        <v>7.7965759743741092E-2</v>
      </c>
      <c r="N1328" s="5">
        <f t="shared" si="1517"/>
        <v>0.15232047377303473</v>
      </c>
      <c r="O1328" s="5">
        <f t="shared" si="1518"/>
        <v>4.6608033761334378E-2</v>
      </c>
      <c r="P1328" s="5">
        <f t="shared" si="1519"/>
        <v>9.1057379643196129E-2</v>
      </c>
      <c r="Q1328" s="5">
        <f t="shared" si="1520"/>
        <v>0.14879305227513245</v>
      </c>
      <c r="R1328" s="5">
        <f t="shared" si="1521"/>
        <v>1.393117195444294E-2</v>
      </c>
      <c r="S1328" s="5">
        <f t="shared" si="1522"/>
        <v>2.6586819697318374E-2</v>
      </c>
      <c r="T1328" s="5">
        <f t="shared" si="1523"/>
        <v>8.8948682430406073E-2</v>
      </c>
      <c r="U1328" s="5">
        <f t="shared" si="1524"/>
        <v>2.7217110681522119E-2</v>
      </c>
      <c r="V1328" s="5">
        <f t="shared" si="1525"/>
        <v>3.4501272562055966E-3</v>
      </c>
      <c r="W1328" s="5">
        <f t="shared" si="1526"/>
        <v>9.689821228864734E-2</v>
      </c>
      <c r="X1328" s="5">
        <f t="shared" si="1527"/>
        <v>5.7925878803801088E-2</v>
      </c>
      <c r="Y1328" s="5">
        <f t="shared" si="1528"/>
        <v>1.7314083283586926E-2</v>
      </c>
      <c r="Z1328" s="5">
        <f t="shared" si="1529"/>
        <v>2.7760243082851333E-3</v>
      </c>
      <c r="AA1328" s="5">
        <f t="shared" si="1530"/>
        <v>5.4234748591338849E-3</v>
      </c>
      <c r="AB1328" s="5">
        <f t="shared" si="1531"/>
        <v>5.2978785992381381E-3</v>
      </c>
      <c r="AC1328" s="5">
        <f t="shared" si="1532"/>
        <v>2.5184095910999539E-4</v>
      </c>
      <c r="AD1328" s="5">
        <f t="shared" si="1533"/>
        <v>4.7327126844139172E-2</v>
      </c>
      <c r="AE1328" s="5">
        <f t="shared" si="1534"/>
        <v>2.8292218699961704E-2</v>
      </c>
      <c r="AF1328" s="5">
        <f t="shared" si="1535"/>
        <v>8.4565627827203234E-3</v>
      </c>
      <c r="AG1328" s="5">
        <f t="shared" si="1536"/>
        <v>1.6851147861888334E-3</v>
      </c>
      <c r="AH1328" s="5">
        <f t="shared" si="1537"/>
        <v>4.1487774603910383E-4</v>
      </c>
      <c r="AI1328" s="5">
        <f t="shared" si="1538"/>
        <v>8.1054010173534129E-4</v>
      </c>
      <c r="AJ1328" s="5">
        <f t="shared" si="1539"/>
        <v>7.9176969937936269E-4</v>
      </c>
      <c r="AK1328" s="5">
        <f t="shared" si="1540"/>
        <v>5.1562265335020779E-4</v>
      </c>
      <c r="AL1328" s="5">
        <f t="shared" si="1541"/>
        <v>1.1765153266643522E-5</v>
      </c>
      <c r="AM1328" s="5">
        <f t="shared" si="1542"/>
        <v>1.849245208899411E-2</v>
      </c>
      <c r="AN1328" s="5">
        <f t="shared" si="1543"/>
        <v>1.1054812190974473E-2</v>
      </c>
      <c r="AO1328" s="5">
        <f t="shared" si="1544"/>
        <v>3.3042906367850245E-3</v>
      </c>
      <c r="AP1328" s="5">
        <f t="shared" si="1545"/>
        <v>6.5843643014030823E-4</v>
      </c>
      <c r="AQ1328" s="5">
        <f t="shared" si="1546"/>
        <v>9.8403541075399979E-5</v>
      </c>
      <c r="AR1328" s="5">
        <f t="shared" si="1547"/>
        <v>4.9602892494789462E-5</v>
      </c>
      <c r="AS1328" s="5">
        <f t="shared" si="1548"/>
        <v>9.6908387863504146E-5</v>
      </c>
      <c r="AT1328" s="5">
        <f t="shared" si="1549"/>
        <v>9.466419361824378E-5</v>
      </c>
      <c r="AU1328" s="5">
        <f t="shared" si="1550"/>
        <v>6.1647980124722757E-5</v>
      </c>
      <c r="AV1328" s="5">
        <f t="shared" si="1551"/>
        <v>3.0110171345127649E-5</v>
      </c>
      <c r="AW1328" s="5">
        <f t="shared" si="1552"/>
        <v>3.8168607999001527E-7</v>
      </c>
      <c r="AX1328" s="5">
        <f t="shared" si="1553"/>
        <v>6.0214019433636754E-3</v>
      </c>
      <c r="AY1328" s="5">
        <f t="shared" si="1554"/>
        <v>3.5996020046400968E-3</v>
      </c>
      <c r="AZ1328" s="5">
        <f t="shared" si="1555"/>
        <v>1.0759234073461376E-3</v>
      </c>
      <c r="BA1328" s="5">
        <f t="shared" si="1556"/>
        <v>2.1439614286673824E-4</v>
      </c>
      <c r="BB1328" s="5">
        <f t="shared" si="1557"/>
        <v>3.2041574076481008E-5</v>
      </c>
      <c r="BC1328" s="5">
        <f t="shared" si="1558"/>
        <v>3.8308990285772465E-6</v>
      </c>
      <c r="BD1328" s="5">
        <f t="shared" si="1559"/>
        <v>4.9421124000581528E-6</v>
      </c>
      <c r="BE1328" s="5">
        <f t="shared" si="1560"/>
        <v>9.6553269626398952E-6</v>
      </c>
      <c r="BF1328" s="5">
        <f t="shared" si="1561"/>
        <v>9.43172991718926E-6</v>
      </c>
      <c r="BG1328" s="5">
        <f t="shared" si="1562"/>
        <v>6.142207272387091E-6</v>
      </c>
      <c r="BH1328" s="5">
        <f t="shared" si="1563"/>
        <v>2.9999833414606323E-6</v>
      </c>
      <c r="BI1328" s="5">
        <f t="shared" si="1564"/>
        <v>1.172204017210719E-6</v>
      </c>
      <c r="BJ1328" s="8">
        <f t="shared" si="1565"/>
        <v>0.6925169968269097</v>
      </c>
      <c r="BK1328" s="8">
        <f t="shared" si="1566"/>
        <v>0.20292329445747795</v>
      </c>
      <c r="BL1328" s="8">
        <f t="shared" si="1567"/>
        <v>0.10137775724553282</v>
      </c>
      <c r="BM1328" s="8">
        <f t="shared" si="1568"/>
        <v>0.46531898136876354</v>
      </c>
      <c r="BN1328" s="8">
        <f t="shared" si="1569"/>
        <v>0.53067587115088177</v>
      </c>
    </row>
    <row r="1329" spans="1:66" x14ac:dyDescent="0.25">
      <c r="A1329" t="s">
        <v>301</v>
      </c>
      <c r="B1329" t="s">
        <v>368</v>
      </c>
      <c r="C1329" t="s">
        <v>355</v>
      </c>
      <c r="D1329" s="7" t="s">
        <v>563</v>
      </c>
      <c r="E1329">
        <f>VLOOKUP(A1329,home!$A$2:$E$405,3,FALSE)</f>
        <v>1.42105263157895</v>
      </c>
      <c r="F1329">
        <f>VLOOKUP(B1329,home!$B$2:$E$405,3,FALSE)</f>
        <v>1.63</v>
      </c>
      <c r="G1329">
        <f>VLOOKUP(C1329,away!$B$2:$E$405,4,FALSE)</f>
        <v>1.41</v>
      </c>
      <c r="H1329">
        <f>VLOOKUP(A1329,away!$A$2:$E$405,3,FALSE)</f>
        <v>1.0815789473684201</v>
      </c>
      <c r="I1329">
        <f>VLOOKUP(C1329,away!$B$2:$E$405,3,FALSE)</f>
        <v>0.59</v>
      </c>
      <c r="J1329">
        <f>VLOOKUP(B1329,home!$B$2:$E$405,4,FALSE)</f>
        <v>0.63</v>
      </c>
      <c r="K1329" s="3">
        <f t="shared" si="1514"/>
        <v>3.2660052631579006</v>
      </c>
      <c r="L1329" s="3">
        <f t="shared" si="1515"/>
        <v>0.40202289473684172</v>
      </c>
      <c r="M1329" s="5">
        <f t="shared" si="1516"/>
        <v>2.5526755083697374E-2</v>
      </c>
      <c r="N1329" s="5">
        <f t="shared" si="1517"/>
        <v>8.3370516454698312E-2</v>
      </c>
      <c r="O1329" s="5">
        <f t="shared" si="1518"/>
        <v>1.0262339971986409E-2</v>
      </c>
      <c r="P1329" s="5">
        <f t="shared" si="1519"/>
        <v>3.3516856360823306E-2</v>
      </c>
      <c r="Q1329" s="5">
        <f t="shared" si="1520"/>
        <v>0.13614427276661856</v>
      </c>
      <c r="R1329" s="5">
        <f t="shared" si="1521"/>
        <v>2.0628478111557871E-3</v>
      </c>
      <c r="S1329" s="5">
        <f t="shared" si="1522"/>
        <v>1.1001982592663207E-2</v>
      </c>
      <c r="T1329" s="5">
        <f t="shared" si="1523"/>
        <v>5.473311463947815E-2</v>
      </c>
      <c r="U1329" s="5">
        <f t="shared" si="1524"/>
        <v>6.7372718083285555E-3</v>
      </c>
      <c r="V1329" s="5">
        <f t="shared" si="1525"/>
        <v>1.6050778836797532E-3</v>
      </c>
      <c r="W1329" s="5">
        <f t="shared" si="1526"/>
        <v>0.14821597046819368</v>
      </c>
      <c r="X1329" s="5">
        <f t="shared" si="1527"/>
        <v>5.9586213493853464E-2</v>
      </c>
      <c r="Y1329" s="5">
        <f t="shared" si="1528"/>
        <v>1.1977511017603214E-2</v>
      </c>
      <c r="Z1329" s="5">
        <f t="shared" si="1529"/>
        <v>2.7643734948080257E-4</v>
      </c>
      <c r="AA1329" s="5">
        <f t="shared" si="1530"/>
        <v>9.0284583833772096E-4</v>
      </c>
      <c r="AB1329" s="5">
        <f t="shared" si="1531"/>
        <v>1.4743496299156021E-3</v>
      </c>
      <c r="AC1329" s="5">
        <f t="shared" si="1532"/>
        <v>1.3171759566295708E-4</v>
      </c>
      <c r="AD1329" s="5">
        <f t="shared" si="1533"/>
        <v>0.12101853490829412</v>
      </c>
      <c r="AE1329" s="5">
        <f t="shared" si="1534"/>
        <v>4.8652221720643929E-2</v>
      </c>
      <c r="AF1329" s="5">
        <f t="shared" si="1535"/>
        <v>9.7796535057559589E-3</v>
      </c>
      <c r="AG1329" s="5">
        <f t="shared" si="1536"/>
        <v>1.3105482039691045E-3</v>
      </c>
      <c r="AH1329" s="5">
        <f t="shared" si="1537"/>
        <v>2.7783535862913055E-5</v>
      </c>
      <c r="AI1329" s="5">
        <f t="shared" si="1538"/>
        <v>9.0741174357410309E-5</v>
      </c>
      <c r="AJ1329" s="5">
        <f t="shared" si="1539"/>
        <v>1.4818057651821544E-4</v>
      </c>
      <c r="AK1329" s="5">
        <f t="shared" si="1540"/>
        <v>1.6131951426875455E-4</v>
      </c>
      <c r="AL1329" s="5">
        <f t="shared" si="1541"/>
        <v>6.9178549636304056E-6</v>
      </c>
      <c r="AM1329" s="5">
        <f t="shared" si="1542"/>
        <v>7.9049434390029372E-2</v>
      </c>
      <c r="AN1329" s="5">
        <f t="shared" si="1543"/>
        <v>3.1779682440789651E-2</v>
      </c>
      <c r="AO1329" s="5">
        <f t="shared" si="1544"/>
        <v>6.3880799643319169E-3</v>
      </c>
      <c r="AP1329" s="5">
        <f t="shared" si="1545"/>
        <v>8.5605146635704622E-4</v>
      </c>
      <c r="AQ1329" s="5">
        <f t="shared" si="1546"/>
        <v>8.6038072137144462E-5</v>
      </c>
      <c r="AR1329" s="5">
        <f t="shared" si="1547"/>
        <v>2.233923502726633E-6</v>
      </c>
      <c r="AS1329" s="5">
        <f t="shared" si="1548"/>
        <v>7.2960059173973155E-6</v>
      </c>
      <c r="AT1329" s="5">
        <f t="shared" si="1549"/>
        <v>1.1914396863125413E-5</v>
      </c>
      <c r="AU1329" s="5">
        <f t="shared" si="1550"/>
        <v>1.2970827620773193E-5</v>
      </c>
      <c r="AV1329" s="5">
        <f t="shared" si="1551"/>
        <v>1.0590697819239779E-5</v>
      </c>
      <c r="AW1329" s="5">
        <f t="shared" si="1552"/>
        <v>2.5231125188363716E-7</v>
      </c>
      <c r="AX1329" s="5">
        <f t="shared" si="1553"/>
        <v>4.3029311461248491E-2</v>
      </c>
      <c r="AY1329" s="5">
        <f t="shared" si="1554"/>
        <v>1.7298768352184277E-2</v>
      </c>
      <c r="AZ1329" s="5">
        <f t="shared" si="1555"/>
        <v>3.4772504641635942E-3</v>
      </c>
      <c r="BA1329" s="5">
        <f t="shared" si="1556"/>
        <v>4.6597809910935834E-4</v>
      </c>
      <c r="BB1329" s="5">
        <f t="shared" si="1557"/>
        <v>4.6833466071978798E-5</v>
      </c>
      <c r="BC1329" s="5">
        <f t="shared" si="1558"/>
        <v>3.7656251201633169E-6</v>
      </c>
      <c r="BD1329" s="5">
        <f t="shared" si="1559"/>
        <v>1.4968139886447086E-7</v>
      </c>
      <c r="BE1329" s="5">
        <f t="shared" si="1560"/>
        <v>4.8886023648819872E-7</v>
      </c>
      <c r="BF1329" s="5">
        <f t="shared" si="1561"/>
        <v>7.9831005265953679E-7</v>
      </c>
      <c r="BG1329" s="5">
        <f t="shared" si="1562"/>
        <v>8.6909494453930264E-7</v>
      </c>
      <c r="BH1329" s="5">
        <f t="shared" si="1563"/>
        <v>7.0961716576232146E-7</v>
      </c>
      <c r="BI1329" s="5">
        <f t="shared" si="1564"/>
        <v>4.6352267964138705E-7</v>
      </c>
      <c r="BJ1329" s="8">
        <f t="shared" si="1565"/>
        <v>0.85726975098065117</v>
      </c>
      <c r="BK1329" s="8">
        <f t="shared" si="1566"/>
        <v>8.9088075723674498E-2</v>
      </c>
      <c r="BL1329" s="8">
        <f t="shared" si="1567"/>
        <v>2.1916164798932589E-2</v>
      </c>
      <c r="BM1329" s="8">
        <f t="shared" si="1568"/>
        <v>0.66036832436282711</v>
      </c>
      <c r="BN1329" s="8">
        <f t="shared" si="1569"/>
        <v>0.29088358844897971</v>
      </c>
    </row>
    <row r="1330" spans="1:66" x14ac:dyDescent="0.25">
      <c r="A1330" t="s">
        <v>301</v>
      </c>
      <c r="B1330" t="s">
        <v>334</v>
      </c>
      <c r="C1330" t="s">
        <v>312</v>
      </c>
      <c r="D1330" s="7" t="s">
        <v>563</v>
      </c>
      <c r="E1330">
        <f>VLOOKUP(A1330,home!$A$2:$E$405,3,FALSE)</f>
        <v>1.42105263157895</v>
      </c>
      <c r="F1330">
        <f>VLOOKUP(B1330,home!$B$2:$E$405,3,FALSE)</f>
        <v>0.89</v>
      </c>
      <c r="G1330">
        <f>VLOOKUP(C1330,away!$B$2:$E$405,4,FALSE)</f>
        <v>0.67</v>
      </c>
      <c r="H1330">
        <f>VLOOKUP(A1330,away!$A$2:$E$405,3,FALSE)</f>
        <v>1.0815789473684201</v>
      </c>
      <c r="I1330">
        <f>VLOOKUP(C1330,away!$B$2:$E$405,3,FALSE)</f>
        <v>0.52</v>
      </c>
      <c r="J1330">
        <f>VLOOKUP(B1330,home!$B$2:$E$405,4,FALSE)</f>
        <v>1.02</v>
      </c>
      <c r="K1330" s="3">
        <f t="shared" si="1514"/>
        <v>0.84737368421052806</v>
      </c>
      <c r="L1330" s="3">
        <f t="shared" si="1515"/>
        <v>0.57366947368421006</v>
      </c>
      <c r="M1330" s="5">
        <f t="shared" si="1516"/>
        <v>0.24146200248030869</v>
      </c>
      <c r="N1330" s="5">
        <f t="shared" si="1517"/>
        <v>0.20460854663859082</v>
      </c>
      <c r="O1330" s="5">
        <f t="shared" si="1518"/>
        <v>0.13851937987761409</v>
      </c>
      <c r="P1330" s="5">
        <f t="shared" si="1519"/>
        <v>0.11737767726145153</v>
      </c>
      <c r="Q1330" s="5">
        <f t="shared" si="1520"/>
        <v>8.6689948993052171E-2</v>
      </c>
      <c r="R1330" s="5">
        <f t="shared" si="1521"/>
        <v>3.9732169874727011E-2</v>
      </c>
      <c r="S1330" s="5">
        <f t="shared" si="1522"/>
        <v>1.4264686552925692E-2</v>
      </c>
      <c r="T1330" s="5">
        <f t="shared" si="1523"/>
        <v>4.9731377412555254E-2</v>
      </c>
      <c r="U1330" s="5">
        <f t="shared" si="1524"/>
        <v>3.3667995168425981E-2</v>
      </c>
      <c r="V1330" s="5">
        <f t="shared" si="1525"/>
        <v>7.7047124840716637E-4</v>
      </c>
      <c r="W1330" s="5">
        <f t="shared" si="1526"/>
        <v>2.4486260487421793E-2</v>
      </c>
      <c r="X1330" s="5">
        <f t="shared" si="1527"/>
        <v>1.4047020166313725E-2</v>
      </c>
      <c r="Y1330" s="5">
        <f t="shared" si="1528"/>
        <v>4.0291733328203395E-3</v>
      </c>
      <c r="Z1330" s="5">
        <f t="shared" si="1529"/>
        <v>7.5977109934554253E-3</v>
      </c>
      <c r="AA1330" s="5">
        <f t="shared" si="1530"/>
        <v>6.4381003560911552E-3</v>
      </c>
      <c r="AB1330" s="5">
        <f t="shared" si="1531"/>
        <v>2.7277384090290372E-3</v>
      </c>
      <c r="AC1330" s="5">
        <f t="shared" si="1532"/>
        <v>2.3408477474147074E-5</v>
      </c>
      <c r="AD1330" s="5">
        <f t="shared" si="1533"/>
        <v>5.1872531904413209E-3</v>
      </c>
      <c r="AE1330" s="5">
        <f t="shared" si="1534"/>
        <v>2.9757688076272114E-3</v>
      </c>
      <c r="AF1330" s="5">
        <f t="shared" si="1535"/>
        <v>8.5355386283869584E-4</v>
      </c>
      <c r="AG1330" s="5">
        <f t="shared" si="1536"/>
        <v>1.6321926508526638E-4</v>
      </c>
      <c r="AH1330" s="5">
        <f t="shared" si="1537"/>
        <v>1.0896437167050772E-3</v>
      </c>
      <c r="AI1330" s="5">
        <f t="shared" si="1538"/>
        <v>9.2333541070123426E-4</v>
      </c>
      <c r="AJ1330" s="5">
        <f t="shared" si="1539"/>
        <v>3.9120506436397291E-4</v>
      </c>
      <c r="AK1330" s="5">
        <f t="shared" si="1540"/>
        <v>1.1049895889063882E-4</v>
      </c>
      <c r="AL1330" s="5">
        <f t="shared" si="1541"/>
        <v>4.5516606106444705E-7</v>
      </c>
      <c r="AM1330" s="5">
        <f t="shared" si="1542"/>
        <v>8.7910836938341586E-4</v>
      </c>
      <c r="AN1330" s="5">
        <f t="shared" si="1543"/>
        <v>5.043176355755682E-4</v>
      </c>
      <c r="AO1330" s="5">
        <f t="shared" si="1544"/>
        <v>1.4465581628515074E-4</v>
      </c>
      <c r="AP1330" s="5">
        <f t="shared" si="1545"/>
        <v>2.7661541997887406E-5</v>
      </c>
      <c r="AQ1330" s="5">
        <f t="shared" si="1546"/>
        <v>3.9671455598054338E-6</v>
      </c>
      <c r="AR1330" s="5">
        <f t="shared" si="1547"/>
        <v>1.2501906749310169E-4</v>
      </c>
      <c r="AS1330" s="5">
        <f t="shared" si="1548"/>
        <v>1.0593786781819426E-4</v>
      </c>
      <c r="AT1330" s="5">
        <f t="shared" si="1549"/>
        <v>4.4884480675255593E-5</v>
      </c>
      <c r="AU1330" s="5">
        <f t="shared" si="1550"/>
        <v>1.2677975917889194E-5</v>
      </c>
      <c r="AV1330" s="5">
        <f t="shared" si="1551"/>
        <v>2.6857457904685293E-6</v>
      </c>
      <c r="AW1330" s="5">
        <f t="shared" si="1552"/>
        <v>6.1461631491119149E-9</v>
      </c>
      <c r="AX1330" s="5">
        <f t="shared" si="1553"/>
        <v>1.2415554963078908E-4</v>
      </c>
      <c r="AY1330" s="5">
        <f t="shared" si="1554"/>
        <v>7.1224248811668583E-5</v>
      </c>
      <c r="AZ1330" s="5">
        <f t="shared" si="1555"/>
        <v>2.042958866467157E-5</v>
      </c>
      <c r="BA1330" s="5">
        <f t="shared" si="1556"/>
        <v>3.9066104589490153E-6</v>
      </c>
      <c r="BB1330" s="5">
        <f t="shared" si="1557"/>
        <v>5.6027579146862777E-7</v>
      </c>
      <c r="BC1330" s="5">
        <f t="shared" si="1558"/>
        <v>6.4282623681962415E-8</v>
      </c>
      <c r="BD1330" s="5">
        <f t="shared" si="1559"/>
        <v>1.1953270441543055E-5</v>
      </c>
      <c r="BE1330" s="5">
        <f t="shared" si="1560"/>
        <v>1.0128886812415145E-5</v>
      </c>
      <c r="BF1330" s="5">
        <f t="shared" si="1561"/>
        <v>4.291476067593826E-6</v>
      </c>
      <c r="BG1330" s="5">
        <f t="shared" si="1562"/>
        <v>1.2121612953660964E-6</v>
      </c>
      <c r="BH1330" s="5">
        <f t="shared" si="1563"/>
        <v>2.567883956779438E-7</v>
      </c>
      <c r="BI1330" s="5">
        <f t="shared" si="1564"/>
        <v>4.3519145781626027E-8</v>
      </c>
      <c r="BJ1330" s="8">
        <f t="shared" si="1565"/>
        <v>0.39455217322152969</v>
      </c>
      <c r="BK1330" s="8">
        <f t="shared" si="1566"/>
        <v>0.37396992543544</v>
      </c>
      <c r="BL1330" s="8">
        <f t="shared" si="1567"/>
        <v>0.2239191580764015</v>
      </c>
      <c r="BM1330" s="8">
        <f t="shared" si="1568"/>
        <v>0.17157802449843376</v>
      </c>
      <c r="BN1330" s="8">
        <f t="shared" si="1569"/>
        <v>0.82838972512574438</v>
      </c>
    </row>
    <row r="1331" spans="1:66" x14ac:dyDescent="0.25">
      <c r="A1331" t="s">
        <v>301</v>
      </c>
      <c r="B1331" t="s">
        <v>341</v>
      </c>
      <c r="C1331" t="s">
        <v>372</v>
      </c>
      <c r="D1331" s="7" t="s">
        <v>563</v>
      </c>
      <c r="E1331">
        <f>VLOOKUP(A1331,home!$A$2:$E$405,3,FALSE)</f>
        <v>1.42105263157895</v>
      </c>
      <c r="F1331">
        <f>VLOOKUP(B1331,home!$B$2:$E$405,3,FALSE)</f>
        <v>0.78</v>
      </c>
      <c r="G1331">
        <f>VLOOKUP(C1331,away!$B$2:$E$405,4,FALSE)</f>
        <v>1.04</v>
      </c>
      <c r="H1331">
        <f>VLOOKUP(A1331,away!$A$2:$E$405,3,FALSE)</f>
        <v>1.0815789473684201</v>
      </c>
      <c r="I1331">
        <f>VLOOKUP(C1331,away!$B$2:$E$405,3,FALSE)</f>
        <v>0.89</v>
      </c>
      <c r="J1331">
        <f>VLOOKUP(B1331,home!$B$2:$E$405,4,FALSE)</f>
        <v>0.73</v>
      </c>
      <c r="K1331" s="3">
        <f t="shared" si="1514"/>
        <v>1.1527578947368442</v>
      </c>
      <c r="L1331" s="3">
        <f t="shared" si="1515"/>
        <v>0.70270184210526254</v>
      </c>
      <c r="M1331" s="5">
        <f t="shared" si="1516"/>
        <v>0.15638103202440531</v>
      </c>
      <c r="N1331" s="5">
        <f t="shared" si="1517"/>
        <v>0.18026946925322848</v>
      </c>
      <c r="O1331" s="5">
        <f t="shared" si="1518"/>
        <v>0.10988923927387165</v>
      </c>
      <c r="P1331" s="5">
        <f t="shared" si="1519"/>
        <v>0.12667568811958163</v>
      </c>
      <c r="Q1331" s="5">
        <f t="shared" si="1520"/>
        <v>0.10390352693083998</v>
      </c>
      <c r="R1331" s="5">
        <f t="shared" si="1521"/>
        <v>3.8609685432647783E-2</v>
      </c>
      <c r="S1331" s="5">
        <f t="shared" si="1522"/>
        <v>2.5653254990133992E-2</v>
      </c>
      <c r="T1331" s="5">
        <f t="shared" si="1523"/>
        <v>7.3013199775535012E-2</v>
      </c>
      <c r="U1331" s="5">
        <f t="shared" si="1524"/>
        <v>4.4507619695790861E-2</v>
      </c>
      <c r="V1331" s="5">
        <f t="shared" si="1525"/>
        <v>2.3089214894007272E-3</v>
      </c>
      <c r="W1331" s="5">
        <f t="shared" si="1526"/>
        <v>3.9925203653509357E-2</v>
      </c>
      <c r="X1331" s="5">
        <f t="shared" si="1527"/>
        <v>2.8055514153748781E-2</v>
      </c>
      <c r="Y1331" s="5">
        <f t="shared" si="1528"/>
        <v>9.8573307385247649E-3</v>
      </c>
      <c r="Z1331" s="5">
        <f t="shared" si="1529"/>
        <v>9.0436990255421054E-3</v>
      </c>
      <c r="AA1331" s="5">
        <f t="shared" si="1530"/>
        <v>1.0425195449317567E-2</v>
      </c>
      <c r="AB1331" s="5">
        <f t="shared" si="1531"/>
        <v>6.008863179187726E-3</v>
      </c>
      <c r="AC1331" s="5">
        <f t="shared" si="1532"/>
        <v>1.1689565811531758E-4</v>
      </c>
      <c r="AD1331" s="5">
        <f t="shared" si="1533"/>
        <v>1.150602342763981E-2</v>
      </c>
      <c r="AE1331" s="5">
        <f t="shared" si="1534"/>
        <v>8.0853038579088016E-3</v>
      </c>
      <c r="AF1331" s="5">
        <f t="shared" si="1535"/>
        <v>2.8407789574666498E-3</v>
      </c>
      <c r="AG1331" s="5">
        <f t="shared" si="1536"/>
        <v>6.654068688085608E-4</v>
      </c>
      <c r="AH1331" s="5">
        <f t="shared" si="1537"/>
        <v>1.5887559911735012E-3</v>
      </c>
      <c r="AI1331" s="5">
        <f t="shared" si="1538"/>
        <v>1.8314510116357137E-3</v>
      </c>
      <c r="AJ1331" s="5">
        <f t="shared" si="1539"/>
        <v>1.0556098062434246E-3</v>
      </c>
      <c r="AK1331" s="5">
        <f t="shared" si="1540"/>
        <v>4.0562084596957926E-4</v>
      </c>
      <c r="AL1331" s="5">
        <f t="shared" si="1541"/>
        <v>3.7876301846219409E-6</v>
      </c>
      <c r="AM1331" s="5">
        <f t="shared" si="1542"/>
        <v>2.652731868647772E-3</v>
      </c>
      <c r="AN1331" s="5">
        <f t="shared" si="1543"/>
        <v>1.8640795707101246E-3</v>
      </c>
      <c r="AO1331" s="5">
        <f t="shared" si="1544"/>
        <v>6.5494607408439563E-4</v>
      </c>
      <c r="AP1331" s="5">
        <f t="shared" si="1545"/>
        <v>1.5341060424623821E-4</v>
      </c>
      <c r="AQ1331" s="5">
        <f t="shared" si="1546"/>
        <v>2.6950478550578248E-5</v>
      </c>
      <c r="AR1331" s="5">
        <f t="shared" si="1547"/>
        <v>2.2328435233067836E-4</v>
      </c>
      <c r="AS1331" s="5">
        <f t="shared" si="1548"/>
        <v>2.5739279992039257E-4</v>
      </c>
      <c r="AT1331" s="5">
        <f t="shared" si="1549"/>
        <v>1.4835579107832679E-4</v>
      </c>
      <c r="AU1331" s="5">
        <f t="shared" si="1550"/>
        <v>5.7006103131823674E-5</v>
      </c>
      <c r="AV1331" s="5">
        <f t="shared" si="1551"/>
        <v>1.6428558858348134E-5</v>
      </c>
      <c r="AW1331" s="5">
        <f t="shared" si="1552"/>
        <v>8.5226423806061061E-8</v>
      </c>
      <c r="AX1331" s="5">
        <f t="shared" si="1553"/>
        <v>5.0965960070062334E-4</v>
      </c>
      <c r="AY1331" s="5">
        <f t="shared" si="1554"/>
        <v>3.5813874025896055E-4</v>
      </c>
      <c r="AZ1331" s="5">
        <f t="shared" si="1555"/>
        <v>1.2583237625461485E-4</v>
      </c>
      <c r="BA1331" s="5">
        <f t="shared" si="1556"/>
        <v>2.9474214196866782E-5</v>
      </c>
      <c r="BB1331" s="5">
        <f t="shared" si="1557"/>
        <v>5.1778961526858422E-6</v>
      </c>
      <c r="BC1331" s="5">
        <f t="shared" si="1558"/>
        <v>7.2770343294441875E-7</v>
      </c>
      <c r="BD1331" s="5">
        <f t="shared" si="1559"/>
        <v>2.6150387616008022E-5</v>
      </c>
      <c r="BE1331" s="5">
        <f t="shared" si="1560"/>
        <v>3.0145065774781848E-5</v>
      </c>
      <c r="BF1331" s="5">
        <f t="shared" si="1561"/>
        <v>1.7374981279620616E-5</v>
      </c>
      <c r="BG1331" s="5">
        <f t="shared" si="1562"/>
        <v>6.6763822803291776E-6</v>
      </c>
      <c r="BH1331" s="5">
        <f t="shared" si="1563"/>
        <v>1.9240630954826601E-6</v>
      </c>
      <c r="BI1331" s="5">
        <f t="shared" si="1564"/>
        <v>4.4359578465788883E-7</v>
      </c>
      <c r="BJ1331" s="8">
        <f t="shared" si="1565"/>
        <v>0.4645028867444459</v>
      </c>
      <c r="BK1331" s="8">
        <f t="shared" si="1566"/>
        <v>0.31149771865208054</v>
      </c>
      <c r="BL1331" s="8">
        <f t="shared" si="1567"/>
        <v>0.21510722276698829</v>
      </c>
      <c r="BM1331" s="8">
        <f t="shared" si="1568"/>
        <v>0.28406483264064669</v>
      </c>
      <c r="BN1331" s="8">
        <f t="shared" si="1569"/>
        <v>0.71572864103457479</v>
      </c>
    </row>
    <row r="1332" spans="1:66" x14ac:dyDescent="0.25">
      <c r="A1332" t="s">
        <v>301</v>
      </c>
      <c r="B1332" t="s">
        <v>316</v>
      </c>
      <c r="C1332" t="s">
        <v>385</v>
      </c>
      <c r="D1332" s="7" t="s">
        <v>563</v>
      </c>
      <c r="E1332">
        <f>VLOOKUP(A1332,home!$A$2:$E$405,3,FALSE)</f>
        <v>1.42105263157895</v>
      </c>
      <c r="F1332">
        <f>VLOOKUP(B1332,home!$B$2:$E$405,3,FALSE)</f>
        <v>1.26</v>
      </c>
      <c r="G1332">
        <f>VLOOKUP(C1332,away!$B$2:$E$405,4,FALSE)</f>
        <v>0.7</v>
      </c>
      <c r="H1332">
        <f>VLOOKUP(A1332,away!$A$2:$E$405,3,FALSE)</f>
        <v>1.0815789473684201</v>
      </c>
      <c r="I1332">
        <f>VLOOKUP(C1332,away!$B$2:$E$405,3,FALSE)</f>
        <v>0.85</v>
      </c>
      <c r="J1332">
        <f>VLOOKUP(B1332,home!$B$2:$E$405,4,FALSE)</f>
        <v>1.07</v>
      </c>
      <c r="K1332" s="3">
        <f t="shared" si="1514"/>
        <v>1.2533684210526339</v>
      </c>
      <c r="L1332" s="3">
        <f t="shared" si="1515"/>
        <v>0.98369605263157811</v>
      </c>
      <c r="M1332" s="5">
        <f t="shared" si="1516"/>
        <v>0.10677147526278254</v>
      </c>
      <c r="N1332" s="5">
        <f t="shared" si="1517"/>
        <v>0.13382399536357409</v>
      </c>
      <c r="O1332" s="5">
        <f t="shared" si="1518"/>
        <v>0.10503067874964936</v>
      </c>
      <c r="P1332" s="5">
        <f t="shared" si="1519"/>
        <v>0.13164213598653443</v>
      </c>
      <c r="Q1332" s="5">
        <f t="shared" si="1520"/>
        <v>8.3865384883898969E-2</v>
      </c>
      <c r="R1332" s="5">
        <f t="shared" si="1521"/>
        <v>5.1659132045622717E-2</v>
      </c>
      <c r="S1332" s="5">
        <f t="shared" si="1522"/>
        <v>4.0576502114553652E-2</v>
      </c>
      <c r="T1332" s="5">
        <f t="shared" si="1523"/>
        <v>8.2498048062719431E-2</v>
      </c>
      <c r="U1332" s="5">
        <f t="shared" si="1524"/>
        <v>6.4747924764971668E-2</v>
      </c>
      <c r="V1332" s="5">
        <f t="shared" si="1525"/>
        <v>5.558681282280117E-3</v>
      </c>
      <c r="W1332" s="5">
        <f t="shared" si="1526"/>
        <v>3.5038075010967951E-2</v>
      </c>
      <c r="X1332" s="5">
        <f t="shared" si="1527"/>
        <v>3.4466816080098307E-2</v>
      </c>
      <c r="Y1332" s="5">
        <f t="shared" si="1528"/>
        <v>1.6952435462385652E-2</v>
      </c>
      <c r="Z1332" s="5">
        <f t="shared" si="1529"/>
        <v>1.6938961425217513E-2</v>
      </c>
      <c r="AA1332" s="5">
        <f t="shared" si="1530"/>
        <v>2.1230759335796347E-2</v>
      </c>
      <c r="AB1332" s="5">
        <f t="shared" si="1531"/>
        <v>1.3304981653227773E-2</v>
      </c>
      <c r="AC1332" s="5">
        <f t="shared" si="1532"/>
        <v>4.2834279676919057E-4</v>
      </c>
      <c r="AD1332" s="5">
        <f t="shared" si="1533"/>
        <v>1.0978904188305175E-2</v>
      </c>
      <c r="AE1332" s="5">
        <f t="shared" si="1534"/>
        <v>1.0799904712256099E-2</v>
      </c>
      <c r="AF1332" s="5">
        <f t="shared" si="1535"/>
        <v>5.3119118171217512E-3</v>
      </c>
      <c r="AG1332" s="5">
        <f t="shared" si="1536"/>
        <v>1.7417688954765671E-3</v>
      </c>
      <c r="AH1332" s="5">
        <f t="shared" si="1537"/>
        <v>4.1656973724162587E-3</v>
      </c>
      <c r="AI1332" s="5">
        <f t="shared" si="1538"/>
        <v>5.2211535382484719E-3</v>
      </c>
      <c r="AJ1332" s="5">
        <f t="shared" si="1539"/>
        <v>3.2720144831539311E-3</v>
      </c>
      <c r="AK1332" s="5">
        <f t="shared" si="1540"/>
        <v>1.3670132088039971E-3</v>
      </c>
      <c r="AL1332" s="5">
        <f t="shared" si="1541"/>
        <v>2.1124728514750597E-5</v>
      </c>
      <c r="AM1332" s="5">
        <f t="shared" si="1542"/>
        <v>2.7521223614768394E-3</v>
      </c>
      <c r="AN1332" s="5">
        <f t="shared" si="1543"/>
        <v>2.7072519033438636E-3</v>
      </c>
      <c r="AO1332" s="5">
        <f t="shared" si="1544"/>
        <v>1.3315565053993426E-3</v>
      </c>
      <c r="AP1332" s="5">
        <f t="shared" si="1545"/>
        <v>4.3661562607241072E-4</v>
      </c>
      <c r="AQ1332" s="5">
        <f t="shared" si="1546"/>
        <v>1.0737426697117387E-4</v>
      </c>
      <c r="AR1332" s="5">
        <f t="shared" si="1547"/>
        <v>8.1955601234072234E-4</v>
      </c>
      <c r="AS1332" s="5">
        <f t="shared" si="1548"/>
        <v>1.0272056251516841E-3</v>
      </c>
      <c r="AT1332" s="5">
        <f t="shared" si="1549"/>
        <v>6.4373354624637524E-4</v>
      </c>
      <c r="AU1332" s="5">
        <f t="shared" si="1550"/>
        <v>2.6894509947914392E-4</v>
      </c>
      <c r="AV1332" s="5">
        <f t="shared" si="1551"/>
        <v>8.4271823671004632E-5</v>
      </c>
      <c r="AW1332" s="5">
        <f t="shared" si="1552"/>
        <v>7.234829696303203E-7</v>
      </c>
      <c r="AX1332" s="5">
        <f t="shared" si="1553"/>
        <v>5.7490387645797779E-4</v>
      </c>
      <c r="AY1332" s="5">
        <f t="shared" si="1554"/>
        <v>5.6553067391430518E-4</v>
      </c>
      <c r="AZ1332" s="5">
        <f t="shared" si="1555"/>
        <v>2.7815514578578908E-4</v>
      </c>
      <c r="BA1332" s="5">
        <f t="shared" si="1556"/>
        <v>9.1206706309547301E-5</v>
      </c>
      <c r="BB1332" s="5">
        <f t="shared" si="1557"/>
        <v>2.2429919242557326E-5</v>
      </c>
      <c r="BC1332" s="5">
        <f t="shared" si="1558"/>
        <v>4.4128446039497446E-6</v>
      </c>
      <c r="BD1332" s="5">
        <f t="shared" si="1559"/>
        <v>1.343656690416742E-4</v>
      </c>
      <c r="BE1332" s="5">
        <f t="shared" si="1560"/>
        <v>1.6840968645044394E-4</v>
      </c>
      <c r="BF1332" s="5">
        <f t="shared" si="1561"/>
        <v>1.0553969139818108E-4</v>
      </c>
      <c r="BG1332" s="5">
        <f t="shared" si="1562"/>
        <v>4.4093372122040145E-5</v>
      </c>
      <c r="BH1332" s="5">
        <f t="shared" si="1563"/>
        <v>1.3816310048871935E-5</v>
      </c>
      <c r="BI1332" s="5">
        <f t="shared" si="1564"/>
        <v>3.4633853421456492E-6</v>
      </c>
      <c r="BJ1332" s="8">
        <f t="shared" si="1565"/>
        <v>0.42434880430638172</v>
      </c>
      <c r="BK1332" s="8">
        <f t="shared" si="1566"/>
        <v>0.28556379284534894</v>
      </c>
      <c r="BL1332" s="8">
        <f t="shared" si="1567"/>
        <v>0.27331275537318284</v>
      </c>
      <c r="BM1332" s="8">
        <f t="shared" si="1568"/>
        <v>0.38680670446712417</v>
      </c>
      <c r="BN1332" s="8">
        <f t="shared" si="1569"/>
        <v>0.61279280229206201</v>
      </c>
    </row>
    <row r="1333" spans="1:66" s="14" customFormat="1" x14ac:dyDescent="0.25">
      <c r="A1333" t="s">
        <v>303</v>
      </c>
      <c r="B1333" t="s">
        <v>374</v>
      </c>
      <c r="C1333" t="s">
        <v>535</v>
      </c>
      <c r="D1333" s="7" t="s">
        <v>563</v>
      </c>
      <c r="E1333">
        <f>VLOOKUP(A1333,home!$A$2:$E$405,3,FALSE)</f>
        <v>1.3961038961039001</v>
      </c>
      <c r="F1333">
        <f>VLOOKUP(B1333,home!$B$2:$E$405,3,FALSE)</f>
        <v>0.82</v>
      </c>
      <c r="G1333" t="e">
        <f>VLOOKUP(C1333,away!$B$2:$E$405,4,FALSE)</f>
        <v>#N/A</v>
      </c>
      <c r="H1333">
        <f>VLOOKUP(A1333,away!$A$2:$E$405,3,FALSE)</f>
        <v>1.0324675324675301</v>
      </c>
      <c r="I1333" t="e">
        <f>VLOOKUP(C1333,away!$B$2:$E$405,3,FALSE)</f>
        <v>#N/A</v>
      </c>
      <c r="J1333">
        <f>VLOOKUP(B1333,home!$B$2:$E$405,4,FALSE)</f>
        <v>1.1100000000000001</v>
      </c>
      <c r="K1333" s="3" t="e">
        <f t="shared" si="1514"/>
        <v>#N/A</v>
      </c>
      <c r="L1333" s="3" t="e">
        <f t="shared" si="1515"/>
        <v>#N/A</v>
      </c>
      <c r="M1333" s="5" t="e">
        <f t="shared" si="1516"/>
        <v>#N/A</v>
      </c>
      <c r="N1333" s="5" t="e">
        <f t="shared" si="1517"/>
        <v>#N/A</v>
      </c>
      <c r="O1333" s="5" t="e">
        <f t="shared" si="1518"/>
        <v>#N/A</v>
      </c>
      <c r="P1333" s="5" t="e">
        <f t="shared" si="1519"/>
        <v>#N/A</v>
      </c>
      <c r="Q1333" s="5" t="e">
        <f t="shared" si="1520"/>
        <v>#N/A</v>
      </c>
      <c r="R1333" s="5" t="e">
        <f t="shared" si="1521"/>
        <v>#N/A</v>
      </c>
      <c r="S1333" s="5" t="e">
        <f t="shared" si="1522"/>
        <v>#N/A</v>
      </c>
      <c r="T1333" s="5" t="e">
        <f t="shared" si="1523"/>
        <v>#N/A</v>
      </c>
      <c r="U1333" s="5" t="e">
        <f t="shared" si="1524"/>
        <v>#N/A</v>
      </c>
      <c r="V1333" s="5" t="e">
        <f t="shared" si="1525"/>
        <v>#N/A</v>
      </c>
      <c r="W1333" s="5" t="e">
        <f t="shared" si="1526"/>
        <v>#N/A</v>
      </c>
      <c r="X1333" s="5" t="e">
        <f t="shared" si="1527"/>
        <v>#N/A</v>
      </c>
      <c r="Y1333" s="5" t="e">
        <f t="shared" si="1528"/>
        <v>#N/A</v>
      </c>
      <c r="Z1333" s="5" t="e">
        <f t="shared" si="1529"/>
        <v>#N/A</v>
      </c>
      <c r="AA1333" s="5" t="e">
        <f t="shared" si="1530"/>
        <v>#N/A</v>
      </c>
      <c r="AB1333" s="5" t="e">
        <f t="shared" si="1531"/>
        <v>#N/A</v>
      </c>
      <c r="AC1333" s="5" t="e">
        <f t="shared" si="1532"/>
        <v>#N/A</v>
      </c>
      <c r="AD1333" s="5" t="e">
        <f t="shared" si="1533"/>
        <v>#N/A</v>
      </c>
      <c r="AE1333" s="5" t="e">
        <f t="shared" si="1534"/>
        <v>#N/A</v>
      </c>
      <c r="AF1333" s="5" t="e">
        <f t="shared" si="1535"/>
        <v>#N/A</v>
      </c>
      <c r="AG1333" s="5" t="e">
        <f t="shared" si="1536"/>
        <v>#N/A</v>
      </c>
      <c r="AH1333" s="5" t="e">
        <f t="shared" si="1537"/>
        <v>#N/A</v>
      </c>
      <c r="AI1333" s="5" t="e">
        <f t="shared" si="1538"/>
        <v>#N/A</v>
      </c>
      <c r="AJ1333" s="5" t="e">
        <f t="shared" si="1539"/>
        <v>#N/A</v>
      </c>
      <c r="AK1333" s="5" t="e">
        <f t="shared" si="1540"/>
        <v>#N/A</v>
      </c>
      <c r="AL1333" s="5" t="e">
        <f t="shared" si="1541"/>
        <v>#N/A</v>
      </c>
      <c r="AM1333" s="5" t="e">
        <f t="shared" si="1542"/>
        <v>#N/A</v>
      </c>
      <c r="AN1333" s="5" t="e">
        <f t="shared" si="1543"/>
        <v>#N/A</v>
      </c>
      <c r="AO1333" s="5" t="e">
        <f t="shared" si="1544"/>
        <v>#N/A</v>
      </c>
      <c r="AP1333" s="5" t="e">
        <f t="shared" si="1545"/>
        <v>#N/A</v>
      </c>
      <c r="AQ1333" s="5" t="e">
        <f t="shared" si="1546"/>
        <v>#N/A</v>
      </c>
      <c r="AR1333" s="5" t="e">
        <f t="shared" si="1547"/>
        <v>#N/A</v>
      </c>
      <c r="AS1333" s="5" t="e">
        <f t="shared" si="1548"/>
        <v>#N/A</v>
      </c>
      <c r="AT1333" s="5" t="e">
        <f t="shared" si="1549"/>
        <v>#N/A</v>
      </c>
      <c r="AU1333" s="5" t="e">
        <f t="shared" si="1550"/>
        <v>#N/A</v>
      </c>
      <c r="AV1333" s="5" t="e">
        <f t="shared" si="1551"/>
        <v>#N/A</v>
      </c>
      <c r="AW1333" s="5" t="e">
        <f t="shared" si="1552"/>
        <v>#N/A</v>
      </c>
      <c r="AX1333" s="5" t="e">
        <f t="shared" si="1553"/>
        <v>#N/A</v>
      </c>
      <c r="AY1333" s="5" t="e">
        <f t="shared" si="1554"/>
        <v>#N/A</v>
      </c>
      <c r="AZ1333" s="5" t="e">
        <f t="shared" si="1555"/>
        <v>#N/A</v>
      </c>
      <c r="BA1333" s="5" t="e">
        <f t="shared" si="1556"/>
        <v>#N/A</v>
      </c>
      <c r="BB1333" s="5" t="e">
        <f t="shared" si="1557"/>
        <v>#N/A</v>
      </c>
      <c r="BC1333" s="5" t="e">
        <f t="shared" si="1558"/>
        <v>#N/A</v>
      </c>
      <c r="BD1333" s="5" t="e">
        <f t="shared" si="1559"/>
        <v>#N/A</v>
      </c>
      <c r="BE1333" s="5" t="e">
        <f t="shared" si="1560"/>
        <v>#N/A</v>
      </c>
      <c r="BF1333" s="5" t="e">
        <f t="shared" si="1561"/>
        <v>#N/A</v>
      </c>
      <c r="BG1333" s="5" t="e">
        <f t="shared" si="1562"/>
        <v>#N/A</v>
      </c>
      <c r="BH1333" s="5" t="e">
        <f t="shared" si="1563"/>
        <v>#N/A</v>
      </c>
      <c r="BI1333" s="5" t="e">
        <f t="shared" si="1564"/>
        <v>#N/A</v>
      </c>
      <c r="BJ1333" s="8" t="e">
        <f t="shared" si="1565"/>
        <v>#N/A</v>
      </c>
      <c r="BK1333" s="8" t="e">
        <f t="shared" si="1566"/>
        <v>#N/A</v>
      </c>
      <c r="BL1333" s="8" t="e">
        <f t="shared" si="1567"/>
        <v>#N/A</v>
      </c>
      <c r="BM1333" s="8" t="e">
        <f t="shared" si="1568"/>
        <v>#N/A</v>
      </c>
      <c r="BN1333" s="8" t="e">
        <f t="shared" si="1569"/>
        <v>#N/A</v>
      </c>
    </row>
    <row r="1334" spans="1:66" x14ac:dyDescent="0.25">
      <c r="A1334" t="s">
        <v>303</v>
      </c>
      <c r="B1334" t="s">
        <v>459</v>
      </c>
      <c r="C1334" t="s">
        <v>380</v>
      </c>
      <c r="D1334" s="7" t="s">
        <v>563</v>
      </c>
      <c r="E1334">
        <f>VLOOKUP(A1334,home!$A$2:$E$405,3,FALSE)</f>
        <v>1.3961038961039001</v>
      </c>
      <c r="F1334">
        <f>VLOOKUP(B1334,home!$B$2:$E$405,3,FALSE)</f>
        <v>1.02</v>
      </c>
      <c r="G1334">
        <f>VLOOKUP(C1334,away!$B$2:$E$405,4,FALSE)</f>
        <v>0.65</v>
      </c>
      <c r="H1334">
        <f>VLOOKUP(A1334,away!$A$2:$E$405,3,FALSE)</f>
        <v>1.0324675324675301</v>
      </c>
      <c r="I1334">
        <f>VLOOKUP(C1334,away!$B$2:$E$405,3,FALSE)</f>
        <v>0.89</v>
      </c>
      <c r="J1334">
        <f>VLOOKUP(B1334,home!$B$2:$E$405,4,FALSE)</f>
        <v>1.1499999999999999</v>
      </c>
      <c r="K1334" s="3">
        <f t="shared" si="1514"/>
        <v>0.92561688311688584</v>
      </c>
      <c r="L1334" s="3">
        <f t="shared" si="1515"/>
        <v>1.056730519480517</v>
      </c>
      <c r="M1334" s="5">
        <f t="shared" si="1516"/>
        <v>0.13774551332851764</v>
      </c>
      <c r="N1334" s="5">
        <f t="shared" si="1517"/>
        <v>0.12749957271047793</v>
      </c>
      <c r="O1334" s="5">
        <f t="shared" si="1518"/>
        <v>0.14555988785575491</v>
      </c>
      <c r="P1334" s="5">
        <f t="shared" si="1519"/>
        <v>0.1347326897038873</v>
      </c>
      <c r="Q1334" s="5">
        <f t="shared" si="1520"/>
        <v>5.900787854550367E-2</v>
      </c>
      <c r="R1334" s="5">
        <f t="shared" si="1521"/>
        <v>7.6908787954668836E-2</v>
      </c>
      <c r="S1334" s="5">
        <f t="shared" si="1522"/>
        <v>3.2946440933342834E-2</v>
      </c>
      <c r="T1334" s="5">
        <f t="shared" si="1523"/>
        <v>6.2355426148833347E-2</v>
      </c>
      <c r="U1334" s="5">
        <f t="shared" si="1524"/>
        <v>7.1188072590898058E-2</v>
      </c>
      <c r="V1334" s="5">
        <f t="shared" si="1525"/>
        <v>3.580647057715599E-3</v>
      </c>
      <c r="W1334" s="5">
        <f t="shared" si="1526"/>
        <v>1.820622953954296E-2</v>
      </c>
      <c r="X1334" s="5">
        <f t="shared" si="1527"/>
        <v>1.9239078399102764E-2</v>
      </c>
      <c r="Y1334" s="5">
        <f t="shared" si="1528"/>
        <v>1.0165260655505128E-2</v>
      </c>
      <c r="Z1334" s="5">
        <f t="shared" si="1529"/>
        <v>2.709062114931805E-2</v>
      </c>
      <c r="AA1334" s="5">
        <f t="shared" si="1530"/>
        <v>2.5075536309932159E-2</v>
      </c>
      <c r="AB1334" s="5">
        <f t="shared" si="1531"/>
        <v>1.1605169880841851E-2</v>
      </c>
      <c r="AC1334" s="5">
        <f t="shared" si="1532"/>
        <v>2.188956092419847E-4</v>
      </c>
      <c r="AD1334" s="5">
        <f t="shared" si="1533"/>
        <v>4.2129983599255814E-3</v>
      </c>
      <c r="AE1334" s="5">
        <f t="shared" si="1534"/>
        <v>4.4520039454547262E-3</v>
      </c>
      <c r="AF1334" s="5">
        <f t="shared" si="1535"/>
        <v>2.3522842210048417E-3</v>
      </c>
      <c r="AG1334" s="5">
        <f t="shared" si="1536"/>
        <v>8.2857684227609005E-4</v>
      </c>
      <c r="AH1334" s="5">
        <f t="shared" si="1537"/>
        <v>7.1568715400421841E-3</v>
      </c>
      <c r="AI1334" s="5">
        <f t="shared" si="1538"/>
        <v>6.624521127761792E-3</v>
      </c>
      <c r="AJ1334" s="5">
        <f t="shared" si="1539"/>
        <v>3.0658842992104134E-3</v>
      </c>
      <c r="AK1334" s="5">
        <f t="shared" si="1540"/>
        <v>9.4594475634404717E-4</v>
      </c>
      <c r="AL1334" s="5">
        <f t="shared" si="1541"/>
        <v>8.5643135619831086E-6</v>
      </c>
      <c r="AM1334" s="5">
        <f t="shared" si="1542"/>
        <v>7.7992448209817397E-4</v>
      </c>
      <c r="AN1334" s="5">
        <f t="shared" si="1543"/>
        <v>8.2417000312317657E-4</v>
      </c>
      <c r="AO1334" s="5">
        <f t="shared" si="1544"/>
        <v>4.354627977703068E-4</v>
      </c>
      <c r="AP1334" s="5">
        <f t="shared" si="1545"/>
        <v>1.5338894283408526E-4</v>
      </c>
      <c r="AQ1334" s="5">
        <f t="shared" si="1546"/>
        <v>4.0522694310907544E-5</v>
      </c>
      <c r="AR1334" s="5">
        <f t="shared" si="1547"/>
        <v>1.5125769160728216E-3</v>
      </c>
      <c r="AS1334" s="5">
        <f t="shared" si="1548"/>
        <v>1.4000667305298763E-3</v>
      </c>
      <c r="AT1334" s="5">
        <f t="shared" si="1549"/>
        <v>6.4796270163435649E-4</v>
      </c>
      <c r="AU1334" s="5">
        <f t="shared" si="1550"/>
        <v>1.9992173875426329E-4</v>
      </c>
      <c r="AV1334" s="5">
        <f t="shared" si="1551"/>
        <v>4.626273417325737E-5</v>
      </c>
      <c r="AW1334" s="5">
        <f t="shared" si="1552"/>
        <v>2.326942098170142E-7</v>
      </c>
      <c r="AX1334" s="5">
        <f t="shared" si="1553"/>
        <v>1.2031854469771048E-4</v>
      </c>
      <c r="AY1334" s="5">
        <f t="shared" si="1554"/>
        <v>1.2714427824155137E-4</v>
      </c>
      <c r="AZ1334" s="5">
        <f t="shared" si="1555"/>
        <v>6.717861959758499E-5</v>
      </c>
      <c r="BA1334" s="5">
        <f t="shared" si="1556"/>
        <v>2.366323252844668E-5</v>
      </c>
      <c r="BB1334" s="5">
        <f t="shared" si="1557"/>
        <v>6.2514150005934306E-6</v>
      </c>
      <c r="BC1334" s="5">
        <f t="shared" si="1558"/>
        <v>1.3212122042130789E-6</v>
      </c>
      <c r="BD1334" s="5">
        <f t="shared" si="1559"/>
        <v>2.6639769837931171E-4</v>
      </c>
      <c r="BE1334" s="5">
        <f t="shared" si="1560"/>
        <v>2.4658220724337076E-4</v>
      </c>
      <c r="BF1334" s="5">
        <f t="shared" si="1561"/>
        <v>1.1412032705034542E-4</v>
      </c>
      <c r="BG1334" s="5">
        <f t="shared" si="1562"/>
        <v>3.5210567141540128E-5</v>
      </c>
      <c r="BH1334" s="5">
        <f t="shared" si="1563"/>
        <v>8.1478738525825511E-6</v>
      </c>
      <c r="BI1334" s="5">
        <f t="shared" si="1564"/>
        <v>1.5083619198914072E-6</v>
      </c>
      <c r="BJ1334" s="8">
        <f t="shared" si="1565"/>
        <v>0.31089865559003382</v>
      </c>
      <c r="BK1334" s="8">
        <f t="shared" si="1566"/>
        <v>0.30935989522450891</v>
      </c>
      <c r="BL1334" s="8">
        <f t="shared" si="1567"/>
        <v>0.35260943417220586</v>
      </c>
      <c r="BM1334" s="8">
        <f t="shared" si="1568"/>
        <v>0.31837736445322462</v>
      </c>
      <c r="BN1334" s="8">
        <f t="shared" si="1569"/>
        <v>0.68145433009881029</v>
      </c>
    </row>
    <row r="1335" spans="1:66" x14ac:dyDescent="0.25">
      <c r="A1335" t="s">
        <v>303</v>
      </c>
      <c r="B1335" t="s">
        <v>357</v>
      </c>
      <c r="C1335" t="s">
        <v>537</v>
      </c>
      <c r="D1335" s="7" t="s">
        <v>563</v>
      </c>
      <c r="E1335">
        <f>VLOOKUP(A1335,home!$A$2:$E$405,3,FALSE)</f>
        <v>1.3961038961039001</v>
      </c>
      <c r="F1335">
        <f>VLOOKUP(B1335,home!$B$2:$E$405,3,FALSE)</f>
        <v>1.47</v>
      </c>
      <c r="G1335" t="e">
        <f>VLOOKUP(C1335,away!$B$2:$E$405,4,FALSE)</f>
        <v>#N/A</v>
      </c>
      <c r="H1335">
        <f>VLOOKUP(A1335,away!$A$2:$E$405,3,FALSE)</f>
        <v>1.0324675324675301</v>
      </c>
      <c r="I1335" t="e">
        <f>VLOOKUP(C1335,away!$B$2:$E$405,3,FALSE)</f>
        <v>#N/A</v>
      </c>
      <c r="J1335">
        <f>VLOOKUP(B1335,home!$B$2:$E$405,4,FALSE)</f>
        <v>1.34</v>
      </c>
      <c r="K1335" s="3" t="e">
        <f t="shared" si="1514"/>
        <v>#N/A</v>
      </c>
      <c r="L1335" s="3" t="e">
        <f t="shared" si="1515"/>
        <v>#N/A</v>
      </c>
      <c r="M1335" s="5" t="e">
        <f t="shared" si="1516"/>
        <v>#N/A</v>
      </c>
      <c r="N1335" s="5" t="e">
        <f t="shared" si="1517"/>
        <v>#N/A</v>
      </c>
      <c r="O1335" s="5" t="e">
        <f t="shared" si="1518"/>
        <v>#N/A</v>
      </c>
      <c r="P1335" s="5" t="e">
        <f t="shared" si="1519"/>
        <v>#N/A</v>
      </c>
      <c r="Q1335" s="5" t="e">
        <f t="shared" si="1520"/>
        <v>#N/A</v>
      </c>
      <c r="R1335" s="5" t="e">
        <f t="shared" si="1521"/>
        <v>#N/A</v>
      </c>
      <c r="S1335" s="5" t="e">
        <f t="shared" si="1522"/>
        <v>#N/A</v>
      </c>
      <c r="T1335" s="5" t="e">
        <f t="shared" si="1523"/>
        <v>#N/A</v>
      </c>
      <c r="U1335" s="5" t="e">
        <f t="shared" si="1524"/>
        <v>#N/A</v>
      </c>
      <c r="V1335" s="5" t="e">
        <f t="shared" si="1525"/>
        <v>#N/A</v>
      </c>
      <c r="W1335" s="5" t="e">
        <f t="shared" si="1526"/>
        <v>#N/A</v>
      </c>
      <c r="X1335" s="5" t="e">
        <f t="shared" si="1527"/>
        <v>#N/A</v>
      </c>
      <c r="Y1335" s="5" t="e">
        <f t="shared" si="1528"/>
        <v>#N/A</v>
      </c>
      <c r="Z1335" s="5" t="e">
        <f t="shared" si="1529"/>
        <v>#N/A</v>
      </c>
      <c r="AA1335" s="5" t="e">
        <f t="shared" si="1530"/>
        <v>#N/A</v>
      </c>
      <c r="AB1335" s="5" t="e">
        <f t="shared" si="1531"/>
        <v>#N/A</v>
      </c>
      <c r="AC1335" s="5" t="e">
        <f t="shared" si="1532"/>
        <v>#N/A</v>
      </c>
      <c r="AD1335" s="5" t="e">
        <f t="shared" si="1533"/>
        <v>#N/A</v>
      </c>
      <c r="AE1335" s="5" t="e">
        <f t="shared" si="1534"/>
        <v>#N/A</v>
      </c>
      <c r="AF1335" s="5" t="e">
        <f t="shared" si="1535"/>
        <v>#N/A</v>
      </c>
      <c r="AG1335" s="5" t="e">
        <f t="shared" si="1536"/>
        <v>#N/A</v>
      </c>
      <c r="AH1335" s="5" t="e">
        <f t="shared" si="1537"/>
        <v>#N/A</v>
      </c>
      <c r="AI1335" s="5" t="e">
        <f t="shared" si="1538"/>
        <v>#N/A</v>
      </c>
      <c r="AJ1335" s="5" t="e">
        <f t="shared" si="1539"/>
        <v>#N/A</v>
      </c>
      <c r="AK1335" s="5" t="e">
        <f t="shared" si="1540"/>
        <v>#N/A</v>
      </c>
      <c r="AL1335" s="5" t="e">
        <f t="shared" si="1541"/>
        <v>#N/A</v>
      </c>
      <c r="AM1335" s="5" t="e">
        <f t="shared" si="1542"/>
        <v>#N/A</v>
      </c>
      <c r="AN1335" s="5" t="e">
        <f t="shared" si="1543"/>
        <v>#N/A</v>
      </c>
      <c r="AO1335" s="5" t="e">
        <f t="shared" si="1544"/>
        <v>#N/A</v>
      </c>
      <c r="AP1335" s="5" t="e">
        <f t="shared" si="1545"/>
        <v>#N/A</v>
      </c>
      <c r="AQ1335" s="5" t="e">
        <f t="shared" si="1546"/>
        <v>#N/A</v>
      </c>
      <c r="AR1335" s="5" t="e">
        <f t="shared" si="1547"/>
        <v>#N/A</v>
      </c>
      <c r="AS1335" s="5" t="e">
        <f t="shared" si="1548"/>
        <v>#N/A</v>
      </c>
      <c r="AT1335" s="5" t="e">
        <f t="shared" si="1549"/>
        <v>#N/A</v>
      </c>
      <c r="AU1335" s="5" t="e">
        <f t="shared" si="1550"/>
        <v>#N/A</v>
      </c>
      <c r="AV1335" s="5" t="e">
        <f t="shared" si="1551"/>
        <v>#N/A</v>
      </c>
      <c r="AW1335" s="5" t="e">
        <f t="shared" si="1552"/>
        <v>#N/A</v>
      </c>
      <c r="AX1335" s="5" t="e">
        <f t="shared" si="1553"/>
        <v>#N/A</v>
      </c>
      <c r="AY1335" s="5" t="e">
        <f t="shared" si="1554"/>
        <v>#N/A</v>
      </c>
      <c r="AZ1335" s="5" t="e">
        <f t="shared" si="1555"/>
        <v>#N/A</v>
      </c>
      <c r="BA1335" s="5" t="e">
        <f t="shared" si="1556"/>
        <v>#N/A</v>
      </c>
      <c r="BB1335" s="5" t="e">
        <f t="shared" si="1557"/>
        <v>#N/A</v>
      </c>
      <c r="BC1335" s="5" t="e">
        <f t="shared" si="1558"/>
        <v>#N/A</v>
      </c>
      <c r="BD1335" s="5" t="e">
        <f t="shared" si="1559"/>
        <v>#N/A</v>
      </c>
      <c r="BE1335" s="5" t="e">
        <f t="shared" si="1560"/>
        <v>#N/A</v>
      </c>
      <c r="BF1335" s="5" t="e">
        <f t="shared" si="1561"/>
        <v>#N/A</v>
      </c>
      <c r="BG1335" s="5" t="e">
        <f t="shared" si="1562"/>
        <v>#N/A</v>
      </c>
      <c r="BH1335" s="5" t="e">
        <f t="shared" si="1563"/>
        <v>#N/A</v>
      </c>
      <c r="BI1335" s="5" t="e">
        <f t="shared" si="1564"/>
        <v>#N/A</v>
      </c>
      <c r="BJ1335" s="8" t="e">
        <f t="shared" si="1565"/>
        <v>#N/A</v>
      </c>
      <c r="BK1335" s="8" t="e">
        <f t="shared" si="1566"/>
        <v>#N/A</v>
      </c>
      <c r="BL1335" s="8" t="e">
        <f t="shared" si="1567"/>
        <v>#N/A</v>
      </c>
      <c r="BM1335" s="8" t="e">
        <f t="shared" si="1568"/>
        <v>#N/A</v>
      </c>
      <c r="BN1335" s="8" t="e">
        <f t="shared" si="1569"/>
        <v>#N/A</v>
      </c>
    </row>
    <row r="1336" spans="1:66" x14ac:dyDescent="0.25">
      <c r="A1336" t="s">
        <v>303</v>
      </c>
      <c r="B1336" t="s">
        <v>364</v>
      </c>
      <c r="C1336" t="s">
        <v>390</v>
      </c>
      <c r="D1336" s="7" t="s">
        <v>563</v>
      </c>
      <c r="E1336">
        <f>VLOOKUP(A1336,home!$A$2:$E$405,3,FALSE)</f>
        <v>1.3961038961039001</v>
      </c>
      <c r="F1336">
        <f>VLOOKUP(B1336,home!$B$2:$E$405,3,FALSE)</f>
        <v>1.26</v>
      </c>
      <c r="G1336">
        <f>VLOOKUP(C1336,away!$B$2:$E$405,4,FALSE)</f>
        <v>1.06</v>
      </c>
      <c r="H1336">
        <f>VLOOKUP(A1336,away!$A$2:$E$405,3,FALSE)</f>
        <v>1.0324675324675301</v>
      </c>
      <c r="I1336">
        <f>VLOOKUP(C1336,away!$B$2:$E$405,3,FALSE)</f>
        <v>0.78</v>
      </c>
      <c r="J1336">
        <f>VLOOKUP(B1336,home!$B$2:$E$405,4,FALSE)</f>
        <v>1.1499999999999999</v>
      </c>
      <c r="K1336" s="3">
        <f t="shared" si="1514"/>
        <v>1.8646363636363692</v>
      </c>
      <c r="L1336" s="3">
        <f t="shared" si="1515"/>
        <v>0.92612337662337441</v>
      </c>
      <c r="M1336" s="5">
        <f t="shared" si="1516"/>
        <v>6.1374567467822244E-2</v>
      </c>
      <c r="N1336" s="5">
        <f t="shared" si="1517"/>
        <v>0.11444125030295504</v>
      </c>
      <c r="O1336" s="5">
        <f t="shared" si="1518"/>
        <v>5.6840421662098649E-2</v>
      </c>
      <c r="P1336" s="5">
        <f t="shared" si="1519"/>
        <v>0.10598671715557349</v>
      </c>
      <c r="Q1336" s="5">
        <f t="shared" si="1520"/>
        <v>0.10669565840745085</v>
      </c>
      <c r="R1336" s="5">
        <f t="shared" si="1521"/>
        <v>2.6320621619199593E-2</v>
      </c>
      <c r="S1336" s="5">
        <f t="shared" si="1522"/>
        <v>4.5756673638901527E-2</v>
      </c>
      <c r="T1336" s="5">
        <f t="shared" si="1523"/>
        <v>9.8813343435362508E-2</v>
      </c>
      <c r="U1336" s="5">
        <f t="shared" si="1524"/>
        <v>4.9078388184673118E-2</v>
      </c>
      <c r="V1336" s="5">
        <f t="shared" si="1525"/>
        <v>8.7796040807379058E-3</v>
      </c>
      <c r="W1336" s="5">
        <f t="shared" si="1526"/>
        <v>6.6316201502885794E-2</v>
      </c>
      <c r="X1336" s="5">
        <f t="shared" si="1527"/>
        <v>6.1416984460688696E-2</v>
      </c>
      <c r="Y1336" s="5">
        <f t="shared" si="1528"/>
        <v>2.8439852515379158E-2</v>
      </c>
      <c r="Z1336" s="5">
        <f t="shared" si="1529"/>
        <v>8.1253809895997734E-3</v>
      </c>
      <c r="AA1336" s="5">
        <f t="shared" si="1530"/>
        <v>1.5150880861607399E-2</v>
      </c>
      <c r="AB1336" s="5">
        <f t="shared" si="1531"/>
        <v>1.4125441697837745E-2</v>
      </c>
      <c r="AC1336" s="5">
        <f t="shared" si="1532"/>
        <v>9.4758449309128114E-4</v>
      </c>
      <c r="AD1336" s="5">
        <f t="shared" si="1533"/>
        <v>3.0913900205129428E-2</v>
      </c>
      <c r="AE1336" s="5">
        <f t="shared" si="1534"/>
        <v>2.8630085642572495E-2</v>
      </c>
      <c r="AF1336" s="5">
        <f t="shared" si="1535"/>
        <v>1.3257495794157814E-2</v>
      </c>
      <c r="AG1336" s="5">
        <f t="shared" si="1536"/>
        <v>4.0926922568185397E-3</v>
      </c>
      <c r="AH1336" s="5">
        <f t="shared" si="1537"/>
        <v>1.881276319609879E-3</v>
      </c>
      <c r="AI1336" s="5">
        <f t="shared" si="1538"/>
        <v>3.5078962355925758E-3</v>
      </c>
      <c r="AJ1336" s="5">
        <f t="shared" si="1539"/>
        <v>3.2704754403745256E-3</v>
      </c>
      <c r="AK1336" s="5">
        <f t="shared" si="1540"/>
        <v>2.0327491441673364E-3</v>
      </c>
      <c r="AL1336" s="5">
        <f t="shared" si="1541"/>
        <v>6.5454714415985287E-5</v>
      </c>
      <c r="AM1336" s="5">
        <f t="shared" si="1542"/>
        <v>1.1528636492862027E-2</v>
      </c>
      <c r="AN1336" s="5">
        <f t="shared" si="1543"/>
        <v>1.067693975663284E-2</v>
      </c>
      <c r="AO1336" s="5">
        <f t="shared" si="1544"/>
        <v>4.9440817497085759E-3</v>
      </c>
      <c r="AP1336" s="5">
        <f t="shared" si="1545"/>
        <v>1.5262765614473695E-3</v>
      </c>
      <c r="AQ1336" s="5">
        <f t="shared" si="1546"/>
        <v>3.5338010068718768E-4</v>
      </c>
      <c r="AR1336" s="5">
        <f t="shared" si="1547"/>
        <v>3.4845879549573927E-4</v>
      </c>
      <c r="AS1336" s="5">
        <f t="shared" si="1548"/>
        <v>6.4974894131028429E-4</v>
      </c>
      <c r="AT1336" s="5">
        <f t="shared" si="1549"/>
        <v>6.0577275160069474E-4</v>
      </c>
      <c r="AU1336" s="5">
        <f t="shared" si="1550"/>
        <v>3.7651530024490577E-4</v>
      </c>
      <c r="AV1336" s="5">
        <f t="shared" si="1551"/>
        <v>1.7551603007552924E-4</v>
      </c>
      <c r="AW1336" s="5">
        <f t="shared" si="1552"/>
        <v>3.1397959690274944E-6</v>
      </c>
      <c r="AX1336" s="5">
        <f t="shared" si="1553"/>
        <v>3.5827858046226348E-3</v>
      </c>
      <c r="AY1336" s="5">
        <f t="shared" si="1554"/>
        <v>3.3181016870954083E-3</v>
      </c>
      <c r="AZ1336" s="5">
        <f t="shared" si="1555"/>
        <v>1.5364857692162571E-3</v>
      </c>
      <c r="BA1336" s="5">
        <f t="shared" si="1556"/>
        <v>4.74325129573441E-4</v>
      </c>
      <c r="BB1336" s="5">
        <f t="shared" si="1557"/>
        <v>1.0982089765446868E-4</v>
      </c>
      <c r="BC1336" s="5">
        <f t="shared" si="1558"/>
        <v>2.0341540111913318E-5</v>
      </c>
      <c r="BD1336" s="5">
        <f t="shared" si="1559"/>
        <v>5.3785972716437963E-5</v>
      </c>
      <c r="BE1336" s="5">
        <f t="shared" si="1560"/>
        <v>1.0029128058062382E-4</v>
      </c>
      <c r="BF1336" s="5">
        <f t="shared" si="1561"/>
        <v>9.3503384363144627E-5</v>
      </c>
      <c r="BG1336" s="5">
        <f t="shared" si="1562"/>
        <v>5.8116603535529263E-5</v>
      </c>
      <c r="BH1336" s="5">
        <f t="shared" si="1563"/>
        <v>2.7091583070846466E-5</v>
      </c>
      <c r="BI1336" s="5">
        <f t="shared" si="1564"/>
        <v>1.0103190188475154E-5</v>
      </c>
      <c r="BJ1336" s="8">
        <f t="shared" si="1565"/>
        <v>0.59108864001301265</v>
      </c>
      <c r="BK1336" s="8">
        <f t="shared" si="1566"/>
        <v>0.22622870323763783</v>
      </c>
      <c r="BL1336" s="8">
        <f t="shared" si="1567"/>
        <v>0.1747070549983431</v>
      </c>
      <c r="BM1336" s="8">
        <f t="shared" si="1568"/>
        <v>0.52517558073236659</v>
      </c>
      <c r="BN1336" s="8">
        <f t="shared" si="1569"/>
        <v>0.4716592366150999</v>
      </c>
    </row>
    <row r="1337" spans="1:66" x14ac:dyDescent="0.25">
      <c r="A1337" t="s">
        <v>303</v>
      </c>
      <c r="B1337" t="s">
        <v>346</v>
      </c>
      <c r="C1337" t="s">
        <v>354</v>
      </c>
      <c r="D1337" s="7" t="s">
        <v>563</v>
      </c>
      <c r="E1337">
        <f>VLOOKUP(A1337,home!$A$2:$E$405,3,FALSE)</f>
        <v>1.3961038961039001</v>
      </c>
      <c r="F1337">
        <f>VLOOKUP(B1337,home!$B$2:$E$405,3,FALSE)</f>
        <v>0.78</v>
      </c>
      <c r="G1337">
        <f>VLOOKUP(C1337,away!$B$2:$E$405,4,FALSE)</f>
        <v>1.1299999999999999</v>
      </c>
      <c r="H1337">
        <f>VLOOKUP(A1337,away!$A$2:$E$405,3,FALSE)</f>
        <v>1.0324675324675301</v>
      </c>
      <c r="I1337">
        <f>VLOOKUP(C1337,away!$B$2:$E$405,3,FALSE)</f>
        <v>0.61</v>
      </c>
      <c r="J1337">
        <f>VLOOKUP(B1337,home!$B$2:$E$405,4,FALSE)</f>
        <v>0.78</v>
      </c>
      <c r="K1337" s="3">
        <f t="shared" si="1514"/>
        <v>1.2305259740259773</v>
      </c>
      <c r="L1337" s="3">
        <f t="shared" si="1515"/>
        <v>0.49124805194805082</v>
      </c>
      <c r="M1337" s="5">
        <f t="shared" si="1516"/>
        <v>0.1787487615231165</v>
      </c>
      <c r="N1337" s="5">
        <f t="shared" si="1517"/>
        <v>0.21995499387917006</v>
      </c>
      <c r="O1337" s="5">
        <f t="shared" si="1518"/>
        <v>8.7809980886357678E-2</v>
      </c>
      <c r="P1337" s="5">
        <f t="shared" si="1519"/>
        <v>0.10805246225938774</v>
      </c>
      <c r="Q1337" s="5">
        <f t="shared" si="1520"/>
        <v>0.13533016654252183</v>
      </c>
      <c r="R1337" s="5">
        <f t="shared" si="1521"/>
        <v>2.1568241026009391E-2</v>
      </c>
      <c r="S1337" s="5">
        <f t="shared" si="1522"/>
        <v>1.6329252439053279E-2</v>
      </c>
      <c r="T1337" s="5">
        <f t="shared" si="1523"/>
        <v>6.6480680683819141E-2</v>
      </c>
      <c r="U1337" s="5">
        <f t="shared" si="1524"/>
        <v>2.654028079655725E-2</v>
      </c>
      <c r="V1337" s="5">
        <f t="shared" si="1525"/>
        <v>1.0967696396639789E-3</v>
      </c>
      <c r="W1337" s="5">
        <f t="shared" si="1526"/>
        <v>5.5509094999944789E-2</v>
      </c>
      <c r="X1337" s="5">
        <f t="shared" si="1527"/>
        <v>2.7268734784122166E-2</v>
      </c>
      <c r="Y1337" s="5">
        <f t="shared" si="1528"/>
        <v>6.6978564208940326E-3</v>
      </c>
      <c r="Z1337" s="5">
        <f t="shared" si="1529"/>
        <v>3.5317854626577137E-3</v>
      </c>
      <c r="AA1337" s="5">
        <f t="shared" si="1530"/>
        <v>4.3459537464876699E-3</v>
      </c>
      <c r="AB1337" s="5">
        <f t="shared" si="1531"/>
        <v>2.6739044834842934E-3</v>
      </c>
      <c r="AC1337" s="5">
        <f t="shared" si="1532"/>
        <v>4.1436881536696837E-5</v>
      </c>
      <c r="AD1337" s="5">
        <f t="shared" si="1533"/>
        <v>1.7076345798026898E-2</v>
      </c>
      <c r="AE1337" s="5">
        <f t="shared" si="1534"/>
        <v>8.3887216076719978E-3</v>
      </c>
      <c r="AF1337" s="5">
        <f t="shared" si="1535"/>
        <v>2.0604715740516946E-3</v>
      </c>
      <c r="AG1337" s="5">
        <f t="shared" si="1536"/>
        <v>3.3740088228240958E-4</v>
      </c>
      <c r="AH1337" s="5">
        <f t="shared" si="1537"/>
        <v>4.3374568210726187E-4</v>
      </c>
      <c r="AI1337" s="5">
        <f t="shared" si="1538"/>
        <v>5.3373532795460024E-4</v>
      </c>
      <c r="AJ1337" s="5">
        <f t="shared" si="1539"/>
        <v>3.2838759215170454E-4</v>
      </c>
      <c r="AK1337" s="5">
        <f t="shared" si="1540"/>
        <v>1.3469648723017384E-4</v>
      </c>
      <c r="AL1337" s="5">
        <f t="shared" si="1541"/>
        <v>1.0019330014348945E-6</v>
      </c>
      <c r="AM1337" s="5">
        <f t="shared" si="1542"/>
        <v>4.2025774091842905E-3</v>
      </c>
      <c r="AN1337" s="5">
        <f t="shared" si="1543"/>
        <v>2.0645079654226695E-3</v>
      </c>
      <c r="AO1337" s="5">
        <f t="shared" si="1544"/>
        <v>5.0709275812256007E-4</v>
      </c>
      <c r="AP1337" s="5">
        <f t="shared" si="1545"/>
        <v>8.3036109861557239E-5</v>
      </c>
      <c r="AQ1337" s="5">
        <f t="shared" si="1546"/>
        <v>1.0197831802708583E-5</v>
      </c>
      <c r="AR1337" s="5">
        <f t="shared" si="1547"/>
        <v>4.2615344275214203E-5</v>
      </c>
      <c r="AS1337" s="5">
        <f t="shared" si="1548"/>
        <v>5.2439288022710307E-5</v>
      </c>
      <c r="AT1337" s="5">
        <f t="shared" si="1549"/>
        <v>3.2263952985687196E-5</v>
      </c>
      <c r="AU1337" s="5">
        <f t="shared" si="1550"/>
        <v>1.3233877391213687E-5</v>
      </c>
      <c r="AV1337" s="5">
        <f t="shared" si="1551"/>
        <v>4.0711574667408969E-6</v>
      </c>
      <c r="AW1337" s="5">
        <f t="shared" si="1552"/>
        <v>1.682394373307433E-8</v>
      </c>
      <c r="AX1337" s="5">
        <f t="shared" si="1553"/>
        <v>8.6189677664267716E-4</v>
      </c>
      <c r="AY1337" s="5">
        <f t="shared" si="1554"/>
        <v>4.2340511250601944E-4</v>
      </c>
      <c r="AZ1337" s="5">
        <f t="shared" si="1555"/>
        <v>1.0399846835171366E-4</v>
      </c>
      <c r="BA1337" s="5">
        <f t="shared" si="1556"/>
        <v>1.7029681661120114E-5</v>
      </c>
      <c r="BB1337" s="5">
        <f t="shared" si="1557"/>
        <v>2.0914494853301758E-6</v>
      </c>
      <c r="BC1337" s="5">
        <f t="shared" si="1558"/>
        <v>2.0548409708324057E-7</v>
      </c>
      <c r="BD1337" s="5">
        <f t="shared" si="1559"/>
        <v>3.489117476382413E-6</v>
      </c>
      <c r="BE1337" s="5">
        <f t="shared" si="1560"/>
        <v>4.2934496811165284E-6</v>
      </c>
      <c r="BF1337" s="5">
        <f t="shared" si="1561"/>
        <v>2.6416006753937194E-6</v>
      </c>
      <c r="BG1337" s="5">
        <f t="shared" si="1562"/>
        <v>1.0835194146921784E-6</v>
      </c>
      <c r="BH1337" s="5">
        <f t="shared" si="1563"/>
        <v>3.3332469578503755E-7</v>
      </c>
      <c r="BI1337" s="5">
        <f t="shared" si="1564"/>
        <v>8.2032939189559179E-8</v>
      </c>
      <c r="BJ1337" s="8">
        <f t="shared" si="1565"/>
        <v>0.54738050621964285</v>
      </c>
      <c r="BK1337" s="8">
        <f t="shared" si="1566"/>
        <v>0.30469308978826559</v>
      </c>
      <c r="BL1337" s="8">
        <f t="shared" si="1567"/>
        <v>0.1445254726933641</v>
      </c>
      <c r="BM1337" s="8">
        <f t="shared" si="1568"/>
        <v>0.24824285975880472</v>
      </c>
      <c r="BN1337" s="8">
        <f t="shared" si="1569"/>
        <v>0.75146460611656318</v>
      </c>
    </row>
    <row r="1338" spans="1:66" x14ac:dyDescent="0.25">
      <c r="A1338" t="s">
        <v>35</v>
      </c>
      <c r="B1338" t="s">
        <v>214</v>
      </c>
      <c r="C1338" t="s">
        <v>531</v>
      </c>
      <c r="D1338" s="7" t="s">
        <v>563</v>
      </c>
      <c r="E1338">
        <f>VLOOKUP(A1338,home!$A$2:$E$405,3,FALSE)</f>
        <v>1.5947368421052599</v>
      </c>
      <c r="F1338">
        <f>VLOOKUP(B1338,home!$B$2:$E$405,3,FALSE)</f>
        <v>0.92</v>
      </c>
      <c r="G1338" t="e">
        <f>VLOOKUP(C1338,away!$B$2:$E$405,4,FALSE)</f>
        <v>#N/A</v>
      </c>
      <c r="H1338">
        <f>VLOOKUP(A1338,away!$A$2:$E$405,3,FALSE)</f>
        <v>1.21315789473684</v>
      </c>
      <c r="I1338" t="e">
        <f>VLOOKUP(C1338,away!$B$2:$E$405,3,FALSE)</f>
        <v>#N/A</v>
      </c>
      <c r="J1338">
        <f>VLOOKUP(B1338,home!$B$2:$E$405,4,FALSE)</f>
        <v>0.91</v>
      </c>
      <c r="K1338" s="3" t="e">
        <f t="shared" si="1514"/>
        <v>#N/A</v>
      </c>
      <c r="L1338" s="3" t="e">
        <f t="shared" si="1515"/>
        <v>#N/A</v>
      </c>
      <c r="M1338" s="5" t="e">
        <f t="shared" si="1516"/>
        <v>#N/A</v>
      </c>
      <c r="N1338" s="5" t="e">
        <f t="shared" si="1517"/>
        <v>#N/A</v>
      </c>
      <c r="O1338" s="5" t="e">
        <f t="shared" si="1518"/>
        <v>#N/A</v>
      </c>
      <c r="P1338" s="5" t="e">
        <f t="shared" si="1519"/>
        <v>#N/A</v>
      </c>
      <c r="Q1338" s="5" t="e">
        <f t="shared" si="1520"/>
        <v>#N/A</v>
      </c>
      <c r="R1338" s="5" t="e">
        <f t="shared" si="1521"/>
        <v>#N/A</v>
      </c>
      <c r="S1338" s="5" t="e">
        <f t="shared" si="1522"/>
        <v>#N/A</v>
      </c>
      <c r="T1338" s="5" t="e">
        <f t="shared" si="1523"/>
        <v>#N/A</v>
      </c>
      <c r="U1338" s="5" t="e">
        <f t="shared" si="1524"/>
        <v>#N/A</v>
      </c>
      <c r="V1338" s="5" t="e">
        <f t="shared" si="1525"/>
        <v>#N/A</v>
      </c>
      <c r="W1338" s="5" t="e">
        <f t="shared" si="1526"/>
        <v>#N/A</v>
      </c>
      <c r="X1338" s="5" t="e">
        <f t="shared" si="1527"/>
        <v>#N/A</v>
      </c>
      <c r="Y1338" s="5" t="e">
        <f t="shared" si="1528"/>
        <v>#N/A</v>
      </c>
      <c r="Z1338" s="5" t="e">
        <f t="shared" si="1529"/>
        <v>#N/A</v>
      </c>
      <c r="AA1338" s="5" t="e">
        <f t="shared" si="1530"/>
        <v>#N/A</v>
      </c>
      <c r="AB1338" s="5" t="e">
        <f t="shared" si="1531"/>
        <v>#N/A</v>
      </c>
      <c r="AC1338" s="5" t="e">
        <f t="shared" si="1532"/>
        <v>#N/A</v>
      </c>
      <c r="AD1338" s="5" t="e">
        <f t="shared" si="1533"/>
        <v>#N/A</v>
      </c>
      <c r="AE1338" s="5" t="e">
        <f t="shared" si="1534"/>
        <v>#N/A</v>
      </c>
      <c r="AF1338" s="5" t="e">
        <f t="shared" si="1535"/>
        <v>#N/A</v>
      </c>
      <c r="AG1338" s="5" t="e">
        <f t="shared" si="1536"/>
        <v>#N/A</v>
      </c>
      <c r="AH1338" s="5" t="e">
        <f t="shared" si="1537"/>
        <v>#N/A</v>
      </c>
      <c r="AI1338" s="5" t="e">
        <f t="shared" si="1538"/>
        <v>#N/A</v>
      </c>
      <c r="AJ1338" s="5" t="e">
        <f t="shared" si="1539"/>
        <v>#N/A</v>
      </c>
      <c r="AK1338" s="5" t="e">
        <f t="shared" si="1540"/>
        <v>#N/A</v>
      </c>
      <c r="AL1338" s="5" t="e">
        <f t="shared" si="1541"/>
        <v>#N/A</v>
      </c>
      <c r="AM1338" s="5" t="e">
        <f t="shared" si="1542"/>
        <v>#N/A</v>
      </c>
      <c r="AN1338" s="5" t="e">
        <f t="shared" si="1543"/>
        <v>#N/A</v>
      </c>
      <c r="AO1338" s="5" t="e">
        <f t="shared" si="1544"/>
        <v>#N/A</v>
      </c>
      <c r="AP1338" s="5" t="e">
        <f t="shared" si="1545"/>
        <v>#N/A</v>
      </c>
      <c r="AQ1338" s="5" t="e">
        <f t="shared" si="1546"/>
        <v>#N/A</v>
      </c>
      <c r="AR1338" s="5" t="e">
        <f t="shared" si="1547"/>
        <v>#N/A</v>
      </c>
      <c r="AS1338" s="5" t="e">
        <f t="shared" si="1548"/>
        <v>#N/A</v>
      </c>
      <c r="AT1338" s="5" t="e">
        <f t="shared" si="1549"/>
        <v>#N/A</v>
      </c>
      <c r="AU1338" s="5" t="e">
        <f t="shared" si="1550"/>
        <v>#N/A</v>
      </c>
      <c r="AV1338" s="5" t="e">
        <f t="shared" si="1551"/>
        <v>#N/A</v>
      </c>
      <c r="AW1338" s="5" t="e">
        <f t="shared" si="1552"/>
        <v>#N/A</v>
      </c>
      <c r="AX1338" s="5" t="e">
        <f t="shared" si="1553"/>
        <v>#N/A</v>
      </c>
      <c r="AY1338" s="5" t="e">
        <f t="shared" si="1554"/>
        <v>#N/A</v>
      </c>
      <c r="AZ1338" s="5" t="e">
        <f t="shared" si="1555"/>
        <v>#N/A</v>
      </c>
      <c r="BA1338" s="5" t="e">
        <f t="shared" si="1556"/>
        <v>#N/A</v>
      </c>
      <c r="BB1338" s="5" t="e">
        <f t="shared" si="1557"/>
        <v>#N/A</v>
      </c>
      <c r="BC1338" s="5" t="e">
        <f t="shared" si="1558"/>
        <v>#N/A</v>
      </c>
      <c r="BD1338" s="5" t="e">
        <f t="shared" si="1559"/>
        <v>#N/A</v>
      </c>
      <c r="BE1338" s="5" t="e">
        <f t="shared" si="1560"/>
        <v>#N/A</v>
      </c>
      <c r="BF1338" s="5" t="e">
        <f t="shared" si="1561"/>
        <v>#N/A</v>
      </c>
      <c r="BG1338" s="5" t="e">
        <f t="shared" si="1562"/>
        <v>#N/A</v>
      </c>
      <c r="BH1338" s="5" t="e">
        <f t="shared" si="1563"/>
        <v>#N/A</v>
      </c>
      <c r="BI1338" s="5" t="e">
        <f t="shared" si="1564"/>
        <v>#N/A</v>
      </c>
      <c r="BJ1338" s="8" t="e">
        <f t="shared" si="1565"/>
        <v>#N/A</v>
      </c>
      <c r="BK1338" s="8" t="e">
        <f t="shared" si="1566"/>
        <v>#N/A</v>
      </c>
      <c r="BL1338" s="8" t="e">
        <f t="shared" si="1567"/>
        <v>#N/A</v>
      </c>
      <c r="BM1338" s="8" t="e">
        <f t="shared" si="1568"/>
        <v>#N/A</v>
      </c>
      <c r="BN1338" s="8" t="e">
        <f t="shared" si="1569"/>
        <v>#N/A</v>
      </c>
    </row>
    <row r="1339" spans="1:66" x14ac:dyDescent="0.25">
      <c r="A1339" t="s">
        <v>35</v>
      </c>
      <c r="B1339" t="s">
        <v>215</v>
      </c>
      <c r="C1339" t="s">
        <v>524</v>
      </c>
      <c r="D1339" s="7" t="s">
        <v>563</v>
      </c>
      <c r="E1339">
        <f>VLOOKUP(A1339,home!$A$2:$E$405,3,FALSE)</f>
        <v>1.5947368421052599</v>
      </c>
      <c r="F1339">
        <f>VLOOKUP(B1339,home!$B$2:$E$405,3,FALSE)</f>
        <v>1.1599999999999999</v>
      </c>
      <c r="G1339" t="e">
        <f>VLOOKUP(C1339,away!$B$2:$E$405,4,FALSE)</f>
        <v>#N/A</v>
      </c>
      <c r="H1339">
        <f>VLOOKUP(A1339,away!$A$2:$E$405,3,FALSE)</f>
        <v>1.21315789473684</v>
      </c>
      <c r="I1339" t="e">
        <f>VLOOKUP(C1339,away!$B$2:$E$405,3,FALSE)</f>
        <v>#N/A</v>
      </c>
      <c r="J1339">
        <f>VLOOKUP(B1339,home!$B$2:$E$405,4,FALSE)</f>
        <v>0.74</v>
      </c>
      <c r="K1339" s="3" t="e">
        <f t="shared" si="1514"/>
        <v>#N/A</v>
      </c>
      <c r="L1339" s="3" t="e">
        <f t="shared" si="1515"/>
        <v>#N/A</v>
      </c>
      <c r="M1339" s="5" t="e">
        <f t="shared" si="1516"/>
        <v>#N/A</v>
      </c>
      <c r="N1339" s="5" t="e">
        <f t="shared" si="1517"/>
        <v>#N/A</v>
      </c>
      <c r="O1339" s="5" t="e">
        <f t="shared" si="1518"/>
        <v>#N/A</v>
      </c>
      <c r="P1339" s="5" t="e">
        <f t="shared" si="1519"/>
        <v>#N/A</v>
      </c>
      <c r="Q1339" s="5" t="e">
        <f t="shared" si="1520"/>
        <v>#N/A</v>
      </c>
      <c r="R1339" s="5" t="e">
        <f t="shared" si="1521"/>
        <v>#N/A</v>
      </c>
      <c r="S1339" s="5" t="e">
        <f t="shared" si="1522"/>
        <v>#N/A</v>
      </c>
      <c r="T1339" s="5" t="e">
        <f t="shared" si="1523"/>
        <v>#N/A</v>
      </c>
      <c r="U1339" s="5" t="e">
        <f t="shared" si="1524"/>
        <v>#N/A</v>
      </c>
      <c r="V1339" s="5" t="e">
        <f t="shared" si="1525"/>
        <v>#N/A</v>
      </c>
      <c r="W1339" s="5" t="e">
        <f t="shared" si="1526"/>
        <v>#N/A</v>
      </c>
      <c r="X1339" s="5" t="e">
        <f t="shared" si="1527"/>
        <v>#N/A</v>
      </c>
      <c r="Y1339" s="5" t="e">
        <f t="shared" si="1528"/>
        <v>#N/A</v>
      </c>
      <c r="Z1339" s="5" t="e">
        <f t="shared" si="1529"/>
        <v>#N/A</v>
      </c>
      <c r="AA1339" s="5" t="e">
        <f t="shared" si="1530"/>
        <v>#N/A</v>
      </c>
      <c r="AB1339" s="5" t="e">
        <f t="shared" si="1531"/>
        <v>#N/A</v>
      </c>
      <c r="AC1339" s="5" t="e">
        <f t="shared" si="1532"/>
        <v>#N/A</v>
      </c>
      <c r="AD1339" s="5" t="e">
        <f t="shared" si="1533"/>
        <v>#N/A</v>
      </c>
      <c r="AE1339" s="5" t="e">
        <f t="shared" si="1534"/>
        <v>#N/A</v>
      </c>
      <c r="AF1339" s="5" t="e">
        <f t="shared" si="1535"/>
        <v>#N/A</v>
      </c>
      <c r="AG1339" s="5" t="e">
        <f t="shared" si="1536"/>
        <v>#N/A</v>
      </c>
      <c r="AH1339" s="5" t="e">
        <f t="shared" si="1537"/>
        <v>#N/A</v>
      </c>
      <c r="AI1339" s="5" t="e">
        <f t="shared" si="1538"/>
        <v>#N/A</v>
      </c>
      <c r="AJ1339" s="5" t="e">
        <f t="shared" si="1539"/>
        <v>#N/A</v>
      </c>
      <c r="AK1339" s="5" t="e">
        <f t="shared" si="1540"/>
        <v>#N/A</v>
      </c>
      <c r="AL1339" s="5" t="e">
        <f t="shared" si="1541"/>
        <v>#N/A</v>
      </c>
      <c r="AM1339" s="5" t="e">
        <f t="shared" si="1542"/>
        <v>#N/A</v>
      </c>
      <c r="AN1339" s="5" t="e">
        <f t="shared" si="1543"/>
        <v>#N/A</v>
      </c>
      <c r="AO1339" s="5" t="e">
        <f t="shared" si="1544"/>
        <v>#N/A</v>
      </c>
      <c r="AP1339" s="5" t="e">
        <f t="shared" si="1545"/>
        <v>#N/A</v>
      </c>
      <c r="AQ1339" s="5" t="e">
        <f t="shared" si="1546"/>
        <v>#N/A</v>
      </c>
      <c r="AR1339" s="5" t="e">
        <f t="shared" si="1547"/>
        <v>#N/A</v>
      </c>
      <c r="AS1339" s="5" t="e">
        <f t="shared" si="1548"/>
        <v>#N/A</v>
      </c>
      <c r="AT1339" s="5" t="e">
        <f t="shared" si="1549"/>
        <v>#N/A</v>
      </c>
      <c r="AU1339" s="5" t="e">
        <f t="shared" si="1550"/>
        <v>#N/A</v>
      </c>
      <c r="AV1339" s="5" t="e">
        <f t="shared" si="1551"/>
        <v>#N/A</v>
      </c>
      <c r="AW1339" s="5" t="e">
        <f t="shared" si="1552"/>
        <v>#N/A</v>
      </c>
      <c r="AX1339" s="5" t="e">
        <f t="shared" si="1553"/>
        <v>#N/A</v>
      </c>
      <c r="AY1339" s="5" t="e">
        <f t="shared" si="1554"/>
        <v>#N/A</v>
      </c>
      <c r="AZ1339" s="5" t="e">
        <f t="shared" si="1555"/>
        <v>#N/A</v>
      </c>
      <c r="BA1339" s="5" t="e">
        <f t="shared" si="1556"/>
        <v>#N/A</v>
      </c>
      <c r="BB1339" s="5" t="e">
        <f t="shared" si="1557"/>
        <v>#N/A</v>
      </c>
      <c r="BC1339" s="5" t="e">
        <f t="shared" si="1558"/>
        <v>#N/A</v>
      </c>
      <c r="BD1339" s="5" t="e">
        <f t="shared" si="1559"/>
        <v>#N/A</v>
      </c>
      <c r="BE1339" s="5" t="e">
        <f t="shared" si="1560"/>
        <v>#N/A</v>
      </c>
      <c r="BF1339" s="5" t="e">
        <f t="shared" si="1561"/>
        <v>#N/A</v>
      </c>
      <c r="BG1339" s="5" t="e">
        <f t="shared" si="1562"/>
        <v>#N/A</v>
      </c>
      <c r="BH1339" s="5" t="e">
        <f t="shared" si="1563"/>
        <v>#N/A</v>
      </c>
      <c r="BI1339" s="5" t="e">
        <f t="shared" si="1564"/>
        <v>#N/A</v>
      </c>
      <c r="BJ1339" s="8" t="e">
        <f t="shared" si="1565"/>
        <v>#N/A</v>
      </c>
      <c r="BK1339" s="8" t="e">
        <f t="shared" si="1566"/>
        <v>#N/A</v>
      </c>
      <c r="BL1339" s="8" t="e">
        <f t="shared" si="1567"/>
        <v>#N/A</v>
      </c>
      <c r="BM1339" s="8" t="e">
        <f t="shared" si="1568"/>
        <v>#N/A</v>
      </c>
      <c r="BN1339" s="8" t="e">
        <f t="shared" si="1569"/>
        <v>#N/A</v>
      </c>
    </row>
    <row r="1340" spans="1:66" x14ac:dyDescent="0.25">
      <c r="A1340" t="s">
        <v>35</v>
      </c>
      <c r="B1340" t="s">
        <v>296</v>
      </c>
      <c r="C1340" t="s">
        <v>286</v>
      </c>
      <c r="D1340" s="7" t="s">
        <v>563</v>
      </c>
      <c r="E1340">
        <f>VLOOKUP(A1340,home!$A$2:$E$405,3,FALSE)</f>
        <v>1.5947368421052599</v>
      </c>
      <c r="F1340">
        <f>VLOOKUP(B1340,home!$B$2:$E$405,3,FALSE)</f>
        <v>1.19</v>
      </c>
      <c r="G1340">
        <f>VLOOKUP(C1340,away!$B$2:$E$405,4,FALSE)</f>
        <v>0.99</v>
      </c>
      <c r="H1340">
        <f>VLOOKUP(A1340,away!$A$2:$E$405,3,FALSE)</f>
        <v>1.21315789473684</v>
      </c>
      <c r="I1340">
        <f>VLOOKUP(C1340,away!$B$2:$E$405,3,FALSE)</f>
        <v>0.66</v>
      </c>
      <c r="J1340">
        <f>VLOOKUP(B1340,home!$B$2:$E$405,4,FALSE)</f>
        <v>1.26</v>
      </c>
      <c r="K1340" s="3">
        <f t="shared" si="1514"/>
        <v>1.8787594736842066</v>
      </c>
      <c r="L1340" s="3">
        <f t="shared" si="1515"/>
        <v>1.0088621052631561</v>
      </c>
      <c r="M1340" s="5">
        <f t="shared" si="1516"/>
        <v>5.5708553564451924E-2</v>
      </c>
      <c r="N1340" s="5">
        <f t="shared" si="1517"/>
        <v>0.10466297277445812</v>
      </c>
      <c r="O1340" s="5">
        <f t="shared" si="1518"/>
        <v>5.6202248630198265E-2</v>
      </c>
      <c r="P1340" s="5">
        <f t="shared" si="1519"/>
        <v>0.1055905070563402</v>
      </c>
      <c r="Q1340" s="5">
        <f t="shared" si="1520"/>
        <v>9.8318275821982715E-2</v>
      </c>
      <c r="R1340" s="5">
        <f t="shared" si="1521"/>
        <v>2.8350159436792578E-2</v>
      </c>
      <c r="S1340" s="5">
        <f t="shared" si="1522"/>
        <v>5.0034305627392597E-2</v>
      </c>
      <c r="T1340" s="5">
        <f t="shared" si="1523"/>
        <v>9.9189582731609147E-2</v>
      </c>
      <c r="U1340" s="5">
        <f t="shared" si="1524"/>
        <v>5.3263130622331761E-2</v>
      </c>
      <c r="V1340" s="5">
        <f t="shared" si="1525"/>
        <v>1.0537276122031047E-2</v>
      </c>
      <c r="W1340" s="5">
        <f t="shared" si="1526"/>
        <v>6.1572130712282298E-2</v>
      </c>
      <c r="X1340" s="5">
        <f t="shared" si="1527"/>
        <v>6.2117789415931352E-2</v>
      </c>
      <c r="Y1340" s="5">
        <f t="shared" si="1528"/>
        <v>3.133414190222495E-2</v>
      </c>
      <c r="Z1340" s="5">
        <f t="shared" si="1529"/>
        <v>9.5338005113162309E-3</v>
      </c>
      <c r="AA1340" s="5">
        <f t="shared" si="1530"/>
        <v>1.7911718030850701E-2</v>
      </c>
      <c r="AB1340" s="5">
        <f t="shared" si="1531"/>
        <v>1.6825904970210491E-2</v>
      </c>
      <c r="AC1340" s="5">
        <f t="shared" si="1532"/>
        <v>1.2482781565027769E-3</v>
      </c>
      <c r="AD1340" s="5">
        <f t="shared" si="1533"/>
        <v>2.8919805972655657E-2</v>
      </c>
      <c r="AE1340" s="5">
        <f t="shared" si="1534"/>
        <v>2.917609633737538E-2</v>
      </c>
      <c r="AF1340" s="5">
        <f t="shared" si="1535"/>
        <v>1.4717328987142593E-2</v>
      </c>
      <c r="AG1340" s="5">
        <f t="shared" si="1536"/>
        <v>4.9492518352730495E-3</v>
      </c>
      <c r="AH1340" s="5">
        <f t="shared" si="1537"/>
        <v>2.4045725137513616E-3</v>
      </c>
      <c r="AI1340" s="5">
        <f t="shared" si="1538"/>
        <v>4.5176133903710169E-3</v>
      </c>
      <c r="AJ1340" s="5">
        <f t="shared" si="1539"/>
        <v>4.2437544778010892E-3</v>
      </c>
      <c r="AK1340" s="5">
        <f t="shared" si="1540"/>
        <v>2.6576646430528567E-3</v>
      </c>
      <c r="AL1340" s="5">
        <f t="shared" si="1541"/>
        <v>9.4639917972372961E-5</v>
      </c>
      <c r="AM1340" s="5">
        <f t="shared" si="1542"/>
        <v>1.0866671889647184E-2</v>
      </c>
      <c r="AN1340" s="5">
        <f t="shared" si="1543"/>
        <v>1.0962973479793416E-2</v>
      </c>
      <c r="AO1340" s="5">
        <f t="shared" si="1544"/>
        <v>5.5300642523842666E-3</v>
      </c>
      <c r="AP1340" s="5">
        <f t="shared" si="1545"/>
        <v>1.8596907546336377E-3</v>
      </c>
      <c r="AQ1340" s="5">
        <f t="shared" si="1546"/>
        <v>4.6904288246452975E-4</v>
      </c>
      <c r="AR1340" s="5">
        <f t="shared" si="1547"/>
        <v>4.8517641769622378E-4</v>
      </c>
      <c r="AS1340" s="5">
        <f t="shared" si="1548"/>
        <v>9.1152979115494603E-4</v>
      </c>
      <c r="AT1340" s="5">
        <f t="shared" si="1549"/>
        <v>8.5627261533887083E-4</v>
      </c>
      <c r="AU1340" s="5">
        <f t="shared" si="1550"/>
        <v>5.3624342937475206E-4</v>
      </c>
      <c r="AV1340" s="5">
        <f t="shared" si="1551"/>
        <v>2.5186810578468069E-4</v>
      </c>
      <c r="AW1340" s="5">
        <f t="shared" si="1552"/>
        <v>4.9828159666479527E-6</v>
      </c>
      <c r="AX1340" s="5">
        <f t="shared" si="1553"/>
        <v>3.4026437933487494E-3</v>
      </c>
      <c r="AY1340" s="5">
        <f t="shared" si="1554"/>
        <v>3.432798380818431E-3</v>
      </c>
      <c r="AZ1340" s="5">
        <f t="shared" si="1555"/>
        <v>1.731610100708218E-3</v>
      </c>
      <c r="BA1340" s="5">
        <f t="shared" si="1556"/>
        <v>5.8231860389847947E-4</v>
      </c>
      <c r="BB1340" s="5">
        <f t="shared" si="1557"/>
        <v>1.4686979316573049E-4</v>
      </c>
      <c r="BC1340" s="5">
        <f t="shared" si="1558"/>
        <v>2.9634273746548641E-5</v>
      </c>
      <c r="BD1340" s="5">
        <f t="shared" si="1559"/>
        <v>8.1579350363508062E-5</v>
      </c>
      <c r="BE1340" s="5">
        <f t="shared" si="1560"/>
        <v>1.5326797735244388E-4</v>
      </c>
      <c r="BF1340" s="5">
        <f t="shared" si="1561"/>
        <v>1.4397683223166022E-4</v>
      </c>
      <c r="BG1340" s="5">
        <f t="shared" si="1562"/>
        <v>9.0165945848757757E-5</v>
      </c>
      <c r="BH1340" s="5">
        <f t="shared" si="1563"/>
        <v>4.2350031241762689E-5</v>
      </c>
      <c r="BI1340" s="5">
        <f t="shared" si="1564"/>
        <v>1.5913104481256754E-5</v>
      </c>
      <c r="BJ1340" s="8">
        <f t="shared" si="1565"/>
        <v>0.57397169469554454</v>
      </c>
      <c r="BK1340" s="8">
        <f t="shared" si="1566"/>
        <v>0.22664635882550932</v>
      </c>
      <c r="BL1340" s="8">
        <f t="shared" si="1567"/>
        <v>0.18994511031622902</v>
      </c>
      <c r="BM1340" s="8">
        <f t="shared" si="1568"/>
        <v>0.54783643149952344</v>
      </c>
      <c r="BN1340" s="8">
        <f t="shared" si="1569"/>
        <v>0.4488327172842238</v>
      </c>
    </row>
    <row r="1341" spans="1:66" x14ac:dyDescent="0.25">
      <c r="A1341" t="s">
        <v>35</v>
      </c>
      <c r="B1341" t="s">
        <v>216</v>
      </c>
      <c r="C1341" t="s">
        <v>217</v>
      </c>
      <c r="D1341" s="7" t="s">
        <v>563</v>
      </c>
      <c r="E1341">
        <f>VLOOKUP(A1341,home!$A$2:$E$405,3,FALSE)</f>
        <v>1.5947368421052599</v>
      </c>
      <c r="F1341">
        <f>VLOOKUP(B1341,home!$B$2:$E$405,3,FALSE)</f>
        <v>1.06</v>
      </c>
      <c r="G1341">
        <f>VLOOKUP(C1341,away!$B$2:$E$405,4,FALSE)</f>
        <v>0.92</v>
      </c>
      <c r="H1341">
        <f>VLOOKUP(A1341,away!$A$2:$E$405,3,FALSE)</f>
        <v>1.21315789473684</v>
      </c>
      <c r="I1341">
        <f>VLOOKUP(C1341,away!$B$2:$E$405,3,FALSE)</f>
        <v>0.66</v>
      </c>
      <c r="J1341">
        <f>VLOOKUP(B1341,home!$B$2:$E$405,4,FALSE)</f>
        <v>0.95</v>
      </c>
      <c r="K1341" s="3">
        <f t="shared" si="1514"/>
        <v>1.5551873684210495</v>
      </c>
      <c r="L1341" s="3">
        <f t="shared" si="1515"/>
        <v>0.76064999999999872</v>
      </c>
      <c r="M1341" s="5">
        <f t="shared" si="1516"/>
        <v>9.8683514935644062E-2</v>
      </c>
      <c r="N1341" s="5">
        <f t="shared" si="1517"/>
        <v>0.15347135589930366</v>
      </c>
      <c r="O1341" s="5">
        <f t="shared" si="1518"/>
        <v>7.5063615635797526E-2</v>
      </c>
      <c r="P1341" s="5">
        <f t="shared" si="1519"/>
        <v>0.1167379868648051</v>
      </c>
      <c r="Q1341" s="5">
        <f t="shared" si="1520"/>
        <v>0.1193383570545242</v>
      </c>
      <c r="R1341" s="5">
        <f t="shared" si="1521"/>
        <v>2.8548569616684644E-2</v>
      </c>
      <c r="S1341" s="5">
        <f t="shared" si="1522"/>
        <v>3.4523895875959325E-2</v>
      </c>
      <c r="T1341" s="5">
        <f t="shared" si="1523"/>
        <v>9.0774721293523666E-2</v>
      </c>
      <c r="U1341" s="5">
        <f t="shared" si="1524"/>
        <v>4.439837485435693E-2</v>
      </c>
      <c r="V1341" s="5">
        <f t="shared" si="1525"/>
        <v>4.5377950645983413E-3</v>
      </c>
      <c r="W1341" s="5">
        <f t="shared" si="1526"/>
        <v>6.1864501819772377E-2</v>
      </c>
      <c r="X1341" s="5">
        <f t="shared" si="1527"/>
        <v>4.7057233309209773E-2</v>
      </c>
      <c r="Y1341" s="5">
        <f t="shared" si="1528"/>
        <v>1.7897042258325176E-2</v>
      </c>
      <c r="Z1341" s="5">
        <f t="shared" si="1529"/>
        <v>7.2384898263103802E-3</v>
      </c>
      <c r="AA1341" s="5">
        <f t="shared" si="1530"/>
        <v>1.1257207944322181E-2</v>
      </c>
      <c r="AB1341" s="5">
        <f t="shared" si="1531"/>
        <v>8.7535337993494729E-3</v>
      </c>
      <c r="AC1341" s="5">
        <f t="shared" si="1532"/>
        <v>3.3549996989854473E-4</v>
      </c>
      <c r="AD1341" s="5">
        <f t="shared" si="1533"/>
        <v>2.4052722945942764E-2</v>
      </c>
      <c r="AE1341" s="5">
        <f t="shared" si="1534"/>
        <v>1.829570370883133E-2</v>
      </c>
      <c r="AF1341" s="5">
        <f t="shared" si="1535"/>
        <v>6.9583135130612634E-3</v>
      </c>
      <c r="AG1341" s="5">
        <f t="shared" si="1536"/>
        <v>1.7642803912366804E-3</v>
      </c>
      <c r="AH1341" s="5">
        <f t="shared" si="1537"/>
        <v>1.3764893215957453E-3</v>
      </c>
      <c r="AI1341" s="5">
        <f t="shared" si="1538"/>
        <v>2.1406988057121631E-3</v>
      </c>
      <c r="AJ1341" s="5">
        <f t="shared" si="1539"/>
        <v>1.6645938711187915E-3</v>
      </c>
      <c r="AK1341" s="5">
        <f t="shared" si="1540"/>
        <v>8.6291845397168062E-4</v>
      </c>
      <c r="AL1341" s="5">
        <f t="shared" si="1541"/>
        <v>1.5875231483070061E-5</v>
      </c>
      <c r="AM1341" s="5">
        <f t="shared" si="1542"/>
        <v>7.4812981803322543E-3</v>
      </c>
      <c r="AN1341" s="5">
        <f t="shared" si="1543"/>
        <v>5.690649460869719E-3</v>
      </c>
      <c r="AO1341" s="5">
        <f t="shared" si="1544"/>
        <v>2.1642962562052723E-3</v>
      </c>
      <c r="AP1341" s="5">
        <f t="shared" si="1545"/>
        <v>5.4875731576084583E-4</v>
      </c>
      <c r="AQ1341" s="5">
        <f t="shared" si="1546"/>
        <v>1.0435306305837168E-4</v>
      </c>
      <c r="AR1341" s="5">
        <f t="shared" si="1547"/>
        <v>2.0940532049436045E-4</v>
      </c>
      <c r="AS1341" s="5">
        <f t="shared" si="1548"/>
        <v>3.2566450931299096E-4</v>
      </c>
      <c r="AT1341" s="5">
        <f t="shared" si="1549"/>
        <v>2.5323466561330142E-4</v>
      </c>
      <c r="AU1341" s="5">
        <f t="shared" si="1550"/>
        <v>1.312757844027116E-4</v>
      </c>
      <c r="AV1341" s="5">
        <f t="shared" si="1551"/>
        <v>5.1039610420665536E-5</v>
      </c>
      <c r="AW1341" s="5">
        <f t="shared" si="1552"/>
        <v>5.2165713953647009E-7</v>
      </c>
      <c r="AX1341" s="5">
        <f t="shared" si="1553"/>
        <v>1.9391367382406858E-3</v>
      </c>
      <c r="AY1341" s="5">
        <f t="shared" si="1554"/>
        <v>1.4750043599427748E-3</v>
      </c>
      <c r="AZ1341" s="5">
        <f t="shared" si="1555"/>
        <v>5.6098103319523497E-4</v>
      </c>
      <c r="BA1341" s="5">
        <f t="shared" si="1556"/>
        <v>1.4223674096665157E-4</v>
      </c>
      <c r="BB1341" s="5">
        <f t="shared" si="1557"/>
        <v>2.7048094254070839E-5</v>
      </c>
      <c r="BC1341" s="5">
        <f t="shared" si="1558"/>
        <v>4.1148265788717905E-6</v>
      </c>
      <c r="BD1341" s="5">
        <f t="shared" si="1559"/>
        <v>2.6547359505672487E-5</v>
      </c>
      <c r="BE1341" s="5">
        <f t="shared" si="1560"/>
        <v>4.1286118168154336E-5</v>
      </c>
      <c r="BF1341" s="5">
        <f t="shared" si="1561"/>
        <v>3.2103824733126215E-5</v>
      </c>
      <c r="BG1341" s="5">
        <f t="shared" si="1562"/>
        <v>1.6642487567653725E-5</v>
      </c>
      <c r="BH1341" s="5">
        <f t="shared" si="1563"/>
        <v>6.470546611079859E-6</v>
      </c>
      <c r="BI1341" s="5">
        <f t="shared" si="1564"/>
        <v>2.0125824712662026E-6</v>
      </c>
      <c r="BJ1341" s="8">
        <f t="shared" si="1565"/>
        <v>0.56161210826313568</v>
      </c>
      <c r="BK1341" s="8">
        <f t="shared" si="1566"/>
        <v>0.25630957230233126</v>
      </c>
      <c r="BL1341" s="8">
        <f t="shared" si="1567"/>
        <v>0.17516168511221009</v>
      </c>
      <c r="BM1341" s="8">
        <f t="shared" si="1568"/>
        <v>0.40700397279442491</v>
      </c>
      <c r="BN1341" s="8">
        <f t="shared" si="1569"/>
        <v>0.59184340000675917</v>
      </c>
    </row>
    <row r="1342" spans="1:66" x14ac:dyDescent="0.25">
      <c r="A1342" t="s">
        <v>61</v>
      </c>
      <c r="B1342" t="s">
        <v>64</v>
      </c>
      <c r="C1342" t="s">
        <v>85</v>
      </c>
      <c r="D1342" s="7" t="s">
        <v>564</v>
      </c>
      <c r="E1342">
        <f>VLOOKUP(A1342,home!$A$2:$E$405,3,FALSE)</f>
        <v>1.51315789473684</v>
      </c>
      <c r="F1342">
        <f>VLOOKUP(B1342,home!$B$2:$E$405,3,FALSE)</f>
        <v>0.66</v>
      </c>
      <c r="G1342">
        <f>VLOOKUP(C1342,away!$B$2:$E$405,4,FALSE)</f>
        <v>0.55000000000000004</v>
      </c>
      <c r="H1342">
        <f>VLOOKUP(A1342,away!$A$2:$E$405,3,FALSE)</f>
        <v>1.30526315789474</v>
      </c>
      <c r="I1342">
        <f>VLOOKUP(C1342,away!$B$2:$E$405,3,FALSE)</f>
        <v>0.92</v>
      </c>
      <c r="J1342">
        <f>VLOOKUP(B1342,home!$B$2:$E$405,4,FALSE)</f>
        <v>1.53</v>
      </c>
      <c r="K1342" s="3">
        <f t="shared" si="1514"/>
        <v>0.549276315789473</v>
      </c>
      <c r="L1342" s="3">
        <f t="shared" si="1515"/>
        <v>1.8372884210526361</v>
      </c>
      <c r="M1342" s="5">
        <f t="shared" si="1516"/>
        <v>9.1944997236796402E-2</v>
      </c>
      <c r="N1342" s="5">
        <f t="shared" si="1517"/>
        <v>5.0503209337500798E-2</v>
      </c>
      <c r="O1342" s="5">
        <f t="shared" si="1518"/>
        <v>0.16892947879688266</v>
      </c>
      <c r="P1342" s="5">
        <f t="shared" si="1519"/>
        <v>9.2788961741787579E-2</v>
      </c>
      <c r="Q1342" s="5">
        <f t="shared" si="1520"/>
        <v>1.3870108380223472E-2</v>
      </c>
      <c r="R1342" s="5">
        <f t="shared" si="1521"/>
        <v>0.15518608768398467</v>
      </c>
      <c r="S1342" s="5">
        <f t="shared" si="1522"/>
        <v>2.3410168252398621E-2</v>
      </c>
      <c r="T1342" s="5">
        <f t="shared" si="1523"/>
        <v>2.5483389525729719E-2</v>
      </c>
      <c r="U1342" s="5">
        <f t="shared" si="1524"/>
        <v>8.5240042504841199E-2</v>
      </c>
      <c r="V1342" s="5">
        <f t="shared" si="1525"/>
        <v>2.6250056152185806E-3</v>
      </c>
      <c r="W1342" s="5">
        <f t="shared" si="1526"/>
        <v>2.5395073435632814E-3</v>
      </c>
      <c r="X1342" s="5">
        <f t="shared" si="1527"/>
        <v>4.6658074375069561E-3</v>
      </c>
      <c r="Y1342" s="5">
        <f t="shared" si="1528"/>
        <v>4.2862169898964016E-3</v>
      </c>
      <c r="Z1342" s="5">
        <f t="shared" si="1529"/>
        <v>9.5040534003414723E-2</v>
      </c>
      <c r="AA1342" s="5">
        <f t="shared" si="1530"/>
        <v>5.2203514368059763E-2</v>
      </c>
      <c r="AB1342" s="5">
        <f t="shared" si="1531"/>
        <v>1.4337077021675339E-2</v>
      </c>
      <c r="AC1342" s="5">
        <f t="shared" si="1532"/>
        <v>1.6556878631416783E-4</v>
      </c>
      <c r="AD1342" s="5">
        <f t="shared" si="1533"/>
        <v>3.4872280939818757E-4</v>
      </c>
      <c r="AE1342" s="5">
        <f t="shared" si="1534"/>
        <v>6.4070437986423541E-4</v>
      </c>
      <c r="AF1342" s="5">
        <f t="shared" si="1535"/>
        <v>5.8857936922113478E-4</v>
      </c>
      <c r="AG1342" s="5">
        <f t="shared" si="1536"/>
        <v>3.6046335331348513E-4</v>
      </c>
      <c r="AH1342" s="5">
        <f t="shared" si="1537"/>
        <v>4.365421816378328E-2</v>
      </c>
      <c r="AI1342" s="5">
        <f t="shared" si="1538"/>
        <v>2.397822812167277E-2</v>
      </c>
      <c r="AJ1342" s="5">
        <f t="shared" si="1539"/>
        <v>6.5853364009159756E-3</v>
      </c>
      <c r="AK1342" s="5">
        <f t="shared" si="1540"/>
        <v>1.2057231055098119E-3</v>
      </c>
      <c r="AL1342" s="5">
        <f t="shared" si="1541"/>
        <v>6.6835417872159152E-6</v>
      </c>
      <c r="AM1342" s="5">
        <f t="shared" si="1542"/>
        <v>3.8309035995598228E-5</v>
      </c>
      <c r="AN1342" s="5">
        <f t="shared" si="1543"/>
        <v>7.038474825640128E-5</v>
      </c>
      <c r="AO1342" s="5">
        <f t="shared" si="1544"/>
        <v>6.4658541495095403E-5</v>
      </c>
      <c r="AP1342" s="5">
        <f t="shared" si="1545"/>
        <v>3.9598796537030063E-5</v>
      </c>
      <c r="AQ1342" s="5">
        <f t="shared" si="1546"/>
        <v>1.8188602591276132E-5</v>
      </c>
      <c r="AR1342" s="5">
        <f t="shared" si="1547"/>
        <v>1.6041077912484922E-2</v>
      </c>
      <c r="AS1342" s="5">
        <f t="shared" si="1548"/>
        <v>8.8109841770616076E-3</v>
      </c>
      <c r="AT1342" s="5">
        <f t="shared" si="1549"/>
        <v>2.4198324636278703E-3</v>
      </c>
      <c r="AU1342" s="5">
        <f t="shared" si="1550"/>
        <v>4.4305222014976022E-4</v>
      </c>
      <c r="AV1342" s="5">
        <f t="shared" si="1551"/>
        <v>6.083952279655168E-5</v>
      </c>
      <c r="AW1342" s="5">
        <f t="shared" si="1552"/>
        <v>1.8735805881267234E-7</v>
      </c>
      <c r="AX1342" s="5">
        <f t="shared" si="1553"/>
        <v>3.5070410255180827E-6</v>
      </c>
      <c r="AY1342" s="5">
        <f t="shared" si="1554"/>
        <v>6.4434458683409358E-6</v>
      </c>
      <c r="AZ1342" s="5">
        <f t="shared" si="1555"/>
        <v>5.9192342427911257E-6</v>
      </c>
      <c r="BA1342" s="5">
        <f t="shared" si="1556"/>
        <v>3.6251135119261346E-6</v>
      </c>
      <c r="BB1342" s="5">
        <f t="shared" si="1557"/>
        <v>1.6650947701158354E-6</v>
      </c>
      <c r="BC1342" s="5">
        <f t="shared" si="1558"/>
        <v>6.1185186821782449E-7</v>
      </c>
      <c r="BD1342" s="5">
        <f t="shared" si="1559"/>
        <v>4.912014451635297E-3</v>
      </c>
      <c r="BE1342" s="5">
        <f t="shared" si="1560"/>
        <v>2.6980532010988842E-3</v>
      </c>
      <c r="BF1342" s="5">
        <f t="shared" si="1561"/>
        <v>7.4098836105179441E-4</v>
      </c>
      <c r="BG1342" s="5">
        <f t="shared" si="1562"/>
        <v>1.3566911900046984E-4</v>
      </c>
      <c r="BH1342" s="5">
        <f t="shared" si="1563"/>
        <v>1.862995846274541E-5</v>
      </c>
      <c r="BI1342" s="5">
        <f t="shared" si="1564"/>
        <v>2.0465989895455435E-6</v>
      </c>
      <c r="BJ1342" s="8">
        <f t="shared" si="1565"/>
        <v>0.10353962043237995</v>
      </c>
      <c r="BK1342" s="8">
        <f t="shared" si="1566"/>
        <v>0.21094782862017086</v>
      </c>
      <c r="BL1342" s="8">
        <f t="shared" si="1567"/>
        <v>0.5876028941536845</v>
      </c>
      <c r="BM1342" s="8">
        <f t="shared" si="1568"/>
        <v>0.42390177794466566</v>
      </c>
      <c r="BN1342" s="8">
        <f t="shared" si="1569"/>
        <v>0.57322284317717553</v>
      </c>
    </row>
    <row r="1343" spans="1:66" x14ac:dyDescent="0.25">
      <c r="A1343" t="s">
        <v>143</v>
      </c>
      <c r="B1343" t="s">
        <v>254</v>
      </c>
      <c r="C1343" t="s">
        <v>156</v>
      </c>
      <c r="D1343" s="7" t="s">
        <v>564</v>
      </c>
      <c r="E1343">
        <f>VLOOKUP(A1343,home!$A$2:$E$405,3,FALSE)</f>
        <v>1.2578947368421101</v>
      </c>
      <c r="F1343">
        <f>VLOOKUP(B1343,home!$B$2:$E$405,3,FALSE)</f>
        <v>0.7</v>
      </c>
      <c r="G1343">
        <f>VLOOKUP(C1343,away!$B$2:$E$405,4,FALSE)</f>
        <v>1</v>
      </c>
      <c r="H1343">
        <f>VLOOKUP(A1343,away!$A$2:$E$405,3,FALSE)</f>
        <v>1.0263157894736801</v>
      </c>
      <c r="I1343">
        <f>VLOOKUP(C1343,away!$B$2:$E$405,3,FALSE)</f>
        <v>0.88</v>
      </c>
      <c r="J1343">
        <f>VLOOKUP(B1343,home!$B$2:$E$405,4,FALSE)</f>
        <v>1.33</v>
      </c>
      <c r="K1343" s="3">
        <f t="shared" si="1514"/>
        <v>0.88052631578947693</v>
      </c>
      <c r="L1343" s="3">
        <f t="shared" si="1515"/>
        <v>1.2011999999999952</v>
      </c>
      <c r="M1343" s="5">
        <f t="shared" si="1516"/>
        <v>0.12471472925000474</v>
      </c>
      <c r="N1343" s="5">
        <f t="shared" si="1517"/>
        <v>0.10981460107118877</v>
      </c>
      <c r="O1343" s="5">
        <f t="shared" si="1518"/>
        <v>0.14980733277510508</v>
      </c>
      <c r="P1343" s="5">
        <f t="shared" si="1519"/>
        <v>0.13190929880671143</v>
      </c>
      <c r="Q1343" s="5">
        <f t="shared" si="1520"/>
        <v>4.8347323050552497E-2</v>
      </c>
      <c r="R1343" s="5">
        <f t="shared" si="1521"/>
        <v>8.997428406472778E-2</v>
      </c>
      <c r="S1343" s="5">
        <f t="shared" si="1522"/>
        <v>3.4879727551662923E-2</v>
      </c>
      <c r="T1343" s="5">
        <f t="shared" si="1523"/>
        <v>5.8074804448323421E-2</v>
      </c>
      <c r="U1343" s="5">
        <f t="shared" si="1524"/>
        <v>7.9224724863310586E-2</v>
      </c>
      <c r="V1343" s="5">
        <f t="shared" si="1525"/>
        <v>4.0990974019737541E-3</v>
      </c>
      <c r="W1343" s="5">
        <f t="shared" si="1526"/>
        <v>1.4190363414662217E-2</v>
      </c>
      <c r="X1343" s="5">
        <f t="shared" si="1527"/>
        <v>1.7045464533692184E-2</v>
      </c>
      <c r="Y1343" s="5">
        <f t="shared" si="1528"/>
        <v>1.0237505998935489E-2</v>
      </c>
      <c r="Z1343" s="5">
        <f t="shared" si="1529"/>
        <v>3.6025703339516865E-2</v>
      </c>
      <c r="AA1343" s="5">
        <f t="shared" si="1530"/>
        <v>3.1721579835269437E-2</v>
      </c>
      <c r="AB1343" s="5">
        <f t="shared" si="1531"/>
        <v>1.3965842911685778E-2</v>
      </c>
      <c r="AC1343" s="5">
        <f t="shared" si="1532"/>
        <v>2.7097293724166792E-4</v>
      </c>
      <c r="AD1343" s="5">
        <f t="shared" si="1533"/>
        <v>3.1237471043065752E-3</v>
      </c>
      <c r="AE1343" s="5">
        <f t="shared" si="1534"/>
        <v>3.7522450216930432E-3</v>
      </c>
      <c r="AF1343" s="5">
        <f t="shared" si="1535"/>
        <v>2.2535983600288335E-3</v>
      </c>
      <c r="AG1343" s="5">
        <f t="shared" si="1536"/>
        <v>9.0234078335554141E-4</v>
      </c>
      <c r="AH1343" s="5">
        <f t="shared" si="1537"/>
        <v>1.0818518712856868E-2</v>
      </c>
      <c r="AI1343" s="5">
        <f t="shared" si="1538"/>
        <v>9.5259904245313699E-3</v>
      </c>
      <c r="AJ1343" s="5">
        <f t="shared" si="1539"/>
        <v>4.1939426263792219E-3</v>
      </c>
      <c r="AK1343" s="5">
        <f t="shared" si="1540"/>
        <v>1.230958949812713E-3</v>
      </c>
      <c r="AL1343" s="5">
        <f t="shared" si="1541"/>
        <v>1.1464195243687971E-5</v>
      </c>
      <c r="AM1343" s="5">
        <f t="shared" si="1542"/>
        <v>5.5010830584262336E-4</v>
      </c>
      <c r="AN1343" s="5">
        <f t="shared" si="1543"/>
        <v>6.6079009697815648E-4</v>
      </c>
      <c r="AO1343" s="5">
        <f t="shared" si="1544"/>
        <v>3.968705322450793E-4</v>
      </c>
      <c r="AP1343" s="5">
        <f t="shared" si="1545"/>
        <v>1.5890696111092912E-4</v>
      </c>
      <c r="AQ1343" s="5">
        <f t="shared" si="1546"/>
        <v>4.7719760421611816E-5</v>
      </c>
      <c r="AR1343" s="5">
        <f t="shared" si="1547"/>
        <v>2.5990409355767224E-3</v>
      </c>
      <c r="AS1343" s="5">
        <f t="shared" si="1548"/>
        <v>2.2885239395894065E-3</v>
      </c>
      <c r="AT1343" s="5">
        <f t="shared" si="1549"/>
        <v>1.0075527765613396E-3</v>
      </c>
      <c r="AU1343" s="5">
        <f t="shared" si="1550"/>
        <v>2.9572557810300486E-4</v>
      </c>
      <c r="AV1343" s="5">
        <f t="shared" si="1551"/>
        <v>6.5098538442938015E-5</v>
      </c>
      <c r="AW1343" s="5">
        <f t="shared" si="1552"/>
        <v>3.3682067090057317E-7</v>
      </c>
      <c r="AX1343" s="5">
        <f t="shared" si="1553"/>
        <v>8.0730806638132613E-5</v>
      </c>
      <c r="AY1343" s="5">
        <f t="shared" si="1554"/>
        <v>9.6973844933724503E-5</v>
      </c>
      <c r="AZ1343" s="5">
        <f t="shared" si="1555"/>
        <v>5.8242491267194719E-5</v>
      </c>
      <c r="BA1343" s="5">
        <f t="shared" si="1556"/>
        <v>2.3320293503384676E-5</v>
      </c>
      <c r="BB1343" s="5">
        <f t="shared" si="1557"/>
        <v>7.003084139066388E-6</v>
      </c>
      <c r="BC1343" s="5">
        <f t="shared" si="1558"/>
        <v>1.6824209335693016E-6</v>
      </c>
      <c r="BD1343" s="5">
        <f t="shared" si="1559"/>
        <v>5.203279953024583E-4</v>
      </c>
      <c r="BE1343" s="5">
        <f t="shared" si="1560"/>
        <v>4.5816249270579779E-4</v>
      </c>
      <c r="BF1343" s="5">
        <f t="shared" si="1561"/>
        <v>2.0171206586757962E-4</v>
      </c>
      <c r="BG1343" s="5">
        <f t="shared" si="1562"/>
        <v>5.9204260736221396E-5</v>
      </c>
      <c r="BH1343" s="5">
        <f t="shared" si="1563"/>
        <v>1.3032727396276152E-5</v>
      </c>
      <c r="BI1343" s="5">
        <f t="shared" si="1564"/>
        <v>2.2951318877863253E-6</v>
      </c>
      <c r="BJ1343" s="8">
        <f t="shared" si="1565"/>
        <v>0.269824342384752</v>
      </c>
      <c r="BK1343" s="8">
        <f t="shared" si="1566"/>
        <v>0.29598226398777183</v>
      </c>
      <c r="BL1343" s="8">
        <f t="shared" si="1567"/>
        <v>0.39797385160584842</v>
      </c>
      <c r="BM1343" s="8">
        <f t="shared" si="1568"/>
        <v>0.34514195527533609</v>
      </c>
      <c r="BN1343" s="8">
        <f t="shared" si="1569"/>
        <v>0.65456756901829016</v>
      </c>
    </row>
    <row r="1344" spans="1:66" x14ac:dyDescent="0.25">
      <c r="A1344" t="s">
        <v>477</v>
      </c>
      <c r="B1344" t="s">
        <v>484</v>
      </c>
      <c r="C1344" t="s">
        <v>483</v>
      </c>
      <c r="D1344" s="7" t="s">
        <v>564</v>
      </c>
      <c r="E1344">
        <f>VLOOKUP(A1344,home!$A$2:$E$405,3,FALSE)</f>
        <v>1.30833333333333</v>
      </c>
      <c r="F1344">
        <f>VLOOKUP(B1344,home!$B$2:$E$405,3,FALSE)</f>
        <v>1.27</v>
      </c>
      <c r="G1344">
        <f>VLOOKUP(C1344,away!$B$2:$E$405,4,FALSE)</f>
        <v>0.81</v>
      </c>
      <c r="H1344">
        <f>VLOOKUP(A1344,away!$A$2:$E$405,3,FALSE)</f>
        <v>1.06666666666667</v>
      </c>
      <c r="I1344">
        <f>VLOOKUP(C1344,away!$B$2:$E$405,3,FALSE)</f>
        <v>0.45</v>
      </c>
      <c r="J1344">
        <f>VLOOKUP(B1344,home!$B$2:$E$405,4,FALSE)</f>
        <v>0.89</v>
      </c>
      <c r="K1344" s="3">
        <f t="shared" si="1514"/>
        <v>1.3458824999999968</v>
      </c>
      <c r="L1344" s="3">
        <f t="shared" si="1515"/>
        <v>0.4272000000000013</v>
      </c>
      <c r="M1344" s="5">
        <f t="shared" si="1516"/>
        <v>0.1698087457920352</v>
      </c>
      <c r="N1344" s="5">
        <f t="shared" si="1517"/>
        <v>0.22854261930844827</v>
      </c>
      <c r="O1344" s="5">
        <f t="shared" si="1518"/>
        <v>7.2542296202357651E-2</v>
      </c>
      <c r="P1344" s="5">
        <f t="shared" si="1519"/>
        <v>9.7633406968569397E-2</v>
      </c>
      <c r="Q1344" s="5">
        <f t="shared" si="1520"/>
        <v>0.15379575591570097</v>
      </c>
      <c r="R1344" s="5">
        <f t="shared" si="1521"/>
        <v>1.5495034468823641E-2</v>
      </c>
      <c r="S1344" s="5">
        <f t="shared" si="1522"/>
        <v>1.4033850423647324E-2</v>
      </c>
      <c r="T1344" s="5">
        <f t="shared" si="1523"/>
        <v>6.5701546927187646E-2</v>
      </c>
      <c r="U1344" s="5">
        <f t="shared" si="1524"/>
        <v>2.0854495728486484E-2</v>
      </c>
      <c r="V1344" s="5">
        <f t="shared" si="1525"/>
        <v>8.9654630328512132E-4</v>
      </c>
      <c r="W1344" s="5">
        <f t="shared" si="1526"/>
        <v>6.8997005487070939E-2</v>
      </c>
      <c r="X1344" s="5">
        <f t="shared" si="1527"/>
        <v>2.9475520744076791E-2</v>
      </c>
      <c r="Y1344" s="5">
        <f t="shared" si="1528"/>
        <v>6.2959712309348216E-3</v>
      </c>
      <c r="Z1344" s="5">
        <f t="shared" si="1529"/>
        <v>2.2064929083604932E-3</v>
      </c>
      <c r="AA1344" s="5">
        <f t="shared" si="1530"/>
        <v>2.9696801917364845E-3</v>
      </c>
      <c r="AB1344" s="5">
        <f t="shared" si="1531"/>
        <v>1.9984203003273848E-3</v>
      </c>
      <c r="AC1344" s="5">
        <f t="shared" si="1532"/>
        <v>3.22174476668314E-5</v>
      </c>
      <c r="AD1344" s="5">
        <f t="shared" si="1533"/>
        <v>2.321546555936314E-2</v>
      </c>
      <c r="AE1344" s="5">
        <f t="shared" si="1534"/>
        <v>9.9176468869599643E-3</v>
      </c>
      <c r="AF1344" s="5">
        <f t="shared" si="1535"/>
        <v>2.1184093750546544E-3</v>
      </c>
      <c r="AG1344" s="5">
        <f t="shared" si="1536"/>
        <v>3.0166149500778373E-4</v>
      </c>
      <c r="AH1344" s="5">
        <f t="shared" si="1537"/>
        <v>2.3565344261290136E-4</v>
      </c>
      <c r="AI1344" s="5">
        <f t="shared" si="1538"/>
        <v>3.1716184447745747E-4</v>
      </c>
      <c r="AJ1344" s="5">
        <f t="shared" si="1539"/>
        <v>2.1343128807496534E-4</v>
      </c>
      <c r="AK1344" s="5">
        <f t="shared" si="1540"/>
        <v>9.5751145190851243E-5</v>
      </c>
      <c r="AL1344" s="5">
        <f t="shared" si="1541"/>
        <v>7.4095104227355347E-7</v>
      </c>
      <c r="AM1344" s="5">
        <f t="shared" si="1542"/>
        <v>6.2490577651398947E-3</v>
      </c>
      <c r="AN1344" s="5">
        <f t="shared" si="1543"/>
        <v>2.669597477267771E-3</v>
      </c>
      <c r="AO1344" s="5">
        <f t="shared" si="1544"/>
        <v>5.7022602114439761E-4</v>
      </c>
      <c r="AP1344" s="5">
        <f t="shared" si="1545"/>
        <v>8.1200185410962457E-5</v>
      </c>
      <c r="AQ1344" s="5">
        <f t="shared" si="1546"/>
        <v>8.6721798018908166E-6</v>
      </c>
      <c r="AR1344" s="5">
        <f t="shared" si="1547"/>
        <v>2.0134230136846351E-5</v>
      </c>
      <c r="AS1344" s="5">
        <f t="shared" si="1548"/>
        <v>2.7098307992154045E-5</v>
      </c>
      <c r="AT1344" s="5">
        <f t="shared" si="1549"/>
        <v>1.823556925312509E-5</v>
      </c>
      <c r="AU1344" s="5">
        <f t="shared" si="1550"/>
        <v>8.1809778451063527E-6</v>
      </c>
      <c r="AV1344" s="5">
        <f t="shared" si="1551"/>
        <v>2.7526587286540824E-6</v>
      </c>
      <c r="AW1344" s="5">
        <f t="shared" si="1552"/>
        <v>1.1833832088345791E-8</v>
      </c>
      <c r="AX1344" s="5">
        <f t="shared" si="1553"/>
        <v>1.401749581265144E-3</v>
      </c>
      <c r="AY1344" s="5">
        <f t="shared" si="1554"/>
        <v>5.9882742111647136E-4</v>
      </c>
      <c r="AZ1344" s="5">
        <f t="shared" si="1555"/>
        <v>1.2790953715047864E-4</v>
      </c>
      <c r="BA1344" s="5">
        <f t="shared" si="1556"/>
        <v>1.8214318090228215E-5</v>
      </c>
      <c r="BB1344" s="5">
        <f t="shared" si="1557"/>
        <v>1.9452891720363791E-6</v>
      </c>
      <c r="BC1344" s="5">
        <f t="shared" si="1558"/>
        <v>1.6620550685878871E-7</v>
      </c>
      <c r="BD1344" s="5">
        <f t="shared" si="1559"/>
        <v>1.4335571857434645E-6</v>
      </c>
      <c r="BE1344" s="5">
        <f t="shared" si="1560"/>
        <v>1.9293995290413737E-6</v>
      </c>
      <c r="BF1344" s="5">
        <f t="shared" si="1561"/>
        <v>1.2983725308225103E-6</v>
      </c>
      <c r="BG1344" s="5">
        <f t="shared" si="1562"/>
        <v>5.824856225715741E-7</v>
      </c>
      <c r="BH1344" s="5">
        <f t="shared" si="1563"/>
        <v>1.9598930148017125E-7</v>
      </c>
      <c r="BI1344" s="5">
        <f t="shared" si="1564"/>
        <v>5.2755714209877169E-8</v>
      </c>
      <c r="BJ1344" s="8">
        <f t="shared" si="1565"/>
        <v>0.60008916891087138</v>
      </c>
      <c r="BK1344" s="8">
        <f t="shared" si="1566"/>
        <v>0.28300433530736263</v>
      </c>
      <c r="BL1344" s="8">
        <f t="shared" si="1567"/>
        <v>0.11480381891592757</v>
      </c>
      <c r="BM1344" s="8">
        <f t="shared" si="1568"/>
        <v>0.26168714179930219</v>
      </c>
      <c r="BN1344" s="8">
        <f t="shared" si="1569"/>
        <v>0.73781785865593508</v>
      </c>
    </row>
    <row r="1345" spans="1:66" x14ac:dyDescent="0.25">
      <c r="A1345" t="s">
        <v>22</v>
      </c>
      <c r="B1345" t="s">
        <v>266</v>
      </c>
      <c r="C1345" t="s">
        <v>24</v>
      </c>
      <c r="D1345" s="7" t="s">
        <v>564</v>
      </c>
      <c r="E1345">
        <f>VLOOKUP(A1345,home!$A$2:$E$405,3,FALSE)</f>
        <v>1.5026315789473701</v>
      </c>
      <c r="F1345">
        <f>VLOOKUP(B1345,home!$B$2:$E$405,3,FALSE)</f>
        <v>0.98</v>
      </c>
      <c r="G1345">
        <f>VLOOKUP(C1345,away!$B$2:$E$405,4,FALSE)</f>
        <v>0.95</v>
      </c>
      <c r="H1345">
        <f>VLOOKUP(A1345,away!$A$2:$E$405,3,FALSE)</f>
        <v>1.3631578947368399</v>
      </c>
      <c r="I1345">
        <f>VLOOKUP(C1345,away!$B$2:$E$405,3,FALSE)</f>
        <v>1.1599999999999999</v>
      </c>
      <c r="J1345">
        <f>VLOOKUP(B1345,home!$B$2:$E$405,4,FALSE)</f>
        <v>1.7</v>
      </c>
      <c r="K1345" s="3">
        <f t="shared" ref="K1345:K1350" si="1570">E1345*F1345*G1345</f>
        <v>1.3989500000000015</v>
      </c>
      <c r="L1345" s="3">
        <f t="shared" ref="L1345:L1350" si="1571">H1345*I1345*J1345</f>
        <v>2.6881473684210482</v>
      </c>
      <c r="M1345" s="5">
        <f t="shared" ref="M1345:M1350" si="1572">_xlfn.POISSON.DIST(0,K1345,FALSE) * _xlfn.POISSON.DIST(0,L1345,FALSE)</f>
        <v>1.6787891971074182E-2</v>
      </c>
      <c r="N1345" s="5">
        <f t="shared" ref="N1345:N1350" si="1573">_xlfn.POISSON.DIST(1,K1345,FALSE) * _xlfn.POISSON.DIST(0,L1345,FALSE)</f>
        <v>2.3485421472934254E-2</v>
      </c>
      <c r="O1345" s="5">
        <f t="shared" ref="O1345:O1350" si="1574">_xlfn.POISSON.DIST(0,K1345,FALSE) * _xlfn.POISSON.DIST(1,L1345,FALSE)</f>
        <v>4.5128327623379906E-2</v>
      </c>
      <c r="P1345" s="5">
        <f t="shared" ref="P1345:P1350" si="1575">_xlfn.POISSON.DIST(1,K1345,FALSE) * _xlfn.POISSON.DIST(1,L1345,FALSE)</f>
        <v>6.3132273928727389E-2</v>
      </c>
      <c r="Q1345" s="5">
        <f t="shared" ref="Q1345:Q1350" si="1576">_xlfn.POISSON.DIST(2,K1345,FALSE) * _xlfn.POISSON.DIST(0,L1345,FALSE)</f>
        <v>1.6427465184780707E-2</v>
      </c>
      <c r="R1345" s="5">
        <f t="shared" ref="R1345:R1350" si="1577">_xlfn.POISSON.DIST(0,K1345,FALSE) * _xlfn.POISSON.DIST(2,L1345,FALSE)</f>
        <v>6.0655797571015808E-2</v>
      </c>
      <c r="S1345" s="5">
        <f t="shared" ref="S1345:S1350" si="1578">_xlfn.POISSON.DIST(2,K1345,FALSE) * _xlfn.POISSON.DIST(2,L1345,FALSE)</f>
        <v>5.9353551033674644E-2</v>
      </c>
      <c r="T1345" s="5">
        <f t="shared" ref="T1345:T1350" si="1579">_xlfn.POISSON.DIST(2,K1345,FALSE) * _xlfn.POISSON.DIST(1,L1345,FALSE)</f>
        <v>4.4159447306296645E-2</v>
      </c>
      <c r="U1345" s="5">
        <f t="shared" ref="U1345:U1350" si="1580">_xlfn.POISSON.DIST(1,K1345,FALSE) * _xlfn.POISSON.DIST(2,L1345,FALSE)</f>
        <v>8.4854428011972655E-2</v>
      </c>
      <c r="V1345" s="5">
        <f t="shared" ref="V1345:V1350" si="1581">_xlfn.POISSON.DIST(3,K1345,FALSE) * _xlfn.POISSON.DIST(3,L1345,FALSE)</f>
        <v>2.4800444464227259E-2</v>
      </c>
      <c r="W1345" s="5">
        <f t="shared" ref="W1345:W1350" si="1582">_xlfn.POISSON.DIST(3,K1345,FALSE) * _xlfn.POISSON.DIST(0,L1345,FALSE)</f>
        <v>7.6604008067496631E-3</v>
      </c>
      <c r="X1345" s="5">
        <f t="shared" ref="X1345:X1350" si="1583">_xlfn.POISSON.DIST(3,K1345,FALSE) * _xlfn.POISSON.DIST(1,L1345,FALSE)</f>
        <v>2.0592286269714578E-2</v>
      </c>
      <c r="Y1345" s="5">
        <f t="shared" ref="Y1345:Y1350" si="1584">_xlfn.POISSON.DIST(3,K1345,FALSE) * _xlfn.POISSON.DIST(2,L1345,FALSE)</f>
        <v>2.7677550072853069E-2</v>
      </c>
      <c r="Z1345" s="5">
        <f t="shared" ref="Z1345:Z1350" si="1585">_xlfn.POISSON.DIST(0,K1345,FALSE) * _xlfn.POISSON.DIST(3,L1345,FALSE)</f>
        <v>5.4350574206668653E-2</v>
      </c>
      <c r="AA1345" s="5">
        <f t="shared" ref="AA1345:AA1350" si="1586">_xlfn.POISSON.DIST(1,K1345,FALSE) * _xlfn.POISSON.DIST(3,L1345,FALSE)</f>
        <v>7.6033735786419185E-2</v>
      </c>
      <c r="AB1345" s="5">
        <f t="shared" ref="AB1345:AB1350" si="1587">_xlfn.POISSON.DIST(2,K1345,FALSE) * _xlfn.POISSON.DIST(3,L1345,FALSE)</f>
        <v>5.3183697339205624E-2</v>
      </c>
      <c r="AC1345" s="5">
        <f t="shared" ref="AC1345:AC1350" si="1588">_xlfn.POISSON.DIST(4,K1345,FALSE) * _xlfn.POISSON.DIST(4,L1345,FALSE)</f>
        <v>5.8290092949412889E-3</v>
      </c>
      <c r="AD1345" s="5">
        <f t="shared" ref="AD1345:AD1350" si="1589">_xlfn.POISSON.DIST(4,K1345,FALSE) * _xlfn.POISSON.DIST(0,L1345,FALSE)</f>
        <v>2.6791294271506132E-3</v>
      </c>
      <c r="AE1345" s="5">
        <f t="shared" ref="AE1345:AE1350" si="1590">_xlfn.POISSON.DIST(4,K1345,FALSE) * _xlfn.POISSON.DIST(1,L1345,FALSE)</f>
        <v>7.201894719254311E-3</v>
      </c>
      <c r="AF1345" s="5">
        <f t="shared" ref="AF1345:AF1350" si="1591">_xlfn.POISSON.DIST(4,K1345,FALSE) * _xlfn.POISSON.DIST(2,L1345,FALSE)</f>
        <v>9.6798771686044619E-3</v>
      </c>
      <c r="AG1345" s="5">
        <f t="shared" ref="AG1345:AG1350" si="1592">_xlfn.POISSON.DIST(4,K1345,FALSE) * _xlfn.POISSON.DIST(3,L1345,FALSE)</f>
        <v>8.67364544580769E-3</v>
      </c>
      <c r="AH1345" s="5">
        <f t="shared" ref="AH1345:AH1350" si="1593">_xlfn.POISSON.DIST(0,K1345,FALSE) * _xlfn.POISSON.DIST(4,L1345,FALSE)</f>
        <v>3.6525588256457311E-2</v>
      </c>
      <c r="AI1345" s="5">
        <f t="shared" ref="AI1345:AI1350" si="1594">_xlfn.POISSON.DIST(1,K1345,FALSE) * _xlfn.POISSON.DIST(4,L1345,FALSE)</f>
        <v>5.1097471691371008E-2</v>
      </c>
      <c r="AJ1345" s="5">
        <f t="shared" ref="AJ1345:AJ1350" si="1595">_xlfn.POISSON.DIST(2,K1345,FALSE) * _xlfn.POISSON.DIST(4,L1345,FALSE)</f>
        <v>3.5741404011321781E-2</v>
      </c>
      <c r="AK1345" s="5">
        <f t="shared" ref="AK1345:AK1350" si="1596">_xlfn.POISSON.DIST(3,K1345,FALSE) * _xlfn.POISSON.DIST(4,L1345,FALSE)</f>
        <v>1.6666812380546216E-2</v>
      </c>
      <c r="AL1345" s="5">
        <f t="shared" ref="AL1345:AL1350" si="1597">_xlfn.POISSON.DIST(5,K1345,FALSE) * _xlfn.POISSON.DIST(5,L1345,FALSE)</f>
        <v>8.768191079032415E-4</v>
      </c>
      <c r="AM1345" s="5">
        <f t="shared" ref="AM1345:AM1350" si="1598">_xlfn.POISSON.DIST(5,K1345,FALSE) * _xlfn.POISSON.DIST(0,L1345,FALSE)</f>
        <v>7.4959362242247099E-4</v>
      </c>
      <c r="AN1345" s="5">
        <f t="shared" ref="AN1345:AN1350" si="1599">_xlfn.POISSON.DIST(5,K1345,FALSE) * _xlfn.POISSON.DIST(1,L1345,FALSE)</f>
        <v>2.0150181235001662E-3</v>
      </c>
      <c r="AO1345" s="5">
        <f t="shared" ref="AO1345:AO1350" si="1600">_xlfn.POISSON.DIST(5,K1345,FALSE) * _xlfn.POISSON.DIST(2,L1345,FALSE)</f>
        <v>2.7083328330038459E-3</v>
      </c>
      <c r="AP1345" s="5">
        <f t="shared" ref="AP1345:AP1350" si="1601">_xlfn.POISSON.DIST(5,K1345,FALSE) * _xlfn.POISSON.DIST(3,L1345,FALSE)</f>
        <v>2.4267992592825367E-3</v>
      </c>
      <c r="AQ1345" s="5">
        <f t="shared" ref="AQ1345:AQ1350" si="1602">_xlfn.POISSON.DIST(5,K1345,FALSE) * _xlfn.POISSON.DIST(4,L1345,FALSE)</f>
        <v>1.6308985106316251E-3</v>
      </c>
      <c r="AR1345" s="5">
        <f t="shared" ref="AR1345:AR1350" si="1603">_xlfn.POISSON.DIST(0,K1345,FALSE) * _xlfn.POISSON.DIST(5,L1345,FALSE)</f>
        <v>1.9637232790325282E-2</v>
      </c>
      <c r="AS1345" s="5">
        <f t="shared" ref="AS1345:AS1350" si="1604">_xlfn.POISSON.DIST(1,K1345,FALSE) * _xlfn.POISSON.DIST(5,L1345,FALSE)</f>
        <v>2.7471506812025582E-2</v>
      </c>
      <c r="AT1345" s="5">
        <f t="shared" ref="AT1345:AT1350" si="1605">_xlfn.POISSON.DIST(2,K1345,FALSE) * _xlfn.POISSON.DIST(5,L1345,FALSE)</f>
        <v>1.9215632227341618E-2</v>
      </c>
      <c r="AU1345" s="5">
        <f t="shared" ref="AU1345:AU1350" si="1606">_xlfn.POISSON.DIST(3,K1345,FALSE) * _xlfn.POISSON.DIST(5,L1345,FALSE)</f>
        <v>8.9605695681465262E-3</v>
      </c>
      <c r="AV1345" s="5">
        <f t="shared" ref="AV1345:AV1350" si="1607">_xlfn.POISSON.DIST(4,K1345,FALSE) * _xlfn.POISSON.DIST(5,L1345,FALSE)</f>
        <v>3.1338471993396489E-3</v>
      </c>
      <c r="AW1345" s="5">
        <f t="shared" ref="AW1345:AW1350" si="1608">_xlfn.POISSON.DIST(6,K1345,FALSE) * _xlfn.POISSON.DIST(6,L1345,FALSE)</f>
        <v>9.1593102737821738E-5</v>
      </c>
      <c r="AX1345" s="5">
        <f t="shared" ref="AX1345:AX1350" si="1609">_xlfn.POISSON.DIST(6,K1345,FALSE) * _xlfn.POISSON.DIST(0,L1345,FALSE)</f>
        <v>1.7477399968131942E-4</v>
      </c>
      <c r="AY1345" s="5">
        <f t="shared" ref="AY1345:AY1350" si="1610">_xlfn.POISSON.DIST(6,K1345,FALSE) * _xlfn.POISSON.DIST(1,L1345,FALSE)</f>
        <v>4.6981826731175985E-4</v>
      </c>
      <c r="AZ1345" s="5">
        <f t="shared" ref="AZ1345:AZ1350" si="1611">_xlfn.POISSON.DIST(6,K1345,FALSE) * _xlfn.POISSON.DIST(2,L1345,FALSE)</f>
        <v>6.3147036945512206E-4</v>
      </c>
      <c r="BA1345" s="5">
        <f t="shared" ref="BA1345:BA1350" si="1612">_xlfn.POISSON.DIST(6,K1345,FALSE) * _xlfn.POISSON.DIST(3,L1345,FALSE)</f>
        <v>5.6582847062888449E-4</v>
      </c>
      <c r="BB1345" s="5">
        <f t="shared" ref="BB1345:BB1350" si="1613">_xlfn.POISSON.DIST(6,K1345,FALSE) * _xlfn.POISSON.DIST(4,L1345,FALSE)</f>
        <v>3.8025757857468556E-4</v>
      </c>
      <c r="BC1345" s="5">
        <f t="shared" ref="BC1345:BC1350" si="1614">_xlfn.POISSON.DIST(6,K1345,FALSE) * _xlfn.POISSON.DIST(5,L1345,FALSE)</f>
        <v>2.0443768183354006E-4</v>
      </c>
      <c r="BD1345" s="5">
        <f t="shared" ref="BD1345:BD1350" si="1615">_xlfn.POISSON.DIST(0,K1345,FALSE) * _xlfn.POISSON.DIST(6,L1345,FALSE)</f>
        <v>8.7979626080640725E-3</v>
      </c>
      <c r="BE1345" s="5">
        <f t="shared" ref="BE1345:BE1350" si="1616">_xlfn.POISSON.DIST(1,K1345,FALSE) * _xlfn.POISSON.DIST(6,L1345,FALSE)</f>
        <v>1.2307909790551247E-2</v>
      </c>
      <c r="BF1345" s="5">
        <f t="shared" ref="BF1345:BF1350" si="1617">_xlfn.POISSON.DIST(2,K1345,FALSE) * _xlfn.POISSON.DIST(6,L1345,FALSE)</f>
        <v>8.6090752007458443E-3</v>
      </c>
      <c r="BG1345" s="5">
        <f t="shared" ref="BG1345:BG1350" si="1618">_xlfn.POISSON.DIST(3,K1345,FALSE) * _xlfn.POISSON.DIST(6,L1345,FALSE)</f>
        <v>4.014555250694469E-3</v>
      </c>
      <c r="BH1345" s="5">
        <f t="shared" ref="BH1345:BH1350" si="1619">_xlfn.POISSON.DIST(4,K1345,FALSE) * _xlfn.POISSON.DIST(6,L1345,FALSE)</f>
        <v>1.4040405169897586E-3</v>
      </c>
      <c r="BI1345" s="5">
        <f t="shared" ref="BI1345:BI1350" si="1620">_xlfn.POISSON.DIST(5,K1345,FALSE) * _xlfn.POISSON.DIST(6,L1345,FALSE)</f>
        <v>3.9283649624856506E-4</v>
      </c>
      <c r="BJ1345" s="8">
        <f t="shared" ref="BJ1345:BJ1350" si="1621">SUM(N1345,Q1345,T1345,W1345,X1345,Y1345,AD1345,AE1345,AF1345,AG1345,AM1345,AN1345,AO1345,AP1345,AQ1345,AX1345,AY1345,AZ1345,BA1345,BB1345,BC1345)</f>
        <v>0.18019434659047198</v>
      </c>
      <c r="BK1345" s="8">
        <f t="shared" ref="BK1345:BK1350" si="1622">SUM(M1345,P1345,S1345,V1345,AC1345,AL1345,AY1345)</f>
        <v>0.17124980806785978</v>
      </c>
      <c r="BL1345" s="8">
        <f t="shared" ref="BL1345:BL1350" si="1623">SUM(O1345,R1345,U1345,AA1345,AB1345,AH1345,AI1345,AJ1345,AK1345,AR1345,AS1345,AT1345,AU1345,AV1345,BD1345,BE1345,BF1345,BG1345,BH1345,BI1345)</f>
        <v>0.57383243113216209</v>
      </c>
      <c r="BM1345" s="8">
        <f t="shared" ref="BM1345:BM1350" si="1624">SUM(S1345:BI1345)</f>
        <v>0.75363175708067631</v>
      </c>
      <c r="BN1345" s="8">
        <f t="shared" ref="BN1345:BN1350" si="1625">SUM(M1345:R1345)</f>
        <v>0.22561717775191226</v>
      </c>
    </row>
    <row r="1346" spans="1:66" x14ac:dyDescent="0.25">
      <c r="A1346" t="s">
        <v>28</v>
      </c>
      <c r="B1346" t="s">
        <v>455</v>
      </c>
      <c r="C1346" t="s">
        <v>457</v>
      </c>
      <c r="D1346" s="7" t="s">
        <v>564</v>
      </c>
      <c r="E1346">
        <f>VLOOKUP(A1346,home!$A$2:$E$405,3,FALSE)</f>
        <v>1.4313725490196101</v>
      </c>
      <c r="F1346">
        <f>VLOOKUP(B1346,home!$B$2:$E$405,3,FALSE)</f>
        <v>0.66</v>
      </c>
      <c r="G1346">
        <f>VLOOKUP(C1346,away!$B$2:$E$405,4,FALSE)</f>
        <v>0.9</v>
      </c>
      <c r="H1346">
        <f>VLOOKUP(A1346,away!$A$2:$E$405,3,FALSE)</f>
        <v>1.20588235294118</v>
      </c>
      <c r="I1346">
        <f>VLOOKUP(C1346,away!$B$2:$E$405,3,FALSE)</f>
        <v>0.62</v>
      </c>
      <c r="J1346">
        <f>VLOOKUP(B1346,home!$B$2:$E$405,4,FALSE)</f>
        <v>1.02</v>
      </c>
      <c r="K1346" s="3">
        <f t="shared" si="1570"/>
        <v>0.85023529411764842</v>
      </c>
      <c r="L1346" s="3">
        <f t="shared" si="1571"/>
        <v>0.76260000000000217</v>
      </c>
      <c r="M1346" s="5">
        <f t="shared" si="1572"/>
        <v>0.19932167657752087</v>
      </c>
      <c r="N1346" s="5">
        <f t="shared" si="1573"/>
        <v>0.16947032430891124</v>
      </c>
      <c r="O1346" s="5">
        <f t="shared" si="1574"/>
        <v>0.15200271055801784</v>
      </c>
      <c r="P1346" s="5">
        <f t="shared" si="1575"/>
        <v>0.12923806931797607</v>
      </c>
      <c r="Q1346" s="5">
        <f t="shared" si="1576"/>
        <v>7.2044825516500197E-2</v>
      </c>
      <c r="R1346" s="5">
        <f t="shared" si="1577"/>
        <v>5.7958633535772366E-2</v>
      </c>
      <c r="S1346" s="5">
        <f t="shared" si="1578"/>
        <v>2.0949149695896223E-2</v>
      </c>
      <c r="T1346" s="5">
        <f t="shared" si="1579"/>
        <v>5.4941383938883204E-2</v>
      </c>
      <c r="U1346" s="5">
        <f t="shared" si="1580"/>
        <v>4.9278475830944413E-2</v>
      </c>
      <c r="V1346" s="5">
        <f t="shared" si="1581"/>
        <v>1.509245260134906E-3</v>
      </c>
      <c r="W1346" s="5">
        <f t="shared" si="1582"/>
        <v>2.0418351137558743E-2</v>
      </c>
      <c r="X1346" s="5">
        <f t="shared" si="1583"/>
        <v>1.557103457750234E-2</v>
      </c>
      <c r="Y1346" s="5">
        <f t="shared" si="1584"/>
        <v>5.9372354844016585E-3</v>
      </c>
      <c r="Z1346" s="5">
        <f t="shared" si="1585"/>
        <v>1.4733084644793377E-2</v>
      </c>
      <c r="AA1346" s="5">
        <f t="shared" si="1586"/>
        <v>1.2526588556226107E-2</v>
      </c>
      <c r="AB1346" s="5">
        <f t="shared" si="1587"/>
        <v>5.3252738526968352E-3</v>
      </c>
      <c r="AC1346" s="5">
        <f t="shared" si="1588"/>
        <v>6.1161167621199953E-5</v>
      </c>
      <c r="AD1346" s="5">
        <f t="shared" si="1589"/>
        <v>4.3401006962099174E-3</v>
      </c>
      <c r="AE1346" s="5">
        <f t="shared" si="1590"/>
        <v>3.3097607909296925E-3</v>
      </c>
      <c r="AF1346" s="5">
        <f t="shared" si="1591"/>
        <v>1.2620117895814952E-3</v>
      </c>
      <c r="AG1346" s="5">
        <f t="shared" si="1592"/>
        <v>3.20803396911617E-4</v>
      </c>
      <c r="AH1346" s="5">
        <f t="shared" si="1593"/>
        <v>2.8088625875298647E-3</v>
      </c>
      <c r="AI1346" s="5">
        <f t="shared" si="1594"/>
        <v>2.3881941082445133E-3</v>
      </c>
      <c r="AJ1346" s="5">
        <f t="shared" si="1595"/>
        <v>1.0152634600166543E-3</v>
      </c>
      <c r="AK1346" s="5">
        <f t="shared" si="1596"/>
        <v>2.8773760884472061E-4</v>
      </c>
      <c r="AL1346" s="5">
        <f t="shared" si="1597"/>
        <v>1.5862501974335564E-6</v>
      </c>
      <c r="AM1346" s="5">
        <f t="shared" si="1598"/>
        <v>7.3802135838845026E-4</v>
      </c>
      <c r="AN1346" s="5">
        <f t="shared" si="1599"/>
        <v>5.628150879070338E-4</v>
      </c>
      <c r="AO1346" s="5">
        <f t="shared" si="1600"/>
        <v>2.1460139301895256E-4</v>
      </c>
      <c r="AP1346" s="5">
        <f t="shared" si="1601"/>
        <v>5.4551674105417903E-5</v>
      </c>
      <c r="AQ1346" s="5">
        <f t="shared" si="1602"/>
        <v>1.040027666819795E-5</v>
      </c>
      <c r="AR1346" s="5">
        <f t="shared" si="1603"/>
        <v>4.2840772185005641E-4</v>
      </c>
      <c r="AS1346" s="5">
        <f t="shared" si="1604"/>
        <v>3.6424736538945437E-4</v>
      </c>
      <c r="AT1346" s="5">
        <f t="shared" si="1605"/>
        <v>1.5484798292174061E-4</v>
      </c>
      <c r="AU1346" s="5">
        <f t="shared" si="1606"/>
        <v>4.3885740100996931E-5</v>
      </c>
      <c r="AV1346" s="5">
        <f t="shared" si="1607"/>
        <v>9.3283012855854467E-6</v>
      </c>
      <c r="AW1346" s="5">
        <f t="shared" si="1608"/>
        <v>2.8569663048586944E-8</v>
      </c>
      <c r="AX1346" s="5">
        <f t="shared" si="1609"/>
        <v>1.045819677857517E-4</v>
      </c>
      <c r="AY1346" s="5">
        <f t="shared" si="1610"/>
        <v>7.9754208633414468E-5</v>
      </c>
      <c r="AZ1346" s="5">
        <f t="shared" si="1611"/>
        <v>3.0410279751921022E-5</v>
      </c>
      <c r="BA1346" s="5">
        <f t="shared" si="1612"/>
        <v>7.7302931129383456E-6</v>
      </c>
      <c r="BB1346" s="5">
        <f t="shared" si="1613"/>
        <v>1.4737803819816996E-6</v>
      </c>
      <c r="BC1346" s="5">
        <f t="shared" si="1614"/>
        <v>2.2478098385984956E-7</v>
      </c>
      <c r="BD1346" s="5">
        <f t="shared" si="1615"/>
        <v>5.4450621447142297E-5</v>
      </c>
      <c r="BE1346" s="5">
        <f t="shared" si="1616"/>
        <v>4.6295840140999762E-5</v>
      </c>
      <c r="BF1346" s="5">
        <f t="shared" si="1617"/>
        <v>1.968117862935328E-5</v>
      </c>
      <c r="BG1346" s="5">
        <f t="shared" si="1618"/>
        <v>5.5778775668367226E-6</v>
      </c>
      <c r="BH1346" s="5">
        <f t="shared" si="1619"/>
        <v>1.185627093397913E-6</v>
      </c>
      <c r="BI1346" s="5">
        <f t="shared" si="1620"/>
        <v>2.016124000938055E-7</v>
      </c>
      <c r="BJ1346" s="8">
        <f t="shared" si="1621"/>
        <v>0.34942039673812808</v>
      </c>
      <c r="BK1346" s="8">
        <f t="shared" si="1622"/>
        <v>0.35116064247798018</v>
      </c>
      <c r="BL1346" s="8">
        <f t="shared" si="1623"/>
        <v>0.28471984996711902</v>
      </c>
      <c r="BM1346" s="8">
        <f t="shared" si="1624"/>
        <v>0.21991800837435152</v>
      </c>
      <c r="BN1346" s="8">
        <f t="shared" si="1625"/>
        <v>0.78003623981469861</v>
      </c>
    </row>
    <row r="1347" spans="1:66" x14ac:dyDescent="0.25">
      <c r="A1347" t="s">
        <v>301</v>
      </c>
      <c r="B1347" t="s">
        <v>308</v>
      </c>
      <c r="C1347" t="s">
        <v>360</v>
      </c>
      <c r="D1347" s="7" t="s">
        <v>564</v>
      </c>
      <c r="E1347">
        <f>VLOOKUP(A1347,home!$A$2:$E$405,3,FALSE)</f>
        <v>1.42105263157895</v>
      </c>
      <c r="F1347">
        <f>VLOOKUP(B1347,home!$B$2:$E$405,3,FALSE)</f>
        <v>1.3</v>
      </c>
      <c r="G1347">
        <f>VLOOKUP(C1347,away!$B$2:$E$405,4,FALSE)</f>
        <v>0.93</v>
      </c>
      <c r="H1347">
        <f>VLOOKUP(A1347,away!$A$2:$E$405,3,FALSE)</f>
        <v>1.0815789473684201</v>
      </c>
      <c r="I1347">
        <f>VLOOKUP(C1347,away!$B$2:$E$405,3,FALSE)</f>
        <v>0.74</v>
      </c>
      <c r="J1347">
        <f>VLOOKUP(B1347,home!$B$2:$E$405,4,FALSE)</f>
        <v>0.69</v>
      </c>
      <c r="K1347" s="3">
        <f t="shared" si="1570"/>
        <v>1.7180526315789508</v>
      </c>
      <c r="L1347" s="3">
        <f t="shared" si="1571"/>
        <v>0.55225421052631529</v>
      </c>
      <c r="M1347" s="5">
        <f t="shared" si="1572"/>
        <v>0.10328048441929466</v>
      </c>
      <c r="N1347" s="5">
        <f t="shared" si="1573"/>
        <v>0.177441308047318</v>
      </c>
      <c r="O1347" s="5">
        <f t="shared" si="1574"/>
        <v>5.7037082385752981E-2</v>
      </c>
      <c r="P1347" s="5">
        <f t="shared" si="1575"/>
        <v>9.799270949042832E-2</v>
      </c>
      <c r="Q1347" s="5">
        <f t="shared" si="1576"/>
        <v>0.15242675312075302</v>
      </c>
      <c r="R1347" s="5">
        <f t="shared" si="1577"/>
        <v>1.5749484451834207E-2</v>
      </c>
      <c r="S1347" s="5">
        <f t="shared" si="1578"/>
        <v>2.3243914780384078E-2</v>
      </c>
      <c r="T1347" s="5">
        <f t="shared" si="1579"/>
        <v>8.4178316207791024E-2</v>
      </c>
      <c r="U1347" s="5">
        <f t="shared" si="1580"/>
        <v>2.7058443208485525E-2</v>
      </c>
      <c r="V1347" s="5">
        <f t="shared" si="1581"/>
        <v>2.4504297972880464E-3</v>
      </c>
      <c r="W1347" s="5">
        <f t="shared" si="1582"/>
        <v>8.7292394774048279E-2</v>
      </c>
      <c r="X1347" s="5">
        <f t="shared" si="1583"/>
        <v>4.8207592560893478E-2</v>
      </c>
      <c r="Y1347" s="5">
        <f t="shared" si="1584"/>
        <v>1.3311422985545248E-2</v>
      </c>
      <c r="Z1347" s="5">
        <f t="shared" si="1585"/>
        <v>2.8992397007147263E-3</v>
      </c>
      <c r="AA1347" s="5">
        <f t="shared" si="1586"/>
        <v>4.9810463973911047E-3</v>
      </c>
      <c r="AB1347" s="5">
        <f t="shared" si="1587"/>
        <v>4.2788499355273209E-3</v>
      </c>
      <c r="AC1347" s="5">
        <f t="shared" si="1588"/>
        <v>1.4531076260586675E-4</v>
      </c>
      <c r="AD1347" s="5">
        <f t="shared" si="1589"/>
        <v>3.7493232139595579E-2</v>
      </c>
      <c r="AE1347" s="5">
        <f t="shared" si="1590"/>
        <v>2.0705795315332228E-2</v>
      </c>
      <c r="AF1347" s="5">
        <f t="shared" si="1591"/>
        <v>5.7174313225941383E-3</v>
      </c>
      <c r="AG1347" s="5">
        <f t="shared" si="1592"/>
        <v>1.052491840432551E-3</v>
      </c>
      <c r="AH1347" s="5">
        <f t="shared" si="1593"/>
        <v>4.0027933301119042E-4</v>
      </c>
      <c r="AI1347" s="5">
        <f t="shared" si="1594"/>
        <v>6.8770096144654279E-4</v>
      </c>
      <c r="AJ1347" s="5">
        <f t="shared" si="1595"/>
        <v>5.9075322327630387E-4</v>
      </c>
      <c r="AK1347" s="5">
        <f t="shared" si="1596"/>
        <v>3.3831504328786716E-4</v>
      </c>
      <c r="AL1347" s="5">
        <f t="shared" si="1597"/>
        <v>5.5148445230216662E-6</v>
      </c>
      <c r="AM1347" s="5">
        <f t="shared" si="1598"/>
        <v>1.2883069228766527E-2</v>
      </c>
      <c r="AN1347" s="5">
        <f t="shared" si="1599"/>
        <v>7.1147292260883245E-3</v>
      </c>
      <c r="AO1347" s="5">
        <f t="shared" si="1600"/>
        <v>1.9645695859309546E-3</v>
      </c>
      <c r="AP1347" s="5">
        <f t="shared" si="1601"/>
        <v>3.6164727523410324E-4</v>
      </c>
      <c r="AQ1347" s="5">
        <f t="shared" si="1602"/>
        <v>4.9930307618350678E-5</v>
      </c>
      <c r="AR1347" s="5">
        <f t="shared" si="1603"/>
        <v>4.4211189408419024E-5</v>
      </c>
      <c r="AS1347" s="5">
        <f t="shared" si="1604"/>
        <v>7.5957150308369732E-5</v>
      </c>
      <c r="AT1347" s="5">
        <f t="shared" si="1605"/>
        <v>6.5249190987266283E-5</v>
      </c>
      <c r="AU1347" s="5">
        <f t="shared" si="1606"/>
        <v>3.7367181428023473E-5</v>
      </c>
      <c r="AV1347" s="5">
        <f t="shared" si="1607"/>
        <v>1.6049696096775959E-5</v>
      </c>
      <c r="AW1347" s="5">
        <f t="shared" si="1608"/>
        <v>1.4534706690229664E-7</v>
      </c>
      <c r="AX1347" s="5">
        <f t="shared" si="1609"/>
        <v>3.6889651652160242E-3</v>
      </c>
      <c r="AY1347" s="5">
        <f t="shared" si="1610"/>
        <v>2.0372465449754536E-3</v>
      </c>
      <c r="AZ1347" s="5">
        <f t="shared" si="1611"/>
        <v>5.6253899117144127E-4</v>
      </c>
      <c r="BA1347" s="5">
        <f t="shared" si="1612"/>
        <v>1.0355484215321807E-4</v>
      </c>
      <c r="BB1347" s="5">
        <f t="shared" si="1613"/>
        <v>1.4297149399875658E-5</v>
      </c>
      <c r="BC1347" s="5">
        <f t="shared" si="1614"/>
        <v>1.5791321909210235E-6</v>
      </c>
      <c r="BD1347" s="5">
        <f t="shared" si="1615"/>
        <v>4.0693025838626377E-6</v>
      </c>
      <c r="BE1347" s="5">
        <f t="shared" si="1616"/>
        <v>6.9912760128962279E-6</v>
      </c>
      <c r="BF1347" s="5">
        <f t="shared" si="1617"/>
        <v>6.0056900760255812E-6</v>
      </c>
      <c r="BG1347" s="5">
        <f t="shared" si="1618"/>
        <v>3.4393638798544466E-6</v>
      </c>
      <c r="BH1347" s="5">
        <f t="shared" si="1619"/>
        <v>1.477252041185381E-6</v>
      </c>
      <c r="BI1347" s="5">
        <f t="shared" si="1620"/>
        <v>5.0759935137278375E-7</v>
      </c>
      <c r="BJ1347" s="8">
        <f t="shared" si="1621"/>
        <v>0.65660886576304855</v>
      </c>
      <c r="BK1347" s="8">
        <f t="shared" si="1622"/>
        <v>0.22915561063949944</v>
      </c>
      <c r="BL1347" s="8">
        <f t="shared" si="1623"/>
        <v>0.11138327983218708</v>
      </c>
      <c r="BM1347" s="8">
        <f t="shared" si="1624"/>
        <v>0.39408207282216018</v>
      </c>
      <c r="BN1347" s="8">
        <f t="shared" si="1625"/>
        <v>0.60392782191538119</v>
      </c>
    </row>
    <row r="1348" spans="1:66" x14ac:dyDescent="0.25">
      <c r="A1348" t="s">
        <v>303</v>
      </c>
      <c r="B1348" t="s">
        <v>333</v>
      </c>
      <c r="C1348" t="s">
        <v>343</v>
      </c>
      <c r="D1348" s="7" t="s">
        <v>564</v>
      </c>
      <c r="E1348">
        <f>VLOOKUP(A1348,home!$A$2:$E$405,3,FALSE)</f>
        <v>1.3961038961039001</v>
      </c>
      <c r="F1348">
        <f>VLOOKUP(B1348,home!$B$2:$E$405,3,FALSE)</f>
        <v>1.19</v>
      </c>
      <c r="G1348">
        <f>VLOOKUP(C1348,away!$B$2:$E$405,4,FALSE)</f>
        <v>1.19</v>
      </c>
      <c r="H1348">
        <f>VLOOKUP(A1348,away!$A$2:$E$405,3,FALSE)</f>
        <v>1.0324675324675301</v>
      </c>
      <c r="I1348">
        <f>VLOOKUP(C1348,away!$B$2:$E$405,3,FALSE)</f>
        <v>0.81</v>
      </c>
      <c r="J1348">
        <f>VLOOKUP(B1348,home!$B$2:$E$405,4,FALSE)</f>
        <v>0.88</v>
      </c>
      <c r="K1348" s="3">
        <f t="shared" si="1570"/>
        <v>1.9770227272727328</v>
      </c>
      <c r="L1348" s="3">
        <f t="shared" si="1571"/>
        <v>0.73594285714285546</v>
      </c>
      <c r="M1348" s="5">
        <f t="shared" si="1572"/>
        <v>6.6339778494270404E-2</v>
      </c>
      <c r="N1348" s="5">
        <f t="shared" si="1573"/>
        <v>0.13115524980541146</v>
      </c>
      <c r="O1348" s="5">
        <f t="shared" si="1574"/>
        <v>4.8822286127297519E-2</v>
      </c>
      <c r="P1348" s="5">
        <f t="shared" si="1575"/>
        <v>9.6522769271079431E-2</v>
      </c>
      <c r="Q1348" s="5">
        <f t="shared" si="1576"/>
        <v>0.12964845483321558</v>
      </c>
      <c r="R1348" s="5">
        <f t="shared" si="1577"/>
        <v>1.7965206372384662E-2</v>
      </c>
      <c r="S1348" s="5">
        <f t="shared" si="1578"/>
        <v>3.5109572262751423E-2</v>
      </c>
      <c r="T1348" s="5">
        <f t="shared" si="1579"/>
        <v>9.5413854274113127E-2</v>
      </c>
      <c r="U1348" s="5">
        <f t="shared" si="1580"/>
        <v>3.55176212983494E-2</v>
      </c>
      <c r="V1348" s="5">
        <f t="shared" si="1581"/>
        <v>5.6759529327516586E-3</v>
      </c>
      <c r="W1348" s="5">
        <f t="shared" si="1582"/>
        <v>8.5439313920353172E-2</v>
      </c>
      <c r="X1348" s="5">
        <f t="shared" si="1583"/>
        <v>6.2878452798870055E-2</v>
      </c>
      <c r="Y1348" s="5">
        <f t="shared" si="1584"/>
        <v>2.3137474102761294E-2</v>
      </c>
      <c r="Z1348" s="5">
        <f t="shared" si="1585"/>
        <v>4.4071217689512672E-3</v>
      </c>
      <c r="AA1348" s="5">
        <f t="shared" si="1586"/>
        <v>8.7129798990750653E-3</v>
      </c>
      <c r="AB1348" s="5">
        <f t="shared" si="1587"/>
        <v>8.6128796413709446E-3</v>
      </c>
      <c r="AC1348" s="5">
        <f t="shared" si="1588"/>
        <v>5.1614836881842721E-4</v>
      </c>
      <c r="AD1348" s="5">
        <f t="shared" si="1589"/>
        <v>4.2228866355781956E-2</v>
      </c>
      <c r="AE1348" s="5">
        <f t="shared" si="1590"/>
        <v>3.1078032559777976E-2</v>
      </c>
      <c r="AF1348" s="5">
        <f t="shared" si="1591"/>
        <v>1.1435828038210845E-2</v>
      </c>
      <c r="AG1348" s="5">
        <f t="shared" si="1592"/>
        <v>2.8053719867450885E-3</v>
      </c>
      <c r="AH1348" s="5">
        <f t="shared" si="1593"/>
        <v>8.1084744660461772E-4</v>
      </c>
      <c r="AI1348" s="5">
        <f t="shared" si="1594"/>
        <v>1.6030638302883928E-3</v>
      </c>
      <c r="AJ1348" s="5">
        <f t="shared" si="1595"/>
        <v>1.5846468128745161E-3</v>
      </c>
      <c r="AK1348" s="5">
        <f t="shared" si="1596"/>
        <v>1.0442942545844064E-3</v>
      </c>
      <c r="AL1348" s="5">
        <f t="shared" si="1597"/>
        <v>3.0039334495159908E-5</v>
      </c>
      <c r="AM1348" s="5">
        <f t="shared" si="1598"/>
        <v>1.6697485706468763E-2</v>
      </c>
      <c r="AN1348" s="5">
        <f t="shared" si="1599"/>
        <v>1.2288395337920612E-2</v>
      </c>
      <c r="AO1348" s="5">
        <f t="shared" si="1600"/>
        <v>4.5217783873451193E-3</v>
      </c>
      <c r="AP1348" s="5">
        <f t="shared" si="1601"/>
        <v>1.1092568352498602E-3</v>
      </c>
      <c r="AQ1348" s="5">
        <f t="shared" si="1602"/>
        <v>2.0408741115975594E-4</v>
      </c>
      <c r="AR1348" s="5">
        <f t="shared" si="1603"/>
        <v>1.193474773122383E-4</v>
      </c>
      <c r="AS1348" s="5">
        <f t="shared" si="1604"/>
        <v>2.3595267508896194E-4</v>
      </c>
      <c r="AT1348" s="5">
        <f t="shared" si="1605"/>
        <v>2.3324190060583833E-4</v>
      </c>
      <c r="AU1348" s="5">
        <f t="shared" si="1606"/>
        <v>1.5370817948334335E-4</v>
      </c>
      <c r="AV1348" s="5">
        <f t="shared" si="1607"/>
        <v>7.5971141051571568E-5</v>
      </c>
      <c r="AW1348" s="5">
        <f t="shared" si="1608"/>
        <v>1.2140695381427369E-6</v>
      </c>
      <c r="AX1348" s="5">
        <f t="shared" si="1609"/>
        <v>5.501884788333385E-3</v>
      </c>
      <c r="AY1348" s="5">
        <f t="shared" si="1610"/>
        <v>4.0490728107968861E-3</v>
      </c>
      <c r="AZ1348" s="5">
        <f t="shared" si="1611"/>
        <v>1.4899431065786561E-3</v>
      </c>
      <c r="BA1348" s="5">
        <f t="shared" si="1612"/>
        <v>3.655043289452661E-4</v>
      </c>
      <c r="BB1348" s="5">
        <f t="shared" si="1613"/>
        <v>6.72475750355153E-5</v>
      </c>
      <c r="BC1348" s="5">
        <f t="shared" si="1614"/>
        <v>9.8980745015131409E-6</v>
      </c>
      <c r="BD1348" s="5">
        <f t="shared" si="1615"/>
        <v>1.4638820574326786E-5</v>
      </c>
      <c r="BE1348" s="5">
        <f t="shared" si="1616"/>
        <v>2.8941280975911733E-5</v>
      </c>
      <c r="BF1348" s="5">
        <f t="shared" si="1617"/>
        <v>2.8608785122881741E-5</v>
      </c>
      <c r="BG1348" s="5">
        <f t="shared" si="1618"/>
        <v>1.8853406129199743E-5</v>
      </c>
      <c r="BH1348" s="5">
        <f t="shared" si="1619"/>
        <v>9.3184031009827363E-6</v>
      </c>
      <c r="BI1348" s="5">
        <f t="shared" si="1620"/>
        <v>3.684538942506317E-6</v>
      </c>
      <c r="BJ1348" s="8">
        <f t="shared" si="1621"/>
        <v>0.66152545303757582</v>
      </c>
      <c r="BK1348" s="8">
        <f t="shared" si="1622"/>
        <v>0.2082433334749634</v>
      </c>
      <c r="BL1348" s="8">
        <f t="shared" si="1623"/>
        <v>0.12559609229121727</v>
      </c>
      <c r="BM1348" s="8">
        <f t="shared" si="1624"/>
        <v>0.50527039692778986</v>
      </c>
      <c r="BN1348" s="8">
        <f t="shared" si="1625"/>
        <v>0.49045374490365901</v>
      </c>
    </row>
    <row r="1349" spans="1:66" x14ac:dyDescent="0.25">
      <c r="A1349" t="s">
        <v>35</v>
      </c>
      <c r="B1349" t="s">
        <v>285</v>
      </c>
      <c r="C1349" t="s">
        <v>213</v>
      </c>
      <c r="D1349" s="7" t="s">
        <v>564</v>
      </c>
      <c r="E1349">
        <f>VLOOKUP(A1349,home!$A$2:$E$405,3,FALSE)</f>
        <v>1.5947368421052599</v>
      </c>
      <c r="F1349">
        <f>VLOOKUP(B1349,home!$B$2:$E$405,3,FALSE)</f>
        <v>1.06</v>
      </c>
      <c r="G1349">
        <f>VLOOKUP(C1349,away!$B$2:$E$405,4,FALSE)</f>
        <v>0.69</v>
      </c>
      <c r="H1349">
        <f>VLOOKUP(A1349,away!$A$2:$E$405,3,FALSE)</f>
        <v>1.21315789473684</v>
      </c>
      <c r="I1349">
        <f>VLOOKUP(C1349,away!$B$2:$E$405,3,FALSE)</f>
        <v>0.86</v>
      </c>
      <c r="J1349">
        <f>VLOOKUP(B1349,home!$B$2:$E$405,4,FALSE)</f>
        <v>1</v>
      </c>
      <c r="K1349" s="3">
        <f t="shared" si="1570"/>
        <v>1.166390526315787</v>
      </c>
      <c r="L1349" s="3">
        <f t="shared" si="1571"/>
        <v>1.0433157894736824</v>
      </c>
      <c r="M1349" s="5">
        <f t="shared" si="1572"/>
        <v>0.10973287059519179</v>
      </c>
      <c r="N1349" s="5">
        <f t="shared" si="1573"/>
        <v>0.12799138068766788</v>
      </c>
      <c r="O1349" s="5">
        <f t="shared" si="1574"/>
        <v>0.11448603651623596</v>
      </c>
      <c r="P1349" s="5">
        <f t="shared" si="1575"/>
        <v>0.13353542838798085</v>
      </c>
      <c r="Q1349" s="5">
        <f t="shared" si="1576"/>
        <v>7.4643966942086623E-2</v>
      </c>
      <c r="R1349" s="5">
        <f t="shared" si="1577"/>
        <v>5.9722544785824762E-2</v>
      </c>
      <c r="S1349" s="5">
        <f t="shared" si="1578"/>
        <v>4.0625271484383517E-2</v>
      </c>
      <c r="T1349" s="5">
        <f t="shared" si="1579"/>
        <v>7.7877229299630563E-2</v>
      </c>
      <c r="U1349" s="5">
        <f t="shared" si="1580"/>
        <v>6.9659810445656306E-2</v>
      </c>
      <c r="V1349" s="5">
        <f t="shared" si="1581"/>
        <v>5.4930497242180682E-3</v>
      </c>
      <c r="W1349" s="5">
        <f t="shared" si="1582"/>
        <v>2.9021338629292879E-2</v>
      </c>
      <c r="X1349" s="5">
        <f t="shared" si="1583"/>
        <v>3.0278420823603776E-2</v>
      </c>
      <c r="Y1349" s="5">
        <f t="shared" si="1584"/>
        <v>1.5794977262797275E-2</v>
      </c>
      <c r="Z1349" s="5">
        <f t="shared" si="1585"/>
        <v>2.0769824654200041E-2</v>
      </c>
      <c r="AA1349" s="5">
        <f t="shared" si="1586"/>
        <v>2.422572670989899E-2</v>
      </c>
      <c r="AB1349" s="5">
        <f t="shared" si="1587"/>
        <v>1.4128329063770756E-2</v>
      </c>
      <c r="AC1349" s="5">
        <f t="shared" si="1588"/>
        <v>4.1778545030612745E-4</v>
      </c>
      <c r="AD1349" s="5">
        <f t="shared" si="1589"/>
        <v>8.4625536095523958E-3</v>
      </c>
      <c r="AE1349" s="5">
        <f t="shared" si="1590"/>
        <v>8.8291158001135173E-3</v>
      </c>
      <c r="AF1349" s="5">
        <f t="shared" si="1591"/>
        <v>4.605777960674998E-3</v>
      </c>
      <c r="AG1349" s="5">
        <f t="shared" si="1592"/>
        <v>1.6017602897273743E-3</v>
      </c>
      <c r="AH1349" s="5">
        <f t="shared" si="1593"/>
        <v>5.4173715015816666E-3</v>
      </c>
      <c r="AI1349" s="5">
        <f t="shared" si="1594"/>
        <v>6.3187707969779849E-3</v>
      </c>
      <c r="AJ1349" s="5">
        <f t="shared" si="1595"/>
        <v>3.6850771977779894E-3</v>
      </c>
      <c r="AK1349" s="5">
        <f t="shared" si="1596"/>
        <v>1.4327463774101918E-3</v>
      </c>
      <c r="AL1349" s="5">
        <f t="shared" si="1597"/>
        <v>2.0336352736711787E-5</v>
      </c>
      <c r="AM1349" s="5">
        <f t="shared" si="1598"/>
        <v>1.9741284717242759E-3</v>
      </c>
      <c r="AN1349" s="5">
        <f t="shared" si="1599"/>
        <v>2.0596394049994869E-3</v>
      </c>
      <c r="AO1349" s="5">
        <f t="shared" si="1600"/>
        <v>1.0744271559290724E-3</v>
      </c>
      <c r="AP1349" s="5">
        <f t="shared" si="1601"/>
        <v>3.7365560547336781E-4</v>
      </c>
      <c r="AQ1349" s="5">
        <f t="shared" si="1602"/>
        <v>9.7460198253928389E-5</v>
      </c>
      <c r="AR1349" s="5">
        <f t="shared" si="1603"/>
        <v>1.1304058450089813E-3</v>
      </c>
      <c r="AS1349" s="5">
        <f t="shared" si="1604"/>
        <v>1.3184946685104676E-3</v>
      </c>
      <c r="AT1349" s="5">
        <f t="shared" si="1605"/>
        <v>7.6893984517424196E-4</v>
      </c>
      <c r="AU1349" s="5">
        <f t="shared" si="1606"/>
        <v>2.9896138357265464E-4</v>
      </c>
      <c r="AV1349" s="5">
        <f t="shared" si="1607"/>
        <v>8.7176431383351085E-5</v>
      </c>
      <c r="AW1349" s="5">
        <f t="shared" si="1608"/>
        <v>6.8743292481711233E-7</v>
      </c>
      <c r="AX1349" s="5">
        <f t="shared" si="1609"/>
        <v>3.8376745785824294E-4</v>
      </c>
      <c r="AY1349" s="5">
        <f t="shared" si="1610"/>
        <v>4.0039064826968086E-4</v>
      </c>
      <c r="AZ1349" s="5">
        <f t="shared" si="1611"/>
        <v>2.0886694264868078E-4</v>
      </c>
      <c r="BA1349" s="5">
        <f t="shared" si="1612"/>
        <v>7.263805972148758E-5</v>
      </c>
      <c r="BB1349" s="5">
        <f t="shared" si="1613"/>
        <v>1.8946108656040075E-5</v>
      </c>
      <c r="BC1349" s="5">
        <f t="shared" si="1614"/>
        <v>3.9533548619861248E-6</v>
      </c>
      <c r="BD1349" s="5">
        <f t="shared" si="1615"/>
        <v>1.9656171110186835E-4</v>
      </c>
      <c r="BE1349" s="5">
        <f t="shared" si="1616"/>
        <v>2.292677176656399E-4</v>
      </c>
      <c r="BF1349" s="5">
        <f t="shared" si="1617"/>
        <v>1.3370784693762252E-4</v>
      </c>
      <c r="BG1349" s="5">
        <f t="shared" si="1618"/>
        <v>5.1985188654041415E-5</v>
      </c>
      <c r="BH1349" s="5">
        <f t="shared" si="1619"/>
        <v>1.5158757888703203E-5</v>
      </c>
      <c r="BI1349" s="5">
        <f t="shared" si="1620"/>
        <v>3.5362063184196222E-6</v>
      </c>
      <c r="BJ1349" s="8">
        <f t="shared" si="1621"/>
        <v>0.38577439471354347</v>
      </c>
      <c r="BK1349" s="8">
        <f t="shared" si="1622"/>
        <v>0.29022513264308675</v>
      </c>
      <c r="BL1349" s="8">
        <f t="shared" si="1623"/>
        <v>0.30331060899735063</v>
      </c>
      <c r="BM1349" s="8">
        <f t="shared" si="1624"/>
        <v>0.37956802987784821</v>
      </c>
      <c r="BN1349" s="8">
        <f t="shared" si="1625"/>
        <v>0.62011222791498788</v>
      </c>
    </row>
    <row r="1350" spans="1:66" s="14" customFormat="1" x14ac:dyDescent="0.25">
      <c r="A1350" s="14" t="s">
        <v>35</v>
      </c>
      <c r="B1350" s="14" t="s">
        <v>466</v>
      </c>
      <c r="C1350" s="14" t="s">
        <v>218</v>
      </c>
      <c r="D1350" s="21" t="s">
        <v>564</v>
      </c>
      <c r="E1350" s="14">
        <f>VLOOKUP(A1350,home!$A$2:$E$405,3,FALSE)</f>
        <v>1.5947368421052599</v>
      </c>
      <c r="F1350" s="14">
        <f>VLOOKUP(B1350,home!$B$2:$E$405,3,FALSE)</f>
        <v>1.1599999999999999</v>
      </c>
      <c r="G1350" s="14">
        <f>VLOOKUP(C1350,away!$B$2:$E$405,4,FALSE)</f>
        <v>0.63</v>
      </c>
      <c r="H1350" s="14">
        <f>VLOOKUP(A1350,away!$A$2:$E$405,3,FALSE)</f>
        <v>1.21315789473684</v>
      </c>
      <c r="I1350" s="14">
        <f>VLOOKUP(C1350,away!$B$2:$E$405,3,FALSE)</f>
        <v>1.1200000000000001</v>
      </c>
      <c r="J1350" s="14">
        <f>VLOOKUP(B1350,home!$B$2:$E$405,4,FALSE)</f>
        <v>0.74</v>
      </c>
      <c r="K1350" s="16">
        <f t="shared" si="1570"/>
        <v>1.1654336842105237</v>
      </c>
      <c r="L1350" s="16">
        <f t="shared" si="1571"/>
        <v>1.0054652631578931</v>
      </c>
      <c r="M1350" s="17">
        <f t="shared" si="1572"/>
        <v>0.11407502336259136</v>
      </c>
      <c r="N1350" s="17">
        <f t="shared" si="1573"/>
        <v>0.13294687475386643</v>
      </c>
      <c r="O1350" s="17">
        <f t="shared" si="1574"/>
        <v>0.11469847338501071</v>
      </c>
      <c r="P1350" s="17">
        <f t="shared" si="1575"/>
        <v>0.13367346441041575</v>
      </c>
      <c r="Q1350" s="17">
        <f t="shared" si="1576"/>
        <v>7.7470383024336814E-2</v>
      </c>
      <c r="R1350" s="17">
        <f t="shared" si="1577"/>
        <v>5.7662665362934198E-2</v>
      </c>
      <c r="S1350" s="17">
        <f t="shared" si="1578"/>
        <v>3.9159744527701622E-2</v>
      </c>
      <c r="T1350" s="17">
        <f t="shared" si="1579"/>
        <v>7.7893779054507575E-2</v>
      </c>
      <c r="U1350" s="17">
        <f t="shared" si="1580"/>
        <v>6.7202012535322972E-2</v>
      </c>
      <c r="V1350" s="17">
        <f t="shared" si="1581"/>
        <v>5.0986121648949915E-3</v>
      </c>
      <c r="W1350" s="17">
        <f t="shared" si="1582"/>
        <v>3.0095531301751098E-2</v>
      </c>
      <c r="X1350" s="17">
        <f t="shared" si="1583"/>
        <v>3.0260011300191774E-2</v>
      </c>
      <c r="Y1350" s="17">
        <f t="shared" si="1584"/>
        <v>1.5212695112554072E-2</v>
      </c>
      <c r="Z1350" s="17">
        <f t="shared" si="1585"/>
        <v>1.9325935667842721E-2</v>
      </c>
      <c r="AA1350" s="17">
        <f t="shared" si="1586"/>
        <v>2.2523096406189515E-2</v>
      </c>
      <c r="AB1350" s="17">
        <f t="shared" si="1587"/>
        <v>1.3124587612247125E-2</v>
      </c>
      <c r="AC1350" s="17">
        <f t="shared" si="1588"/>
        <v>3.7341059181743243E-4</v>
      </c>
      <c r="AD1350" s="17">
        <f t="shared" si="1589"/>
        <v>8.7685864808182239E-3</v>
      </c>
      <c r="AE1350" s="17">
        <f t="shared" si="1590"/>
        <v>8.8165091134586385E-3</v>
      </c>
      <c r="AF1350" s="17">
        <f t="shared" si="1591"/>
        <v>4.432346827948826E-3</v>
      </c>
      <c r="AG1350" s="17">
        <f t="shared" si="1592"/>
        <v>1.4855235899235398E-3</v>
      </c>
      <c r="AH1350" s="17">
        <f t="shared" si="1593"/>
        <v>4.8578892480099977E-3</v>
      </c>
      <c r="AI1350" s="17">
        <f t="shared" si="1594"/>
        <v>5.6615477637949833E-3</v>
      </c>
      <c r="AJ1350" s="17">
        <f t="shared" si="1595"/>
        <v>3.2990792343467194E-3</v>
      </c>
      <c r="AK1350" s="17">
        <f t="shared" si="1596"/>
        <v>1.2816193555290443E-3</v>
      </c>
      <c r="AL1350" s="17">
        <f t="shared" si="1597"/>
        <v>1.7502547353288029E-5</v>
      </c>
      <c r="AM1350" s="17">
        <f t="shared" si="1598"/>
        <v>2.0438412095317134E-3</v>
      </c>
      <c r="AN1350" s="17">
        <f t="shared" si="1599"/>
        <v>2.0550113395947506E-3</v>
      </c>
      <c r="AO1350" s="17">
        <f t="shared" si="1600"/>
        <v>1.0331212586790453E-3</v>
      </c>
      <c r="AP1350" s="17">
        <f t="shared" si="1601"/>
        <v>3.4625584607724663E-4</v>
      </c>
      <c r="AQ1350" s="17">
        <f t="shared" si="1602"/>
        <v>8.7037056349004429E-5</v>
      </c>
      <c r="AR1350" s="17">
        <f t="shared" si="1603"/>
        <v>9.7688777822845484E-4</v>
      </c>
      <c r="AS1350" s="17">
        <f t="shared" si="1604"/>
        <v>1.1384979224410214E-3</v>
      </c>
      <c r="AT1350" s="17">
        <f t="shared" si="1605"/>
        <v>6.634219141082332E-4</v>
      </c>
      <c r="AU1350" s="17">
        <f t="shared" si="1606"/>
        <v>2.5772474851505205E-4</v>
      </c>
      <c r="AV1350" s="17">
        <f t="shared" si="1607"/>
        <v>7.5090275793531893E-5</v>
      </c>
      <c r="AW1350" s="17">
        <f t="shared" si="1608"/>
        <v>5.6970941670085103E-7</v>
      </c>
      <c r="AX1350" s="17">
        <f t="shared" si="1609"/>
        <v>3.9699356512763983E-4</v>
      </c>
      <c r="AY1350" s="17">
        <f t="shared" si="1610"/>
        <v>3.991632394330525E-4</v>
      </c>
      <c r="AZ1350" s="17">
        <f t="shared" si="1611"/>
        <v>2.0067238578975563E-4</v>
      </c>
      <c r="BA1350" s="17">
        <f t="shared" si="1612"/>
        <v>6.7256371062206292E-5</v>
      </c>
      <c r="BB1350" s="17">
        <f t="shared" si="1613"/>
        <v>1.6905986207276537E-5</v>
      </c>
      <c r="BC1350" s="17">
        <f t="shared" si="1614"/>
        <v>3.3996763741686043E-6</v>
      </c>
      <c r="BD1350" s="17">
        <f t="shared" si="1615"/>
        <v>1.6370445450203372E-4</v>
      </c>
      <c r="BE1350" s="17">
        <f t="shared" si="1616"/>
        <v>1.9078668553197925E-4</v>
      </c>
      <c r="BF1350" s="17">
        <f t="shared" si="1617"/>
        <v>1.1117461490892459E-4</v>
      </c>
      <c r="BG1350" s="17">
        <f t="shared" si="1618"/>
        <v>4.3188880347998087E-5</v>
      </c>
      <c r="BH1350" s="17">
        <f t="shared" si="1619"/>
        <v>1.2583443985223713E-5</v>
      </c>
      <c r="BI1350" s="17">
        <f t="shared" si="1620"/>
        <v>2.9330338967512037E-6</v>
      </c>
      <c r="BJ1350" s="18">
        <f t="shared" si="1621"/>
        <v>0.39403189849358289</v>
      </c>
      <c r="BK1350" s="18">
        <f t="shared" si="1622"/>
        <v>0.2927969208442075</v>
      </c>
      <c r="BL1350" s="18">
        <f t="shared" si="1623"/>
        <v>0.29394696465564452</v>
      </c>
      <c r="BM1350" s="18">
        <f t="shared" si="1624"/>
        <v>0.36917624183210601</v>
      </c>
      <c r="BN1350" s="18">
        <f t="shared" si="1625"/>
        <v>0.63052688429915527</v>
      </c>
    </row>
    <row r="1351" spans="1:66" x14ac:dyDescent="0.25">
      <c r="A1351" t="s">
        <v>72</v>
      </c>
      <c r="B1351" t="s">
        <v>75</v>
      </c>
      <c r="C1351" t="s">
        <v>87</v>
      </c>
      <c r="D1351" t="s">
        <v>565</v>
      </c>
      <c r="E1351">
        <f>VLOOKUP(A1351,home!$A$2:$E$405,3,FALSE)</f>
        <v>1.4148550724637701</v>
      </c>
      <c r="F1351">
        <f>VLOOKUP(B1351,home!$B$2:$E$405,3,FALSE)</f>
        <v>1.1100000000000001</v>
      </c>
      <c r="G1351">
        <f>VLOOKUP(C1351,away!$B$2:$E$405,4,FALSE)</f>
        <v>1.08</v>
      </c>
      <c r="H1351">
        <f>VLOOKUP(A1351,away!$A$2:$E$405,3,FALSE)</f>
        <v>1.0942028985507199</v>
      </c>
      <c r="I1351">
        <f>VLOOKUP(C1351,away!$B$2:$E$405,3,FALSE)</f>
        <v>0.59</v>
      </c>
      <c r="J1351">
        <f>VLOOKUP(B1351,home!$B$2:$E$405,4,FALSE)</f>
        <v>1.03</v>
      </c>
      <c r="K1351" s="3">
        <f t="shared" ref="K1351:K1398" si="1626">E1351*F1351*G1351</f>
        <v>1.6961282608695678</v>
      </c>
      <c r="L1351" s="3">
        <f t="shared" ref="L1351:L1398" si="1627">H1351*I1351*J1351</f>
        <v>0.66494710144927249</v>
      </c>
      <c r="M1351" s="5">
        <f t="shared" ref="M1351:M1398" si="1628">_xlfn.POISSON.DIST(0,K1351,FALSE) * _xlfn.POISSON.DIST(0,L1351,FALSE)</f>
        <v>9.4318741820543783E-2</v>
      </c>
      <c r="N1351" s="5">
        <f t="shared" ref="N1351:N1398" si="1629">_xlfn.POISSON.DIST(1,K1351,FALSE) * _xlfn.POISSON.DIST(0,L1351,FALSE)</f>
        <v>0.15997668353148467</v>
      </c>
      <c r="O1351" s="5">
        <f t="shared" ref="O1351:O1398" si="1630">_xlfn.POISSON.DIST(0,K1351,FALSE) * _xlfn.POISSON.DIST(1,L1351,FALSE)</f>
        <v>6.2716973985912861E-2</v>
      </c>
      <c r="P1351" s="5">
        <f t="shared" ref="P1351:P1398" si="1631">_xlfn.POISSON.DIST(1,K1351,FALSE) * _xlfn.POISSON.DIST(1,L1351,FALSE)</f>
        <v>0.10637603201372829</v>
      </c>
      <c r="Q1351" s="5">
        <f t="shared" ref="Q1351:Q1398" si="1632">_xlfn.POISSON.DIST(2,K1351,FALSE) * _xlfn.POISSON.DIST(0,L1351,FALSE)</f>
        <v>0.13567048700896919</v>
      </c>
      <c r="R1351" s="5">
        <f t="shared" ref="R1351:R1398" si="1633">_xlfn.POISSON.DIST(0,K1351,FALSE) * _xlfn.POISSON.DIST(2,L1351,FALSE)</f>
        <v>2.0851735031801086E-2</v>
      </c>
      <c r="S1351" s="5">
        <f t="shared" ref="S1351:S1398" si="1634">_xlfn.POISSON.DIST(2,K1351,FALSE) * _xlfn.POISSON.DIST(2,L1351,FALSE)</f>
        <v>2.9993668195118499E-2</v>
      </c>
      <c r="T1351" s="5">
        <f t="shared" ref="T1351:T1398" si="1635">_xlfn.POISSON.DIST(2,K1351,FALSE) * _xlfn.POISSON.DIST(1,L1351,FALSE)</f>
        <v>9.0213697088825248E-2</v>
      </c>
      <c r="U1351" s="5">
        <f t="shared" ref="U1351:U1398" si="1636">_xlfn.POISSON.DIST(1,K1351,FALSE) * _xlfn.POISSON.DIST(2,L1351,FALSE)</f>
        <v>3.5367217075601816E-2</v>
      </c>
      <c r="V1351" s="5">
        <f t="shared" ref="V1351:V1398" si="1637">_xlfn.POISSON.DIST(3,K1351,FALSE) * _xlfn.POISSON.DIST(3,L1351,FALSE)</f>
        <v>3.7586584319744469E-3</v>
      </c>
      <c r="W1351" s="5">
        <f t="shared" ref="W1351:W1398" si="1638">_xlfn.POISSON.DIST(3,K1351,FALSE) * _xlfn.POISSON.DIST(0,L1351,FALSE)</f>
        <v>7.6704849060616712E-2</v>
      </c>
      <c r="X1351" s="5">
        <f t="shared" ref="X1351:X1398" si="1639">_xlfn.POISSON.DIST(3,K1351,FALSE) * _xlfn.POISSON.DIST(1,L1351,FALSE)</f>
        <v>5.1004667049961032E-2</v>
      </c>
      <c r="Y1351" s="5">
        <f t="shared" ref="Y1351:Y1398" si="1640">_xlfn.POISSON.DIST(3,K1351,FALSE) * _xlfn.POISSON.DIST(2,L1351,FALSE)</f>
        <v>1.6957702757628399E-2</v>
      </c>
      <c r="Z1351" s="5">
        <f t="shared" ref="Z1351:Z1398" si="1641">_xlfn.POISSON.DIST(0,K1351,FALSE) * _xlfn.POISSON.DIST(3,L1351,FALSE)</f>
        <v>4.6217669231947969E-3</v>
      </c>
      <c r="AA1351" s="5">
        <f t="shared" ref="AA1351:AA1398" si="1642">_xlfn.POISSON.DIST(1,K1351,FALSE) * _xlfn.POISSON.DIST(3,L1351,FALSE)</f>
        <v>7.8391094935828833E-3</v>
      </c>
      <c r="AB1351" s="5">
        <f t="shared" ref="AB1351:AB1398" si="1643">_xlfn.POISSON.DIST(2,K1351,FALSE) * _xlfn.POISSON.DIST(3,L1351,FALSE)</f>
        <v>6.6480675760584281E-3</v>
      </c>
      <c r="AC1351" s="5">
        <f t="shared" ref="AC1351:AC1398" si="1644">_xlfn.POISSON.DIST(4,K1351,FALSE) * _xlfn.POISSON.DIST(4,L1351,FALSE)</f>
        <v>2.649467923678449E-4</v>
      </c>
      <c r="AD1351" s="5">
        <f t="shared" ref="AD1351:AD1398" si="1645">_xlfn.POISSON.DIST(4,K1351,FALSE) * _xlfn.POISSON.DIST(0,L1351,FALSE)</f>
        <v>3.2525315559361639E-2</v>
      </c>
      <c r="AE1351" s="5">
        <f t="shared" ref="AE1351:AE1398" si="1646">_xlfn.POISSON.DIST(4,K1351,FALSE) * _xlfn.POISSON.DIST(1,L1351,FALSE)</f>
        <v>2.1627614304920446E-2</v>
      </c>
      <c r="AF1351" s="5">
        <f t="shared" ref="AF1351:AF1398" si="1647">_xlfn.POISSON.DIST(4,K1351,FALSE) * _xlfn.POISSON.DIST(2,L1351,FALSE)</f>
        <v>7.190609721659834E-3</v>
      </c>
      <c r="AG1351" s="5">
        <f t="shared" ref="AG1351:AG1398" si="1648">_xlfn.POISSON.DIST(4,K1351,FALSE) * _xlfn.POISSON.DIST(3,L1351,FALSE)</f>
        <v>1.5937916973568895E-3</v>
      </c>
      <c r="AH1351" s="5">
        <f t="shared" ref="AH1351:AH1398" si="1649">_xlfn.POISSON.DIST(0,K1351,FALSE) * _xlfn.POISSON.DIST(4,L1351,FALSE)</f>
        <v>7.683076297881256E-4</v>
      </c>
      <c r="AI1351" s="5">
        <f t="shared" ref="AI1351:AI1398" si="1650">_xlfn.POISSON.DIST(1,K1351,FALSE) * _xlfn.POISSON.DIST(4,L1351,FALSE)</f>
        <v>1.3031482839253529E-3</v>
      </c>
      <c r="AJ1351" s="5">
        <f t="shared" ref="AJ1351:AJ1398" si="1651">_xlfn.POISSON.DIST(2,K1351,FALSE) * _xlfn.POISSON.DIST(4,L1351,FALSE)</f>
        <v>1.1051533162347357E-3</v>
      </c>
      <c r="AK1351" s="5">
        <f t="shared" ref="AK1351:AK1398" si="1652">_xlfn.POISSON.DIST(3,K1351,FALSE) * _xlfn.POISSON.DIST(4,L1351,FALSE)</f>
        <v>6.2482725741981897E-4</v>
      </c>
      <c r="AL1351" s="5">
        <f t="shared" ref="AL1351:AL1398" si="1653">_xlfn.POISSON.DIST(5,K1351,FALSE) * _xlfn.POISSON.DIST(5,L1351,FALSE)</f>
        <v>1.1952656671557795E-5</v>
      </c>
      <c r="AM1351" s="5">
        <f t="shared" ref="AM1351:AM1398" si="1654">_xlfn.POISSON.DIST(5,K1351,FALSE) * _xlfn.POISSON.DIST(0,L1351,FALSE)</f>
        <v>1.1033421382786786E-2</v>
      </c>
      <c r="AN1351" s="5">
        <f t="shared" ref="AN1351:AN1398" si="1655">_xlfn.POISSON.DIST(5,K1351,FALSE) * _xlfn.POISSON.DIST(1,L1351,FALSE)</f>
        <v>7.3366415675524986E-3</v>
      </c>
      <c r="AO1351" s="5">
        <f t="shared" ref="AO1351:AO1398" si="1656">_xlfn.POISSON.DIST(5,K1351,FALSE) * _xlfn.POISSON.DIST(2,L1351,FALSE)</f>
        <v>2.4392392723581397E-3</v>
      </c>
      <c r="AP1351" s="5">
        <f t="shared" ref="AP1351:AP1398" si="1657">_xlfn.POISSON.DIST(5,K1351,FALSE) * _xlfn.POISSON.DIST(3,L1351,FALSE)</f>
        <v>5.4065502796525925E-4</v>
      </c>
      <c r="AQ1351" s="5">
        <f t="shared" ref="AQ1351:AQ1398" si="1658">_xlfn.POISSON.DIST(5,K1351,FALSE) * _xlfn.POISSON.DIST(4,L1351,FALSE)</f>
        <v>8.987674843236863E-5</v>
      </c>
      <c r="AR1351" s="5">
        <f t="shared" ref="AR1351:AR1398" si="1659">_xlfn.POISSON.DIST(0,K1351,FALSE) * _xlfn.POISSON.DIST(5,L1351,FALSE)</f>
        <v>1.0217678628979498E-4</v>
      </c>
      <c r="AS1351" s="5">
        <f t="shared" ref="AS1351:AS1398" si="1660">_xlfn.POISSON.DIST(1,K1351,FALSE) * _xlfn.POISSON.DIST(5,L1351,FALSE)</f>
        <v>1.7330493483095144E-4</v>
      </c>
      <c r="AT1351" s="5">
        <f t="shared" ref="AT1351:AT1398" si="1661">_xlfn.POISSON.DIST(2,K1351,FALSE) * _xlfn.POISSON.DIST(5,L1351,FALSE)</f>
        <v>1.4697369885746775E-4</v>
      </c>
      <c r="AU1351" s="5">
        <f t="shared" ref="AU1351:AU1398" si="1662">_xlfn.POISSON.DIST(3,K1351,FALSE) * _xlfn.POISSON.DIST(5,L1351,FALSE)</f>
        <v>8.3095414745561425E-5</v>
      </c>
      <c r="AV1351" s="5">
        <f t="shared" ref="AV1351:AV1398" si="1663">_xlfn.POISSON.DIST(4,K1351,FALSE) * _xlfn.POISSON.DIST(5,L1351,FALSE)</f>
        <v>3.5235120324656147E-5</v>
      </c>
      <c r="AW1351" s="5">
        <f t="shared" ref="AW1351:AW1398" si="1664">_xlfn.POISSON.DIST(6,K1351,FALSE) * _xlfn.POISSON.DIST(6,L1351,FALSE)</f>
        <v>3.7446198219894667E-7</v>
      </c>
      <c r="AX1351" s="5">
        <f t="shared" ref="AX1351:AX1398" si="1665">_xlfn.POISSON.DIST(6,K1351,FALSE) * _xlfn.POISSON.DIST(0,L1351,FALSE)</f>
        <v>3.119016303571209E-3</v>
      </c>
      <c r="AY1351" s="5">
        <f t="shared" ref="AY1351:AY1398" si="1666">_xlfn.POISSON.DIST(6,K1351,FALSE) * _xlfn.POISSON.DIST(1,L1351,FALSE)</f>
        <v>2.0739808504326995E-3</v>
      </c>
      <c r="AZ1351" s="5">
        <f t="shared" ref="AZ1351:AZ1398" si="1667">_xlfn.POISSON.DIST(6,K1351,FALSE) * _xlfn.POISSON.DIST(2,L1351,FALSE)</f>
        <v>6.8954377747826019E-4</v>
      </c>
      <c r="BA1351" s="5">
        <f t="shared" ref="BA1351:BA1398" si="1668">_xlfn.POISSON.DIST(6,K1351,FALSE) * _xlfn.POISSON.DIST(3,L1351,FALSE)</f>
        <v>1.5283671205218379E-4</v>
      </c>
      <c r="BB1351" s="5">
        <f t="shared" ref="BB1351:BB1398" si="1669">_xlfn.POISSON.DIST(6,K1351,FALSE) * _xlfn.POISSON.DIST(4,L1351,FALSE)</f>
        <v>2.5407082168534176E-5</v>
      </c>
      <c r="BC1351" s="5">
        <f t="shared" ref="BC1351:BC1398" si="1670">_xlfn.POISSON.DIST(6,K1351,FALSE) * _xlfn.POISSON.DIST(5,L1351,FALSE)</f>
        <v>3.3788731288500597E-6</v>
      </c>
      <c r="BD1351" s="5">
        <f t="shared" ref="BD1351:BD1398" si="1671">_xlfn.POISSON.DIST(0,K1351,FALSE) * _xlfn.POISSON.DIST(6,L1351,FALSE)</f>
        <v>1.132369297980015E-5</v>
      </c>
      <c r="BE1351" s="5">
        <f t="shared" ref="BE1351:BE1398" si="1672">_xlfn.POISSON.DIST(1,K1351,FALSE) * _xlfn.POISSON.DIST(6,L1351,FALSE)</f>
        <v>1.9206435680449358E-5</v>
      </c>
      <c r="BF1351" s="5">
        <f t="shared" ref="BF1351:BF1398" si="1673">_xlfn.POISSON.DIST(2,K1351,FALSE) * _xlfn.POISSON.DIST(6,L1351,FALSE)</f>
        <v>1.6288289174091896E-5</v>
      </c>
      <c r="BG1351" s="5">
        <f t="shared" ref="BG1351:BG1398" si="1674">_xlfn.POISSON.DIST(3,K1351,FALSE) * _xlfn.POISSON.DIST(6,L1351,FALSE)</f>
        <v>9.2090091964643631E-6</v>
      </c>
      <c r="BH1351" s="5">
        <f t="shared" ref="BH1351:BH1398" si="1675">_xlfn.POISSON.DIST(4,K1351,FALSE) * _xlfn.POISSON.DIST(6,L1351,FALSE)</f>
        <v>3.9049151881827399E-6</v>
      </c>
      <c r="BI1351" s="5">
        <f t="shared" ref="BI1351:BI1398" si="1676">_xlfn.POISSON.DIST(5,K1351,FALSE) * _xlfn.POISSON.DIST(6,L1351,FALSE)</f>
        <v>1.32464740139511E-6</v>
      </c>
      <c r="BJ1351" s="8">
        <f t="shared" ref="BJ1351:BJ1398" si="1677">SUM(N1351,Q1351,T1351,W1351,X1351,Y1351,AD1351,AE1351,AF1351,AG1351,AM1351,AN1351,AO1351,AP1351,AQ1351,AX1351,AY1351,AZ1351,BA1351,BB1351,BC1351)</f>
        <v>0.62096941537871087</v>
      </c>
      <c r="BK1351" s="8">
        <f t="shared" ref="BK1351:BK1398" si="1678">SUM(M1351,P1351,S1351,V1351,AC1351,AL1351,AY1351)</f>
        <v>0.23679798076083716</v>
      </c>
      <c r="BL1351" s="8">
        <f t="shared" ref="BL1351:BL1398" si="1679">SUM(O1351,R1351,U1351,AA1351,AB1351,AH1351,AI1351,AJ1351,AK1351,AR1351,AS1351,AT1351,AU1351,AV1351,BD1351,BE1351,BF1351,BG1351,BH1351,BI1351)</f>
        <v>0.13782658259499395</v>
      </c>
      <c r="BM1351" s="8">
        <f t="shared" ref="BM1351:BM1398" si="1680">SUM(S1351:BI1351)</f>
        <v>0.41823148587684622</v>
      </c>
      <c r="BN1351" s="8">
        <f t="shared" ref="BN1351:BN1398" si="1681">SUM(M1351:R1351)</f>
        <v>0.57991065339243986</v>
      </c>
    </row>
    <row r="1352" spans="1:66" x14ac:dyDescent="0.25">
      <c r="A1352" t="s">
        <v>72</v>
      </c>
      <c r="B1352" t="s">
        <v>88</v>
      </c>
      <c r="C1352" t="s">
        <v>111</v>
      </c>
      <c r="D1352" t="s">
        <v>565</v>
      </c>
      <c r="E1352">
        <f>VLOOKUP(A1352,home!$A$2:$E$405,3,FALSE)</f>
        <v>1.4148550724637701</v>
      </c>
      <c r="F1352">
        <f>VLOOKUP(B1352,home!$B$2:$E$405,3,FALSE)</f>
        <v>1.08</v>
      </c>
      <c r="G1352">
        <f>VLOOKUP(C1352,away!$B$2:$E$405,4,FALSE)</f>
        <v>0.64</v>
      </c>
      <c r="H1352">
        <f>VLOOKUP(A1352,away!$A$2:$E$405,3,FALSE)</f>
        <v>1.0942028985507199</v>
      </c>
      <c r="I1352">
        <f>VLOOKUP(C1352,away!$B$2:$E$405,3,FALSE)</f>
        <v>1.33</v>
      </c>
      <c r="J1352">
        <f>VLOOKUP(B1352,home!$B$2:$E$405,4,FALSE)</f>
        <v>0.91</v>
      </c>
      <c r="K1352" s="3">
        <f t="shared" si="1626"/>
        <v>0.97794782608695796</v>
      </c>
      <c r="L1352" s="3">
        <f t="shared" si="1627"/>
        <v>1.3243137681159365</v>
      </c>
      <c r="M1352" s="5">
        <f t="shared" si="1628"/>
        <v>0.10003235511225279</v>
      </c>
      <c r="N1352" s="5">
        <f t="shared" si="1629"/>
        <v>9.7826424220386204E-2</v>
      </c>
      <c r="O1352" s="5">
        <f t="shared" si="1630"/>
        <v>0.13247422513221896</v>
      </c>
      <c r="P1352" s="5">
        <f t="shared" si="1631"/>
        <v>0.12955288048060778</v>
      </c>
      <c r="Q1352" s="5">
        <f t="shared" si="1632"/>
        <v>4.7834569450093616E-2</v>
      </c>
      <c r="R1352" s="5">
        <f t="shared" si="1633"/>
        <v>8.7718720131543915E-2</v>
      </c>
      <c r="S1352" s="5">
        <f t="shared" si="1634"/>
        <v>4.1946300329499114E-2</v>
      </c>
      <c r="T1352" s="5">
        <f t="shared" si="1635"/>
        <v>6.3347978914656933E-2</v>
      </c>
      <c r="U1352" s="5">
        <f t="shared" si="1636"/>
        <v>8.578433165977363E-2</v>
      </c>
      <c r="V1352" s="5">
        <f t="shared" si="1637"/>
        <v>6.0361181551854852E-3</v>
      </c>
      <c r="W1352" s="5">
        <f t="shared" si="1638"/>
        <v>1.5593237735174887E-2</v>
      </c>
      <c r="X1352" s="5">
        <f t="shared" si="1639"/>
        <v>2.0650339422197066E-2</v>
      </c>
      <c r="Y1352" s="5">
        <f t="shared" si="1640"/>
        <v>1.3673764406541437E-2</v>
      </c>
      <c r="Z1352" s="5">
        <f t="shared" si="1641"/>
        <v>3.8722369597237377E-2</v>
      </c>
      <c r="AA1352" s="5">
        <f t="shared" si="1642"/>
        <v>3.7868457168554005E-2</v>
      </c>
      <c r="AB1352" s="5">
        <f t="shared" si="1643"/>
        <v>1.8516687682627233E-2</v>
      </c>
      <c r="AC1352" s="5">
        <f t="shared" si="1644"/>
        <v>4.8858972494951957E-4</v>
      </c>
      <c r="AD1352" s="5">
        <f t="shared" si="1645"/>
        <v>3.8123432361928497E-3</v>
      </c>
      <c r="AE1352" s="5">
        <f t="shared" si="1646"/>
        <v>5.0487386364738568E-3</v>
      </c>
      <c r="AF1352" s="5">
        <f t="shared" si="1647"/>
        <v>3.3430570439506048E-3</v>
      </c>
      <c r="AG1352" s="5">
        <f t="shared" si="1648"/>
        <v>1.4757521569669159E-3</v>
      </c>
      <c r="AH1352" s="5">
        <f t="shared" si="1649"/>
        <v>1.2820141797923857E-2</v>
      </c>
      <c r="AI1352" s="5">
        <f t="shared" si="1650"/>
        <v>1.253742980140618E-2</v>
      </c>
      <c r="AJ1352" s="5">
        <f t="shared" si="1651"/>
        <v>6.130476109501507E-3</v>
      </c>
      <c r="AK1352" s="5">
        <f t="shared" si="1652"/>
        <v>1.9984285947216769E-3</v>
      </c>
      <c r="AL1352" s="5">
        <f t="shared" si="1653"/>
        <v>2.5311093063602115E-5</v>
      </c>
      <c r="AM1352" s="5">
        <f t="shared" si="1654"/>
        <v>7.4565455602642336E-4</v>
      </c>
      <c r="AN1352" s="5">
        <f t="shared" si="1655"/>
        <v>9.8748059480416837E-4</v>
      </c>
      <c r="AO1352" s="5">
        <f t="shared" si="1656"/>
        <v>6.5386707372323729E-4</v>
      </c>
      <c r="AP1352" s="5">
        <f t="shared" si="1657"/>
        <v>2.8864172274978701E-4</v>
      </c>
      <c r="AQ1352" s="5">
        <f t="shared" si="1658"/>
        <v>9.5563051872561496E-5</v>
      </c>
      <c r="AR1352" s="5">
        <f t="shared" si="1659"/>
        <v>3.3955780584378308E-3</v>
      </c>
      <c r="AS1352" s="5">
        <f t="shared" si="1660"/>
        <v>3.3206981805578499E-3</v>
      </c>
      <c r="AT1352" s="5">
        <f t="shared" si="1661"/>
        <v>1.623734783383733E-3</v>
      </c>
      <c r="AU1352" s="5">
        <f t="shared" si="1662"/>
        <v>5.2930930051729979E-4</v>
      </c>
      <c r="AV1352" s="5">
        <f t="shared" si="1663"/>
        <v>1.2940921994212539E-4</v>
      </c>
      <c r="AW1352" s="5">
        <f t="shared" si="1664"/>
        <v>9.1057344252452317E-7</v>
      </c>
      <c r="AX1352" s="5">
        <f t="shared" si="1665"/>
        <v>1.2153520867964604E-4</v>
      </c>
      <c r="AY1352" s="5">
        <f t="shared" si="1666"/>
        <v>1.609507501652987E-4</v>
      </c>
      <c r="AZ1352" s="5">
        <f t="shared" si="1667"/>
        <v>1.0657464721624673E-4</v>
      </c>
      <c r="BA1352" s="5">
        <f t="shared" si="1668"/>
        <v>4.7046090880191417E-5</v>
      </c>
      <c r="BB1352" s="5">
        <f t="shared" si="1669"/>
        <v>1.557594647216778E-5</v>
      </c>
      <c r="BC1352" s="5">
        <f t="shared" si="1670"/>
        <v>4.1254880729057269E-6</v>
      </c>
      <c r="BD1352" s="5">
        <f t="shared" si="1671"/>
        <v>7.4946846225026702E-4</v>
      </c>
      <c r="BE1352" s="5">
        <f t="shared" si="1672"/>
        <v>7.3294105337838383E-4</v>
      </c>
      <c r="BF1352" s="5">
        <f t="shared" si="1673"/>
        <v>3.5838905490063777E-4</v>
      </c>
      <c r="BG1352" s="5">
        <f t="shared" si="1674"/>
        <v>1.1682859904447939E-4</v>
      </c>
      <c r="BH1352" s="5">
        <f t="shared" si="1675"/>
        <v>2.8563068615083363E-5</v>
      </c>
      <c r="BI1352" s="5">
        <f t="shared" si="1676"/>
        <v>5.5866381716986799E-6</v>
      </c>
      <c r="BJ1352" s="8">
        <f t="shared" si="1677"/>
        <v>0.27583322035329705</v>
      </c>
      <c r="BK1352" s="8">
        <f t="shared" si="1678"/>
        <v>0.27824250564572361</v>
      </c>
      <c r="BL1352" s="8">
        <f t="shared" si="1679"/>
        <v>0.40683940449747036</v>
      </c>
      <c r="BM1352" s="8">
        <f t="shared" si="1680"/>
        <v>0.40403828538990244</v>
      </c>
      <c r="BN1352" s="8">
        <f t="shared" si="1681"/>
        <v>0.59543917452710327</v>
      </c>
    </row>
    <row r="1353" spans="1:66" x14ac:dyDescent="0.25">
      <c r="A1353" t="s">
        <v>72</v>
      </c>
      <c r="B1353" t="s">
        <v>102</v>
      </c>
      <c r="C1353" t="s">
        <v>76</v>
      </c>
      <c r="D1353" t="s">
        <v>565</v>
      </c>
      <c r="E1353">
        <f>VLOOKUP(A1353,home!$A$2:$E$405,3,FALSE)</f>
        <v>1.4148550724637701</v>
      </c>
      <c r="F1353">
        <f>VLOOKUP(B1353,home!$B$2:$E$405,3,FALSE)</f>
        <v>0.68</v>
      </c>
      <c r="G1353">
        <f>VLOOKUP(C1353,away!$B$2:$E$405,4,FALSE)</f>
        <v>0.89</v>
      </c>
      <c r="H1353">
        <f>VLOOKUP(A1353,away!$A$2:$E$405,3,FALSE)</f>
        <v>1.0942028985507199</v>
      </c>
      <c r="I1353">
        <f>VLOOKUP(C1353,away!$B$2:$E$405,3,FALSE)</f>
        <v>0.83</v>
      </c>
      <c r="J1353">
        <f>VLOOKUP(B1353,home!$B$2:$E$405,4,FALSE)</f>
        <v>1.1100000000000001</v>
      </c>
      <c r="K1353" s="3">
        <f t="shared" si="1626"/>
        <v>0.8562702898550737</v>
      </c>
      <c r="L1353" s="3">
        <f t="shared" si="1627"/>
        <v>1.0080891304347783</v>
      </c>
      <c r="M1353" s="5">
        <f t="shared" si="1628"/>
        <v>0.15499546504116368</v>
      </c>
      <c r="N1353" s="5">
        <f t="shared" si="1629"/>
        <v>0.13271801177701917</v>
      </c>
      <c r="O1353" s="5">
        <f t="shared" si="1630"/>
        <v>0.15624924357468079</v>
      </c>
      <c r="P1353" s="5">
        <f t="shared" si="1631"/>
        <v>0.13379158508532793</v>
      </c>
      <c r="Q1353" s="5">
        <f t="shared" si="1632"/>
        <v>5.6821245206648642E-2</v>
      </c>
      <c r="R1353" s="5">
        <f t="shared" si="1633"/>
        <v>7.8756582043145909E-2</v>
      </c>
      <c r="S1353" s="5">
        <f t="shared" si="1634"/>
        <v>2.8872116088833E-2</v>
      </c>
      <c r="T1353" s="5">
        <f t="shared" si="1635"/>
        <v>5.7280879670591749E-2</v>
      </c>
      <c r="U1353" s="5">
        <f t="shared" si="1636"/>
        <v>6.7436921334079442E-2</v>
      </c>
      <c r="V1353" s="5">
        <f t="shared" si="1637"/>
        <v>2.7691463784774981E-3</v>
      </c>
      <c r="W1353" s="5">
        <f t="shared" si="1638"/>
        <v>1.6218114701007751E-2</v>
      </c>
      <c r="X1353" s="5">
        <f t="shared" si="1639"/>
        <v>1.6349305146230401E-2</v>
      </c>
      <c r="Y1353" s="5">
        <f t="shared" si="1640"/>
        <v>8.2407784040381248E-3</v>
      </c>
      <c r="Z1353" s="5">
        <f t="shared" si="1641"/>
        <v>2.6464551435963414E-2</v>
      </c>
      <c r="AA1353" s="5">
        <f t="shared" si="1642"/>
        <v>2.2660809128956898E-2</v>
      </c>
      <c r="AB1353" s="5">
        <f t="shared" si="1643"/>
        <v>9.7018888006012109E-3</v>
      </c>
      <c r="AC1353" s="5">
        <f t="shared" si="1644"/>
        <v>1.4939488842923785E-4</v>
      </c>
      <c r="AD1353" s="5">
        <f t="shared" si="1645"/>
        <v>3.4717724439836842E-3</v>
      </c>
      <c r="AE1353" s="5">
        <f t="shared" si="1646"/>
        <v>3.4998560641229374E-3</v>
      </c>
      <c r="AF1353" s="5">
        <f t="shared" si="1647"/>
        <v>1.7640834281642888E-3</v>
      </c>
      <c r="AG1353" s="5">
        <f t="shared" si="1648"/>
        <v>5.9278444303751353E-4</v>
      </c>
      <c r="AH1353" s="5">
        <f t="shared" si="1649"/>
        <v>6.6696566611067045E-3</v>
      </c>
      <c r="AI1353" s="5">
        <f t="shared" si="1650"/>
        <v>5.7110288424396605E-3</v>
      </c>
      <c r="AJ1353" s="5">
        <f t="shared" si="1651"/>
        <v>2.445092161143247E-3</v>
      </c>
      <c r="AK1353" s="5">
        <f t="shared" si="1652"/>
        <v>6.9788659118149904E-4</v>
      </c>
      <c r="AL1353" s="5">
        <f t="shared" si="1653"/>
        <v>5.1582874173215606E-6</v>
      </c>
      <c r="AM1353" s="5">
        <f t="shared" si="1654"/>
        <v>5.9455511938415358E-4</v>
      </c>
      <c r="AN1353" s="5">
        <f t="shared" si="1655"/>
        <v>5.9936455329551728E-4</v>
      </c>
      <c r="AO1353" s="5">
        <f t="shared" si="1656"/>
        <v>3.0210644567255367E-4</v>
      </c>
      <c r="AP1353" s="5">
        <f t="shared" si="1657"/>
        <v>1.0151674137226208E-4</v>
      </c>
      <c r="AQ1353" s="5">
        <f t="shared" si="1658"/>
        <v>2.5584480883633987E-5</v>
      </c>
      <c r="AR1353" s="5">
        <f t="shared" si="1659"/>
        <v>1.3447216767587175E-3</v>
      </c>
      <c r="AS1353" s="5">
        <f t="shared" si="1660"/>
        <v>1.1514452199325876E-3</v>
      </c>
      <c r="AT1353" s="5">
        <f t="shared" si="1661"/>
        <v>4.9297416611195793E-4</v>
      </c>
      <c r="AU1353" s="5">
        <f t="shared" si="1662"/>
        <v>1.4070637736924985E-4</v>
      </c>
      <c r="AV1353" s="5">
        <f t="shared" si="1663"/>
        <v>3.012067263360623E-5</v>
      </c>
      <c r="AW1353" s="5">
        <f t="shared" si="1664"/>
        <v>1.2368380686813198E-7</v>
      </c>
      <c r="AX1353" s="5">
        <f t="shared" si="1665"/>
        <v>8.4849980734981142E-5</v>
      </c>
      <c r="AY1353" s="5">
        <f t="shared" si="1666"/>
        <v>8.5536343296534838E-5</v>
      </c>
      <c r="AZ1353" s="5">
        <f t="shared" si="1667"/>
        <v>4.3114128967187238E-5</v>
      </c>
      <c r="BA1353" s="5">
        <f t="shared" si="1668"/>
        <v>1.4487628259994891E-5</v>
      </c>
      <c r="BB1353" s="5">
        <f t="shared" si="1669"/>
        <v>3.651205143670142E-6</v>
      </c>
      <c r="BC1353" s="5">
        <f t="shared" si="1670"/>
        <v>7.3614804366428488E-7</v>
      </c>
      <c r="BD1353" s="5">
        <f t="shared" si="1671"/>
        <v>2.2593321763341535E-4</v>
      </c>
      <c r="BE1353" s="5">
        <f t="shared" si="1672"/>
        <v>1.9345990175085399E-4</v>
      </c>
      <c r="BF1353" s="5">
        <f t="shared" si="1673"/>
        <v>8.2826983073768911E-5</v>
      </c>
      <c r="BG1353" s="5">
        <f t="shared" si="1674"/>
        <v>2.3640761601465799E-5</v>
      </c>
      <c r="BH1353" s="5">
        <f t="shared" si="1675"/>
        <v>5.0607204472204529E-6</v>
      </c>
      <c r="BI1353" s="5">
        <f t="shared" si="1676"/>
        <v>8.6666891284339144E-7</v>
      </c>
      <c r="BJ1353" s="8">
        <f t="shared" si="1677"/>
        <v>0.29881233405989854</v>
      </c>
      <c r="BK1353" s="8">
        <f t="shared" si="1678"/>
        <v>0.32066840211294523</v>
      </c>
      <c r="BL1353" s="8">
        <f t="shared" si="1679"/>
        <v>0.35402086550356088</v>
      </c>
      <c r="BM1353" s="8">
        <f t="shared" si="1680"/>
        <v>0.28654860772489227</v>
      </c>
      <c r="BN1353" s="8">
        <f t="shared" si="1681"/>
        <v>0.71333213272798612</v>
      </c>
    </row>
    <row r="1354" spans="1:66" x14ac:dyDescent="0.25">
      <c r="A1354" t="s">
        <v>72</v>
      </c>
      <c r="B1354" t="s">
        <v>73</v>
      </c>
      <c r="C1354" t="s">
        <v>81</v>
      </c>
      <c r="D1354" t="s">
        <v>565</v>
      </c>
      <c r="E1354">
        <f>VLOOKUP(A1354,home!$A$2:$E$405,3,FALSE)</f>
        <v>1.4148550724637701</v>
      </c>
      <c r="F1354">
        <f>VLOOKUP(B1354,home!$B$2:$E$405,3,FALSE)</f>
        <v>1.04</v>
      </c>
      <c r="G1354">
        <f>VLOOKUP(C1354,away!$B$2:$E$405,4,FALSE)</f>
        <v>1.2</v>
      </c>
      <c r="H1354">
        <f>VLOOKUP(A1354,away!$A$2:$E$405,3,FALSE)</f>
        <v>1.0942028985507199</v>
      </c>
      <c r="I1354">
        <f>VLOOKUP(C1354,away!$B$2:$E$405,3,FALSE)</f>
        <v>0.86</v>
      </c>
      <c r="J1354">
        <f>VLOOKUP(B1354,home!$B$2:$E$405,4,FALSE)</f>
        <v>0.83</v>
      </c>
      <c r="K1354" s="3">
        <f t="shared" si="1626"/>
        <v>1.7657391304347851</v>
      </c>
      <c r="L1354" s="3">
        <f t="shared" si="1627"/>
        <v>0.7810420289855039</v>
      </c>
      <c r="M1354" s="5">
        <f t="shared" si="1628"/>
        <v>7.8333403370085555E-2</v>
      </c>
      <c r="N1354" s="5">
        <f t="shared" si="1629"/>
        <v>0.13831635555069213</v>
      </c>
      <c r="O1354" s="5">
        <f t="shared" si="1630"/>
        <v>6.1181680305511521E-2</v>
      </c>
      <c r="P1354" s="5">
        <f t="shared" si="1631"/>
        <v>0.10803088698119294</v>
      </c>
      <c r="Q1354" s="5">
        <f t="shared" si="1632"/>
        <v>0.12211530068749386</v>
      </c>
      <c r="R1354" s="5">
        <f t="shared" si="1633"/>
        <v>2.3892731861279579E-2</v>
      </c>
      <c r="S1354" s="5">
        <f t="shared" si="1634"/>
        <v>3.7246793959676699E-2</v>
      </c>
      <c r="T1354" s="5">
        <f t="shared" si="1635"/>
        <v>9.5377182219135104E-2</v>
      </c>
      <c r="U1354" s="5">
        <f t="shared" si="1636"/>
        <v>4.218833158044729E-2</v>
      </c>
      <c r="V1354" s="5">
        <f t="shared" si="1637"/>
        <v>5.7075185688582114E-3</v>
      </c>
      <c r="W1354" s="5">
        <f t="shared" si="1638"/>
        <v>7.187458828290591E-2</v>
      </c>
      <c r="X1354" s="5">
        <f t="shared" si="1639"/>
        <v>5.6137074264978548E-2</v>
      </c>
      <c r="Y1354" s="5">
        <f t="shared" si="1640"/>
        <v>2.1922707192614379E-2</v>
      </c>
      <c r="Z1354" s="5">
        <f t="shared" si="1641"/>
        <v>6.220409256980133E-3</v>
      </c>
      <c r="AA1354" s="5">
        <f t="shared" si="1642"/>
        <v>1.0983620032368588E-2</v>
      </c>
      <c r="AB1354" s="5">
        <f t="shared" si="1643"/>
        <v>9.6971038424903001E-3</v>
      </c>
      <c r="AC1354" s="5">
        <f t="shared" si="1644"/>
        <v>4.9195830492509908E-4</v>
      </c>
      <c r="AD1354" s="5">
        <f t="shared" si="1645"/>
        <v>3.172794325375411E-2</v>
      </c>
      <c r="AE1354" s="5">
        <f t="shared" si="1646"/>
        <v>2.4780857174449038E-2</v>
      </c>
      <c r="AF1354" s="5">
        <f t="shared" si="1647"/>
        <v>9.6774454837658275E-3</v>
      </c>
      <c r="AG1354" s="5">
        <f t="shared" si="1648"/>
        <v>2.5194972186790214E-3</v>
      </c>
      <c r="AH1354" s="5">
        <f t="shared" si="1649"/>
        <v>1.2146002667979931E-3</v>
      </c>
      <c r="AI1354" s="5">
        <f t="shared" si="1650"/>
        <v>2.1446672189217465E-3</v>
      </c>
      <c r="AJ1354" s="5">
        <f t="shared" si="1651"/>
        <v>1.8934614151054371E-3</v>
      </c>
      <c r="AK1354" s="5">
        <f t="shared" si="1652"/>
        <v>1.1144529708733641E-3</v>
      </c>
      <c r="AL1354" s="5">
        <f t="shared" si="1653"/>
        <v>2.7138712095901945E-5</v>
      </c>
      <c r="AM1354" s="5">
        <f t="shared" si="1654"/>
        <v>1.1204654186273602E-2</v>
      </c>
      <c r="AN1354" s="5">
        <f t="shared" si="1655"/>
        <v>8.7513058397280536E-3</v>
      </c>
      <c r="AO1354" s="5">
        <f t="shared" si="1656"/>
        <v>3.4175688346669434E-3</v>
      </c>
      <c r="AP1354" s="5">
        <f t="shared" si="1657"/>
        <v>8.8975496560863123E-4</v>
      </c>
      <c r="AQ1354" s="5">
        <f t="shared" si="1658"/>
        <v>1.7373400590972314E-4</v>
      </c>
      <c r="AR1354" s="5">
        <f t="shared" si="1659"/>
        <v>1.8973077135724787E-4</v>
      </c>
      <c r="AS1354" s="5">
        <f t="shared" si="1660"/>
        <v>3.3501504723306791E-4</v>
      </c>
      <c r="AT1354" s="5">
        <f t="shared" si="1661"/>
        <v>2.9577458909194293E-4</v>
      </c>
      <c r="AU1354" s="5">
        <f t="shared" si="1662"/>
        <v>1.7408692191597105E-4</v>
      </c>
      <c r="AV1354" s="5">
        <f t="shared" si="1663"/>
        <v>7.6848022530993747E-5</v>
      </c>
      <c r="AW1354" s="5">
        <f t="shared" si="1664"/>
        <v>1.0396512475002935E-6</v>
      </c>
      <c r="AX1354" s="5">
        <f t="shared" si="1665"/>
        <v>3.2974160566155344E-3</v>
      </c>
      <c r="AY1354" s="5">
        <f t="shared" si="1666"/>
        <v>2.5754205272683762E-3</v>
      </c>
      <c r="AZ1354" s="5">
        <f t="shared" si="1667"/>
        <v>1.0057558370543042E-3</v>
      </c>
      <c r="BA1354" s="5">
        <f t="shared" si="1668"/>
        <v>2.6184585987896921E-4</v>
      </c>
      <c r="BB1354" s="5">
        <f t="shared" si="1669"/>
        <v>5.1128155420331013E-5</v>
      </c>
      <c r="BC1354" s="5">
        <f t="shared" si="1670"/>
        <v>7.9866476495563069E-6</v>
      </c>
      <c r="BD1354" s="5">
        <f t="shared" si="1671"/>
        <v>2.4697951103641588E-5</v>
      </c>
      <c r="BE1354" s="5">
        <f t="shared" si="1672"/>
        <v>4.3610138705264943E-5</v>
      </c>
      <c r="BF1354" s="5">
        <f t="shared" si="1673"/>
        <v>3.8502064197787445E-5</v>
      </c>
      <c r="BG1354" s="5">
        <f t="shared" si="1674"/>
        <v>2.2661533785515157E-5</v>
      </c>
      <c r="BH1354" s="5">
        <f t="shared" si="1675"/>
        <v>1.0003589240188507E-5</v>
      </c>
      <c r="BI1354" s="5">
        <f t="shared" si="1676"/>
        <v>3.532745793239447E-6</v>
      </c>
      <c r="BJ1354" s="8">
        <f t="shared" si="1677"/>
        <v>0.60608552224454171</v>
      </c>
      <c r="BK1354" s="8">
        <f t="shared" si="1678"/>
        <v>0.23241312042410275</v>
      </c>
      <c r="BL1354" s="8">
        <f t="shared" si="1679"/>
        <v>0.1555251128687507</v>
      </c>
      <c r="BM1354" s="8">
        <f t="shared" si="1680"/>
        <v>0.46579942516209899</v>
      </c>
      <c r="BN1354" s="8">
        <f t="shared" si="1681"/>
        <v>0.53187035875625566</v>
      </c>
    </row>
    <row r="1355" spans="1:66" x14ac:dyDescent="0.25">
      <c r="A1355" t="s">
        <v>72</v>
      </c>
      <c r="B1355" t="s">
        <v>90</v>
      </c>
      <c r="C1355" t="s">
        <v>237</v>
      </c>
      <c r="D1355" t="s">
        <v>565</v>
      </c>
      <c r="E1355">
        <f>VLOOKUP(A1355,home!$A$2:$E$405,3,FALSE)</f>
        <v>1.4148550724637701</v>
      </c>
      <c r="F1355">
        <f>VLOOKUP(B1355,home!$B$2:$E$405,3,FALSE)</f>
        <v>0.92</v>
      </c>
      <c r="G1355">
        <f>VLOOKUP(C1355,away!$B$2:$E$405,4,FALSE)</f>
        <v>0.92</v>
      </c>
      <c r="H1355">
        <f>VLOOKUP(A1355,away!$A$2:$E$405,3,FALSE)</f>
        <v>1.0942028985507199</v>
      </c>
      <c r="I1355">
        <f>VLOOKUP(C1355,away!$B$2:$E$405,3,FALSE)</f>
        <v>0.77</v>
      </c>
      <c r="J1355">
        <f>VLOOKUP(B1355,home!$B$2:$E$405,4,FALSE)</f>
        <v>1.07</v>
      </c>
      <c r="K1355" s="3">
        <f t="shared" si="1626"/>
        <v>1.1975333333333351</v>
      </c>
      <c r="L1355" s="3">
        <f t="shared" si="1627"/>
        <v>0.9015137681159382</v>
      </c>
      <c r="M1355" s="5">
        <f t="shared" si="1628"/>
        <v>0.12257317241983123</v>
      </c>
      <c r="N1355" s="5">
        <f t="shared" si="1629"/>
        <v>0.14678545974516213</v>
      </c>
      <c r="O1355" s="5">
        <f t="shared" si="1630"/>
        <v>0.11050140253812664</v>
      </c>
      <c r="P1355" s="5">
        <f t="shared" si="1631"/>
        <v>0.13232911291949148</v>
      </c>
      <c r="Q1355" s="5">
        <f t="shared" si="1632"/>
        <v>8.7890240446745052E-2</v>
      </c>
      <c r="R1355" s="5">
        <f t="shared" si="1633"/>
        <v>4.9809267892121319E-2</v>
      </c>
      <c r="S1355" s="5">
        <f t="shared" si="1634"/>
        <v>3.5715388980228441E-2</v>
      </c>
      <c r="T1355" s="5">
        <f t="shared" si="1635"/>
        <v>7.9234261845760962E-2</v>
      </c>
      <c r="U1355" s="5">
        <f t="shared" si="1636"/>
        <v>5.9648258609745118E-2</v>
      </c>
      <c r="V1355" s="5">
        <f t="shared" si="1637"/>
        <v>4.2842307061924934E-3</v>
      </c>
      <c r="W1355" s="5">
        <f t="shared" si="1638"/>
        <v>3.5083830869886298E-2</v>
      </c>
      <c r="X1355" s="5">
        <f t="shared" si="1639"/>
        <v>3.1628556567453468E-2</v>
      </c>
      <c r="Y1355" s="5">
        <f t="shared" si="1640"/>
        <v>1.4256789605596539E-2</v>
      </c>
      <c r="Z1355" s="5">
        <f t="shared" si="1641"/>
        <v>1.4967913594840841E-2</v>
      </c>
      <c r="AA1355" s="5">
        <f t="shared" si="1642"/>
        <v>1.7924575460275097E-2</v>
      </c>
      <c r="AB1355" s="5">
        <f t="shared" si="1643"/>
        <v>1.0732638299764069E-2</v>
      </c>
      <c r="AC1355" s="5">
        <f t="shared" si="1644"/>
        <v>2.8907653572384379E-4</v>
      </c>
      <c r="AD1355" s="5">
        <f t="shared" si="1645"/>
        <v>1.0503514231929481E-2</v>
      </c>
      <c r="AE1355" s="5">
        <f t="shared" si="1646"/>
        <v>9.4690626936861297E-3</v>
      </c>
      <c r="AF1355" s="5">
        <f t="shared" si="1647"/>
        <v>4.2682451947555194E-3</v>
      </c>
      <c r="AG1355" s="5">
        <f t="shared" si="1648"/>
        <v>1.2826272695889321E-3</v>
      </c>
      <c r="AH1355" s="5">
        <f t="shared" si="1649"/>
        <v>3.3734450464296853E-3</v>
      </c>
      <c r="AI1355" s="5">
        <f t="shared" si="1650"/>
        <v>4.0398128912677691E-3</v>
      </c>
      <c r="AJ1355" s="5">
        <f t="shared" si="1651"/>
        <v>2.418905298861435E-3</v>
      </c>
      <c r="AK1355" s="5">
        <f t="shared" si="1652"/>
        <v>9.6557324185440017E-4</v>
      </c>
      <c r="AL1355" s="5">
        <f t="shared" si="1653"/>
        <v>1.248339772332984E-5</v>
      </c>
      <c r="AM1355" s="5">
        <f t="shared" si="1654"/>
        <v>2.5156616819753267E-3</v>
      </c>
      <c r="AN1355" s="5">
        <f t="shared" si="1655"/>
        <v>2.2679036422224557E-3</v>
      </c>
      <c r="AO1355" s="5">
        <f t="shared" si="1656"/>
        <v>1.0222731791119132E-3</v>
      </c>
      <c r="AP1355" s="5">
        <f t="shared" si="1657"/>
        <v>3.0719778191501352E-4</v>
      </c>
      <c r="AQ1355" s="5">
        <f t="shared" si="1658"/>
        <v>6.9235757482765501E-5</v>
      </c>
      <c r="AR1355" s="5">
        <f t="shared" si="1659"/>
        <v>6.0824143106777439E-4</v>
      </c>
      <c r="AS1355" s="5">
        <f t="shared" si="1660"/>
        <v>7.2838938841803002E-4</v>
      </c>
      <c r="AT1355" s="5">
        <f t="shared" si="1661"/>
        <v>4.3613528613843644E-4</v>
      </c>
      <c r="AU1355" s="5">
        <f t="shared" si="1662"/>
        <v>1.7409551433121651E-4</v>
      </c>
      <c r="AV1355" s="5">
        <f t="shared" si="1663"/>
        <v>5.2121295398860813E-5</v>
      </c>
      <c r="AW1355" s="5">
        <f t="shared" si="1664"/>
        <v>3.7436072636301065E-7</v>
      </c>
      <c r="AX1355" s="5">
        <f t="shared" si="1665"/>
        <v>5.020981199258096E-4</v>
      </c>
      <c r="AY1355" s="5">
        <f t="shared" si="1666"/>
        <v>4.5264836805824479E-4</v>
      </c>
      <c r="AZ1355" s="5">
        <f t="shared" si="1667"/>
        <v>2.0403436795985916E-4</v>
      </c>
      <c r="BA1355" s="5">
        <f t="shared" si="1668"/>
        <v>6.1313263961548854E-5</v>
      </c>
      <c r="BB1355" s="5">
        <f t="shared" si="1669"/>
        <v>1.381868790736576E-5</v>
      </c>
      <c r="BC1355" s="5">
        <f t="shared" si="1670"/>
        <v>2.4915474811574918E-6</v>
      </c>
      <c r="BD1355" s="5">
        <f t="shared" si="1671"/>
        <v>9.1389670741023286E-5</v>
      </c>
      <c r="BE1355" s="5">
        <f t="shared" si="1672"/>
        <v>1.0944217703473359E-4</v>
      </c>
      <c r="BF1355" s="5">
        <f t="shared" si="1673"/>
        <v>6.5530327535830751E-5</v>
      </c>
      <c r="BG1355" s="5">
        <f t="shared" si="1674"/>
        <v>2.6158250522802874E-5</v>
      </c>
      <c r="BH1355" s="5">
        <f t="shared" si="1675"/>
        <v>7.8313442356851501E-6</v>
      </c>
      <c r="BI1355" s="5">
        <f t="shared" si="1676"/>
        <v>1.875659153408167E-6</v>
      </c>
      <c r="BJ1355" s="8">
        <f t="shared" si="1677"/>
        <v>0.42782126486856592</v>
      </c>
      <c r="BK1355" s="8">
        <f t="shared" si="1678"/>
        <v>0.295656113327249</v>
      </c>
      <c r="BL1355" s="8">
        <f t="shared" si="1679"/>
        <v>0.26171508962302342</v>
      </c>
      <c r="BM1355" s="8">
        <f t="shared" si="1680"/>
        <v>0.34981945144486942</v>
      </c>
      <c r="BN1355" s="8">
        <f t="shared" si="1681"/>
        <v>0.64988865596147793</v>
      </c>
    </row>
    <row r="1356" spans="1:66" x14ac:dyDescent="0.25">
      <c r="A1356" t="s">
        <v>72</v>
      </c>
      <c r="B1356" t="s">
        <v>80</v>
      </c>
      <c r="C1356" t="s">
        <v>67</v>
      </c>
      <c r="D1356" t="s">
        <v>565</v>
      </c>
      <c r="E1356">
        <f>VLOOKUP(A1356,home!$A$2:$E$405,3,FALSE)</f>
        <v>1.4148550724637701</v>
      </c>
      <c r="F1356">
        <f>VLOOKUP(B1356,home!$B$2:$E$405,3,FALSE)</f>
        <v>1.01</v>
      </c>
      <c r="G1356">
        <f>VLOOKUP(C1356,away!$B$2:$E$405,4,FALSE)</f>
        <v>0.97</v>
      </c>
      <c r="H1356">
        <f>VLOOKUP(A1356,away!$A$2:$E$405,3,FALSE)</f>
        <v>1.0942028985507199</v>
      </c>
      <c r="I1356">
        <f>VLOOKUP(C1356,away!$B$2:$E$405,3,FALSE)</f>
        <v>0.56000000000000005</v>
      </c>
      <c r="J1356">
        <f>VLOOKUP(B1356,home!$B$2:$E$405,4,FALSE)</f>
        <v>1.1100000000000001</v>
      </c>
      <c r="K1356" s="3">
        <f t="shared" si="1626"/>
        <v>1.3861335144927556</v>
      </c>
      <c r="L1356" s="3">
        <f t="shared" si="1627"/>
        <v>0.68015652173912766</v>
      </c>
      <c r="M1356" s="5">
        <f t="shared" si="1628"/>
        <v>0.12665479585802056</v>
      </c>
      <c r="N1356" s="5">
        <f t="shared" si="1629"/>
        <v>0.17556045731004055</v>
      </c>
      <c r="O1356" s="5">
        <f t="shared" si="1630"/>
        <v>8.6145085412370551E-2</v>
      </c>
      <c r="P1356" s="5">
        <f t="shared" si="1631"/>
        <v>0.1194085899989278</v>
      </c>
      <c r="Q1356" s="5">
        <f t="shared" si="1632"/>
        <v>0.12167511684856097</v>
      </c>
      <c r="R1356" s="5">
        <f t="shared" si="1633"/>
        <v>2.9296070829499005E-2</v>
      </c>
      <c r="S1356" s="5">
        <f t="shared" si="1634"/>
        <v>2.8144238970460408E-2</v>
      </c>
      <c r="T1356" s="5">
        <f t="shared" si="1635"/>
        <v>8.2758124257919161E-2</v>
      </c>
      <c r="U1356" s="5">
        <f t="shared" si="1636"/>
        <v>4.0608265619722153E-2</v>
      </c>
      <c r="V1356" s="5">
        <f t="shared" si="1637"/>
        <v>2.9482270812379776E-3</v>
      </c>
      <c r="W1356" s="5">
        <f t="shared" si="1638"/>
        <v>5.6219319114537543E-2</v>
      </c>
      <c r="X1356" s="5">
        <f t="shared" si="1639"/>
        <v>3.8237936543485916E-2</v>
      </c>
      <c r="Y1356" s="5">
        <f t="shared" si="1640"/>
        <v>1.3003890958949429E-2</v>
      </c>
      <c r="Z1356" s="5">
        <f t="shared" si="1641"/>
        <v>6.641971212005055E-3</v>
      </c>
      <c r="AA1356" s="5">
        <f t="shared" si="1642"/>
        <v>9.2066588992562749E-3</v>
      </c>
      <c r="AB1356" s="5">
        <f t="shared" si="1643"/>
        <v>6.380829228381053E-3</v>
      </c>
      <c r="AC1356" s="5">
        <f t="shared" si="1644"/>
        <v>1.7372202350410818E-4</v>
      </c>
      <c r="AD1356" s="5">
        <f t="shared" si="1645"/>
        <v>1.9481870596655911E-2</v>
      </c>
      <c r="AE1356" s="5">
        <f t="shared" si="1646"/>
        <v>1.3250721341993269E-2</v>
      </c>
      <c r="AF1356" s="5">
        <f t="shared" si="1647"/>
        <v>4.5062822692522831E-3</v>
      </c>
      <c r="AG1356" s="5">
        <f t="shared" si="1648"/>
        <v>1.0216590914097787E-3</v>
      </c>
      <c r="AH1356" s="5">
        <f t="shared" si="1649"/>
        <v>1.1293950092621941E-3</v>
      </c>
      <c r="AI1356" s="5">
        <f t="shared" si="1650"/>
        <v>1.5654922734391835E-3</v>
      </c>
      <c r="AJ1356" s="5">
        <f t="shared" si="1651"/>
        <v>1.0849906534467549E-3</v>
      </c>
      <c r="AK1356" s="5">
        <f t="shared" si="1652"/>
        <v>5.0131396921798091E-4</v>
      </c>
      <c r="AL1356" s="5">
        <f t="shared" si="1653"/>
        <v>6.5513198257853424E-6</v>
      </c>
      <c r="AM1356" s="5">
        <f t="shared" si="1654"/>
        <v>5.4008947518071415E-3</v>
      </c>
      <c r="AN1356" s="5">
        <f t="shared" si="1655"/>
        <v>3.673453788668255E-3</v>
      </c>
      <c r="AO1356" s="5">
        <f t="shared" si="1656"/>
        <v>1.2492617758350102E-3</v>
      </c>
      <c r="AP1356" s="5">
        <f t="shared" si="1657"/>
        <v>2.8323118139786212E-4</v>
      </c>
      <c r="AQ1356" s="5">
        <f t="shared" si="1658"/>
        <v>4.8160383796908459E-5</v>
      </c>
      <c r="AR1356" s="5">
        <f t="shared" si="1659"/>
        <v>1.5363307623386083E-4</v>
      </c>
      <c r="AS1356" s="5">
        <f t="shared" si="1660"/>
        <v>2.1295595590237494E-4</v>
      </c>
      <c r="AT1356" s="5">
        <f t="shared" si="1661"/>
        <v>1.4759269379356166E-4</v>
      </c>
      <c r="AU1356" s="5">
        <f t="shared" si="1662"/>
        <v>6.8194393120507628E-5</v>
      </c>
      <c r="AV1356" s="5">
        <f t="shared" si="1663"/>
        <v>2.3631633451207447E-5</v>
      </c>
      <c r="AW1356" s="5">
        <f t="shared" si="1664"/>
        <v>1.7156955770330117E-7</v>
      </c>
      <c r="AX1356" s="5">
        <f t="shared" si="1665"/>
        <v>1.2477268706213203E-3</v>
      </c>
      <c r="AY1356" s="5">
        <f t="shared" si="1666"/>
        <v>8.4864956840224382E-4</v>
      </c>
      <c r="AZ1356" s="5">
        <f t="shared" si="1667"/>
        <v>2.8860726930994102E-4</v>
      </c>
      <c r="BA1356" s="5">
        <f t="shared" si="1668"/>
        <v>6.5432705480825715E-5</v>
      </c>
      <c r="BB1356" s="5">
        <f t="shared" si="1669"/>
        <v>1.1126120341954795E-5</v>
      </c>
      <c r="BC1356" s="5">
        <f t="shared" si="1670"/>
        <v>1.5135006624469859E-6</v>
      </c>
      <c r="BD1356" s="5">
        <f t="shared" si="1671"/>
        <v>1.7415756459217496E-5</v>
      </c>
      <c r="BE1356" s="5">
        <f t="shared" si="1672"/>
        <v>2.4140563708365054E-5</v>
      </c>
      <c r="BF1356" s="5">
        <f t="shared" si="1673"/>
        <v>1.6731022207456163E-5</v>
      </c>
      <c r="BG1356" s="5">
        <f t="shared" si="1674"/>
        <v>7.7304768711591892E-6</v>
      </c>
      <c r="BH1356" s="5">
        <f t="shared" si="1675"/>
        <v>2.6788682685312112E-6</v>
      </c>
      <c r="BI1356" s="5">
        <f t="shared" si="1676"/>
        <v>7.4265381758445736E-7</v>
      </c>
      <c r="BJ1356" s="8">
        <f t="shared" si="1677"/>
        <v>0.53883343624912894</v>
      </c>
      <c r="BK1356" s="8">
        <f t="shared" si="1678"/>
        <v>0.27818477482037895</v>
      </c>
      <c r="BL1356" s="8">
        <f t="shared" si="1679"/>
        <v>0.17659354898842897</v>
      </c>
      <c r="BM1356" s="8">
        <f t="shared" si="1680"/>
        <v>0.34066513701367757</v>
      </c>
      <c r="BN1356" s="8">
        <f t="shared" si="1681"/>
        <v>0.65874011625741946</v>
      </c>
    </row>
    <row r="1357" spans="1:66" x14ac:dyDescent="0.25">
      <c r="A1357" t="s">
        <v>91</v>
      </c>
      <c r="B1357" t="s">
        <v>89</v>
      </c>
      <c r="C1357" t="s">
        <v>124</v>
      </c>
      <c r="D1357" t="s">
        <v>565</v>
      </c>
      <c r="E1357">
        <f>VLOOKUP(A1357,home!$A$2:$E$405,3,FALSE)</f>
        <v>1.5</v>
      </c>
      <c r="F1357">
        <f>VLOOKUP(B1357,home!$B$2:$E$405,3,FALSE)</f>
        <v>0.55000000000000004</v>
      </c>
      <c r="G1357">
        <f>VLOOKUP(C1357,away!$B$2:$E$405,4,FALSE)</f>
        <v>0.77</v>
      </c>
      <c r="H1357">
        <f>VLOOKUP(A1357,away!$A$2:$E$405,3,FALSE)</f>
        <v>1.1974637681159399</v>
      </c>
      <c r="I1357">
        <f>VLOOKUP(C1357,away!$B$2:$E$405,3,FALSE)</f>
        <v>1.03</v>
      </c>
      <c r="J1357">
        <f>VLOOKUP(B1357,home!$B$2:$E$405,4,FALSE)</f>
        <v>1.1499999999999999</v>
      </c>
      <c r="K1357" s="3">
        <f t="shared" si="1626"/>
        <v>0.63525000000000009</v>
      </c>
      <c r="L1357" s="3">
        <f t="shared" si="1627"/>
        <v>1.4183958333333309</v>
      </c>
      <c r="M1357" s="5">
        <f t="shared" si="1628"/>
        <v>0.12826641212497264</v>
      </c>
      <c r="N1357" s="5">
        <f t="shared" si="1629"/>
        <v>8.1481238302388875E-2</v>
      </c>
      <c r="O1357" s="5">
        <f t="shared" si="1630"/>
        <v>0.18193254451467697</v>
      </c>
      <c r="P1357" s="5">
        <f t="shared" si="1631"/>
        <v>0.11557264890294856</v>
      </c>
      <c r="Q1357" s="5">
        <f t="shared" si="1632"/>
        <v>2.588047831579627E-2</v>
      </c>
      <c r="R1357" s="5">
        <f t="shared" si="1633"/>
        <v>0.12902618154367432</v>
      </c>
      <c r="S1357" s="5">
        <f t="shared" si="1634"/>
        <v>2.6033777964862278E-2</v>
      </c>
      <c r="T1357" s="5">
        <f t="shared" si="1635"/>
        <v>3.6708762607799039E-2</v>
      </c>
      <c r="U1357" s="5">
        <f t="shared" si="1636"/>
        <v>8.1963881825619117E-2</v>
      </c>
      <c r="V1357" s="5">
        <f t="shared" si="1637"/>
        <v>2.6063744380015867E-3</v>
      </c>
      <c r="W1357" s="5">
        <f t="shared" si="1638"/>
        <v>5.480191283369862E-3</v>
      </c>
      <c r="X1357" s="5">
        <f t="shared" si="1639"/>
        <v>7.7730804822014506E-3</v>
      </c>
      <c r="Y1357" s="5">
        <f t="shared" si="1640"/>
        <v>5.51265248405959E-3</v>
      </c>
      <c r="Z1357" s="5">
        <f t="shared" si="1641"/>
        <v>6.1003399430819207E-2</v>
      </c>
      <c r="AA1357" s="5">
        <f t="shared" si="1642"/>
        <v>3.8752409488427904E-2</v>
      </c>
      <c r="AB1357" s="5">
        <f t="shared" si="1643"/>
        <v>1.2308734063761914E-2</v>
      </c>
      <c r="AC1357" s="5">
        <f t="shared" si="1644"/>
        <v>1.4677731724658708E-4</v>
      </c>
      <c r="AD1357" s="5">
        <f t="shared" si="1645"/>
        <v>8.7032287819017616E-4</v>
      </c>
      <c r="AE1357" s="5">
        <f t="shared" si="1646"/>
        <v>1.2344623440796176E-3</v>
      </c>
      <c r="AF1357" s="5">
        <f t="shared" si="1647"/>
        <v>8.7547812262471351E-4</v>
      </c>
      <c r="AG1357" s="5">
        <f t="shared" si="1648"/>
        <v>4.1392484043512696E-4</v>
      </c>
      <c r="AH1357" s="5">
        <f t="shared" si="1649"/>
        <v>2.1631741892960729E-2</v>
      </c>
      <c r="AI1357" s="5">
        <f t="shared" si="1650"/>
        <v>1.3741564037503304E-2</v>
      </c>
      <c r="AJ1357" s="5">
        <f t="shared" si="1651"/>
        <v>4.3646642774119873E-3</v>
      </c>
      <c r="AK1357" s="5">
        <f t="shared" si="1652"/>
        <v>9.2421766074198876E-4</v>
      </c>
      <c r="AL1357" s="5">
        <f t="shared" si="1653"/>
        <v>5.29006559769635E-6</v>
      </c>
      <c r="AM1357" s="5">
        <f t="shared" si="1654"/>
        <v>1.1057452167406193E-4</v>
      </c>
      <c r="AN1357" s="5">
        <f t="shared" si="1655"/>
        <v>1.5683844081531548E-4</v>
      </c>
      <c r="AO1357" s="5">
        <f t="shared" si="1656"/>
        <v>1.1122949547946989E-4</v>
      </c>
      <c r="AP1357" s="5">
        <f t="shared" si="1657"/>
        <v>5.2589150977282895E-5</v>
      </c>
      <c r="AQ1357" s="5">
        <f t="shared" si="1658"/>
        <v>1.8648058156178893E-5</v>
      </c>
      <c r="AR1357" s="5">
        <f t="shared" si="1659"/>
        <v>6.1364745137435037E-3</v>
      </c>
      <c r="AS1357" s="5">
        <f t="shared" si="1660"/>
        <v>3.8981954348555614E-3</v>
      </c>
      <c r="AT1357" s="5">
        <f t="shared" si="1661"/>
        <v>1.2381643249959977E-3</v>
      </c>
      <c r="AU1357" s="5">
        <f t="shared" si="1662"/>
        <v>2.6218129581790267E-4</v>
      </c>
      <c r="AV1357" s="5">
        <f t="shared" si="1663"/>
        <v>4.1637667042080664E-5</v>
      </c>
      <c r="AW1357" s="5">
        <f t="shared" si="1664"/>
        <v>1.3240386938650264E-7</v>
      </c>
      <c r="AX1357" s="5">
        <f t="shared" si="1665"/>
        <v>1.1707077482241306E-5</v>
      </c>
      <c r="AY1357" s="5">
        <f t="shared" si="1666"/>
        <v>1.6605269921321528E-5</v>
      </c>
      <c r="AZ1357" s="5">
        <f t="shared" si="1667"/>
        <v>1.1776422833888874E-5</v>
      </c>
      <c r="BA1357" s="5">
        <f t="shared" si="1668"/>
        <v>5.5678763597198272E-6</v>
      </c>
      <c r="BB1357" s="5">
        <f t="shared" si="1669"/>
        <v>1.9743631572854405E-6</v>
      </c>
      <c r="BC1357" s="5">
        <f t="shared" si="1670"/>
        <v>5.6008569515610101E-7</v>
      </c>
      <c r="BD1357" s="5">
        <f t="shared" si="1671"/>
        <v>1.4506583136083271E-3</v>
      </c>
      <c r="BE1357" s="5">
        <f t="shared" si="1672"/>
        <v>9.2153069371968992E-4</v>
      </c>
      <c r="BF1357" s="5">
        <f t="shared" si="1673"/>
        <v>2.9270118659271657E-4</v>
      </c>
      <c r="BG1357" s="5">
        <f t="shared" si="1674"/>
        <v>6.1979476261007761E-5</v>
      </c>
      <c r="BH1357" s="5">
        <f t="shared" si="1675"/>
        <v>9.8431155737012936E-6</v>
      </c>
      <c r="BI1357" s="5">
        <f t="shared" si="1676"/>
        <v>1.2505678336387497E-6</v>
      </c>
      <c r="BJ1357" s="8">
        <f t="shared" si="1677"/>
        <v>0.16672866242349663</v>
      </c>
      <c r="BK1357" s="8">
        <f t="shared" si="1678"/>
        <v>0.27264788608355067</v>
      </c>
      <c r="BL1357" s="8">
        <f t="shared" si="1679"/>
        <v>0.49896055589482236</v>
      </c>
      <c r="BM1357" s="8">
        <f t="shared" si="1680"/>
        <v>0.33716452726217921</v>
      </c>
      <c r="BN1357" s="8">
        <f t="shared" si="1681"/>
        <v>0.66215950370445764</v>
      </c>
    </row>
    <row r="1358" spans="1:66" x14ac:dyDescent="0.25">
      <c r="A1358" t="s">
        <v>91</v>
      </c>
      <c r="B1358" t="s">
        <v>98</v>
      </c>
      <c r="C1358" t="s">
        <v>101</v>
      </c>
      <c r="D1358" t="s">
        <v>565</v>
      </c>
      <c r="E1358">
        <f>VLOOKUP(A1358,home!$A$2:$E$405,3,FALSE)</f>
        <v>1.5</v>
      </c>
      <c r="F1358">
        <f>VLOOKUP(B1358,home!$B$2:$E$405,3,FALSE)</f>
        <v>0.99</v>
      </c>
      <c r="G1358">
        <f>VLOOKUP(C1358,away!$B$2:$E$405,4,FALSE)</f>
        <v>0.75</v>
      </c>
      <c r="H1358">
        <f>VLOOKUP(A1358,away!$A$2:$E$405,3,FALSE)</f>
        <v>1.1974637681159399</v>
      </c>
      <c r="I1358">
        <f>VLOOKUP(C1358,away!$B$2:$E$405,3,FALSE)</f>
        <v>0.64</v>
      </c>
      <c r="J1358">
        <f>VLOOKUP(B1358,home!$B$2:$E$405,4,FALSE)</f>
        <v>0.94</v>
      </c>
      <c r="K1358" s="3">
        <f t="shared" si="1626"/>
        <v>1.11375</v>
      </c>
      <c r="L1358" s="3">
        <f t="shared" si="1627"/>
        <v>0.72039420289854939</v>
      </c>
      <c r="M1358" s="5">
        <f t="shared" si="1628"/>
        <v>0.15975015700652162</v>
      </c>
      <c r="N1358" s="5">
        <f t="shared" si="1629"/>
        <v>0.17792173736601347</v>
      </c>
      <c r="O1358" s="5">
        <f t="shared" si="1630"/>
        <v>0.11508308701963126</v>
      </c>
      <c r="P1358" s="5">
        <f t="shared" si="1631"/>
        <v>0.12817378816811431</v>
      </c>
      <c r="Q1358" s="5">
        <f t="shared" si="1632"/>
        <v>9.9080167495698743E-2</v>
      </c>
      <c r="R1358" s="5">
        <f t="shared" si="1633"/>
        <v>4.1452594370305823E-2</v>
      </c>
      <c r="S1358" s="5">
        <f t="shared" si="1634"/>
        <v>2.5709708649447466E-2</v>
      </c>
      <c r="T1358" s="5">
        <f t="shared" si="1635"/>
        <v>7.1376778286118658E-2</v>
      </c>
      <c r="U1358" s="5">
        <f t="shared" si="1636"/>
        <v>4.6167826979928113E-2</v>
      </c>
      <c r="V1358" s="5">
        <f t="shared" si="1637"/>
        <v>2.2919892273224902E-3</v>
      </c>
      <c r="W1358" s="5">
        <f t="shared" si="1638"/>
        <v>3.6783512182778151E-2</v>
      </c>
      <c r="X1358" s="5">
        <f t="shared" si="1639"/>
        <v>2.6498628938721545E-2</v>
      </c>
      <c r="Y1358" s="5">
        <f t="shared" si="1640"/>
        <v>9.5447293361073694E-3</v>
      </c>
      <c r="Z1358" s="5">
        <f t="shared" si="1641"/>
        <v>9.9540695598244553E-3</v>
      </c>
      <c r="AA1358" s="5">
        <f t="shared" si="1642"/>
        <v>1.1086344972254487E-2</v>
      </c>
      <c r="AB1358" s="5">
        <f t="shared" si="1643"/>
        <v>6.1737083564242174E-3</v>
      </c>
      <c r="AC1358" s="5">
        <f t="shared" si="1644"/>
        <v>1.1493452776952515E-4</v>
      </c>
      <c r="AD1358" s="5">
        <f t="shared" si="1645"/>
        <v>1.0241909173392297E-2</v>
      </c>
      <c r="AE1358" s="5">
        <f t="shared" si="1646"/>
        <v>7.3782119951252851E-3</v>
      </c>
      <c r="AF1358" s="5">
        <f t="shared" si="1647"/>
        <v>2.6576105745223975E-3</v>
      </c>
      <c r="AG1358" s="5">
        <f t="shared" si="1648"/>
        <v>6.3817575048260623E-4</v>
      </c>
      <c r="AH1358" s="5">
        <f t="shared" si="1649"/>
        <v>1.7927135015366128E-3</v>
      </c>
      <c r="AI1358" s="5">
        <f t="shared" si="1650"/>
        <v>1.9966346623364025E-3</v>
      </c>
      <c r="AJ1358" s="5">
        <f t="shared" si="1651"/>
        <v>1.1118759275885841E-3</v>
      </c>
      <c r="AK1358" s="5">
        <f t="shared" si="1652"/>
        <v>4.1278393811726178E-4</v>
      </c>
      <c r="AL1358" s="5">
        <f t="shared" si="1653"/>
        <v>3.6886583629290493E-6</v>
      </c>
      <c r="AM1358" s="5">
        <f t="shared" si="1654"/>
        <v>2.2813852683731335E-3</v>
      </c>
      <c r="AN1358" s="5">
        <f t="shared" si="1655"/>
        <v>1.6434967219141566E-3</v>
      </c>
      <c r="AO1358" s="5">
        <f t="shared" si="1656"/>
        <v>5.9198275547486378E-4</v>
      </c>
      <c r="AP1358" s="5">
        <f t="shared" si="1657"/>
        <v>1.4215364842000048E-4</v>
      </c>
      <c r="AQ1358" s="5">
        <f t="shared" si="1658"/>
        <v>2.5601666060661714E-5</v>
      </c>
      <c r="AR1358" s="5">
        <f t="shared" si="1659"/>
        <v>2.5829208279298723E-4</v>
      </c>
      <c r="AS1358" s="5">
        <f t="shared" si="1660"/>
        <v>2.8767280721068951E-4</v>
      </c>
      <c r="AT1358" s="5">
        <f t="shared" si="1661"/>
        <v>1.6019779451545272E-4</v>
      </c>
      <c r="AU1358" s="5">
        <f t="shared" si="1662"/>
        <v>5.9473431213861803E-5</v>
      </c>
      <c r="AV1358" s="5">
        <f t="shared" si="1663"/>
        <v>1.6559633503609656E-5</v>
      </c>
      <c r="AW1358" s="5">
        <f t="shared" si="1664"/>
        <v>8.2209850628627068E-8</v>
      </c>
      <c r="AX1358" s="5">
        <f t="shared" si="1665"/>
        <v>4.2348214044176286E-4</v>
      </c>
      <c r="AY1358" s="5">
        <f t="shared" si="1666"/>
        <v>3.0507407900531527E-4</v>
      </c>
      <c r="AZ1358" s="5">
        <f t="shared" si="1667"/>
        <v>1.0988679898502159E-4</v>
      </c>
      <c r="BA1358" s="5">
        <f t="shared" si="1668"/>
        <v>2.6387270987962586E-5</v>
      </c>
      <c r="BB1358" s="5">
        <f t="shared" si="1669"/>
        <v>4.7523092625103307E-6</v>
      </c>
      <c r="BC1358" s="5">
        <f t="shared" si="1670"/>
        <v>6.8470720861870471E-7</v>
      </c>
      <c r="BD1358" s="5">
        <f t="shared" si="1671"/>
        <v>3.1012019849776676E-5</v>
      </c>
      <c r="BE1358" s="5">
        <f t="shared" si="1672"/>
        <v>3.4539637107688772E-5</v>
      </c>
      <c r="BF1358" s="5">
        <f t="shared" si="1673"/>
        <v>1.9234260414344188E-5</v>
      </c>
      <c r="BG1358" s="5">
        <f t="shared" si="1674"/>
        <v>7.1407191788252777E-6</v>
      </c>
      <c r="BH1358" s="5">
        <f t="shared" si="1675"/>
        <v>1.9882439963541646E-6</v>
      </c>
      <c r="BI1358" s="5">
        <f t="shared" si="1676"/>
        <v>4.4288135018788994E-7</v>
      </c>
      <c r="BJ1358" s="8">
        <f t="shared" si="1677"/>
        <v>0.44767634846509452</v>
      </c>
      <c r="BK1358" s="8">
        <f t="shared" si="1678"/>
        <v>0.3163493403165436</v>
      </c>
      <c r="BL1358" s="8">
        <f t="shared" si="1679"/>
        <v>0.22615412323925652</v>
      </c>
      <c r="BM1358" s="8">
        <f t="shared" si="1680"/>
        <v>0.27836735828527925</v>
      </c>
      <c r="BN1358" s="8">
        <f t="shared" si="1681"/>
        <v>0.72146153142628522</v>
      </c>
    </row>
    <row r="1359" spans="1:66" x14ac:dyDescent="0.25">
      <c r="A1359" t="s">
        <v>91</v>
      </c>
      <c r="B1359" t="s">
        <v>97</v>
      </c>
      <c r="C1359" t="s">
        <v>123</v>
      </c>
      <c r="D1359" t="s">
        <v>565</v>
      </c>
      <c r="E1359">
        <f>VLOOKUP(A1359,home!$A$2:$E$405,3,FALSE)</f>
        <v>1.5</v>
      </c>
      <c r="F1359">
        <f>VLOOKUP(B1359,home!$B$2:$E$405,3,FALSE)</f>
        <v>0.93</v>
      </c>
      <c r="G1359">
        <f>VLOOKUP(C1359,away!$B$2:$E$405,4,FALSE)</f>
        <v>0.84</v>
      </c>
      <c r="H1359">
        <f>VLOOKUP(A1359,away!$A$2:$E$405,3,FALSE)</f>
        <v>1.1974637681159399</v>
      </c>
      <c r="I1359">
        <f>VLOOKUP(C1359,away!$B$2:$E$405,3,FALSE)</f>
        <v>1.32</v>
      </c>
      <c r="J1359">
        <f>VLOOKUP(B1359,home!$B$2:$E$405,4,FALSE)</f>
        <v>1.02</v>
      </c>
      <c r="K1359" s="3">
        <f t="shared" si="1626"/>
        <v>1.1718</v>
      </c>
      <c r="L1359" s="3">
        <f t="shared" si="1627"/>
        <v>1.6122652173913017</v>
      </c>
      <c r="M1359" s="5">
        <f t="shared" si="1628"/>
        <v>6.1786819288252186E-2</v>
      </c>
      <c r="N1359" s="5">
        <f t="shared" si="1629"/>
        <v>7.2401794841973899E-2</v>
      </c>
      <c r="O1359" s="5">
        <f t="shared" si="1630"/>
        <v>9.9616739631690973E-2</v>
      </c>
      <c r="P1359" s="5">
        <f t="shared" si="1631"/>
        <v>0.11673089550041546</v>
      </c>
      <c r="Q1359" s="5">
        <f t="shared" si="1632"/>
        <v>4.2420211597912517E-2</v>
      </c>
      <c r="R1359" s="5">
        <f t="shared" si="1633"/>
        <v>8.0304302189050478E-2</v>
      </c>
      <c r="S1359" s="5">
        <f t="shared" si="1634"/>
        <v>5.5133530586675292E-2</v>
      </c>
      <c r="T1359" s="5">
        <f t="shared" si="1635"/>
        <v>6.839263167369343E-2</v>
      </c>
      <c r="U1359" s="5">
        <f t="shared" si="1636"/>
        <v>9.4100581305129341E-2</v>
      </c>
      <c r="V1359" s="5">
        <f t="shared" si="1637"/>
        <v>1.1573461552729248E-2</v>
      </c>
      <c r="W1359" s="5">
        <f t="shared" si="1638"/>
        <v>1.656933465014462E-2</v>
      </c>
      <c r="X1359" s="5">
        <f t="shared" si="1639"/>
        <v>2.671416193174464E-2</v>
      </c>
      <c r="Y1359" s="5">
        <f t="shared" si="1640"/>
        <v>2.1535157047155359E-2</v>
      </c>
      <c r="Z1359" s="5">
        <f t="shared" si="1641"/>
        <v>4.3157277742095407E-2</v>
      </c>
      <c r="AA1359" s="5">
        <f t="shared" si="1642"/>
        <v>5.0571698058187384E-2</v>
      </c>
      <c r="AB1359" s="5">
        <f t="shared" si="1643"/>
        <v>2.9629957892291996E-2</v>
      </c>
      <c r="AC1359" s="5">
        <f t="shared" si="1644"/>
        <v>1.3665743627162483E-3</v>
      </c>
      <c r="AD1359" s="5">
        <f t="shared" si="1645"/>
        <v>4.8539865857598679E-3</v>
      </c>
      <c r="AE1359" s="5">
        <f t="shared" si="1646"/>
        <v>7.8259137379045954E-3</v>
      </c>
      <c r="AF1359" s="5">
        <f t="shared" si="1647"/>
        <v>6.3087242569641643E-3</v>
      </c>
      <c r="AG1359" s="5">
        <f t="shared" si="1648"/>
        <v>3.3904455618720343E-3</v>
      </c>
      <c r="AH1359" s="5">
        <f t="shared" si="1649"/>
        <v>1.7395244445219071E-2</v>
      </c>
      <c r="AI1359" s="5">
        <f t="shared" si="1650"/>
        <v>2.0383747440907703E-2</v>
      </c>
      <c r="AJ1359" s="5">
        <f t="shared" si="1651"/>
        <v>1.1942837625627827E-2</v>
      </c>
      <c r="AK1359" s="5">
        <f t="shared" si="1652"/>
        <v>4.6648723765702269E-3</v>
      </c>
      <c r="AL1359" s="5">
        <f t="shared" si="1653"/>
        <v>1.0327215478341205E-4</v>
      </c>
      <c r="AM1359" s="5">
        <f t="shared" si="1654"/>
        <v>1.1375802962386825E-3</v>
      </c>
      <c r="AN1359" s="5">
        <f t="shared" si="1655"/>
        <v>1.8340811436153208E-3</v>
      </c>
      <c r="AO1359" s="5">
        <f t="shared" si="1656"/>
        <v>1.4785126168621215E-3</v>
      </c>
      <c r="AP1359" s="5">
        <f t="shared" si="1657"/>
        <v>7.9458482188032983E-4</v>
      </c>
      <c r="AQ1359" s="5">
        <f t="shared" si="1658"/>
        <v>3.2027036764617993E-4</v>
      </c>
      <c r="AR1359" s="5">
        <f t="shared" si="1659"/>
        <v>5.6091495134091901E-3</v>
      </c>
      <c r="AS1359" s="5">
        <f t="shared" si="1660"/>
        <v>6.5728013998128882E-3</v>
      </c>
      <c r="AT1359" s="5">
        <f t="shared" si="1661"/>
        <v>3.8510043401503722E-3</v>
      </c>
      <c r="AU1359" s="5">
        <f t="shared" si="1662"/>
        <v>1.5042022952627345E-3</v>
      </c>
      <c r="AV1359" s="5">
        <f t="shared" si="1663"/>
        <v>4.4065606239721824E-4</v>
      </c>
      <c r="AW1359" s="5">
        <f t="shared" si="1664"/>
        <v>5.4196434553303559E-6</v>
      </c>
      <c r="AX1359" s="5">
        <f t="shared" si="1665"/>
        <v>2.2216943185541453E-4</v>
      </c>
      <c r="AY1359" s="5">
        <f t="shared" si="1666"/>
        <v>3.5819604734807189E-4</v>
      </c>
      <c r="AZ1359" s="5">
        <f t="shared" si="1667"/>
        <v>2.887535140731721E-4</v>
      </c>
      <c r="BA1359" s="5">
        <f t="shared" si="1668"/>
        <v>1.5518241571322832E-4</v>
      </c>
      <c r="BB1359" s="5">
        <f t="shared" si="1669"/>
        <v>6.2548802801298893E-5</v>
      </c>
      <c r="BC1359" s="5">
        <f t="shared" si="1670"/>
        <v>2.0169051829200358E-5</v>
      </c>
      <c r="BD1359" s="5">
        <f t="shared" si="1671"/>
        <v>1.5072394432694965E-3</v>
      </c>
      <c r="BE1359" s="5">
        <f t="shared" si="1672"/>
        <v>1.7661831796231956E-3</v>
      </c>
      <c r="BF1359" s="5">
        <f t="shared" si="1673"/>
        <v>1.0348067249412306E-3</v>
      </c>
      <c r="BG1359" s="5">
        <f t="shared" si="1674"/>
        <v>4.0419550676204443E-4</v>
      </c>
      <c r="BH1359" s="5">
        <f t="shared" si="1675"/>
        <v>1.1840907370594095E-4</v>
      </c>
      <c r="BI1359" s="5">
        <f t="shared" si="1676"/>
        <v>2.7750350513724321E-5</v>
      </c>
      <c r="BJ1359" s="8">
        <f t="shared" si="1677"/>
        <v>0.27708441039498816</v>
      </c>
      <c r="BK1359" s="8">
        <f t="shared" si="1678"/>
        <v>0.24705274949291994</v>
      </c>
      <c r="BL1359" s="8">
        <f t="shared" si="1679"/>
        <v>0.43144637885452292</v>
      </c>
      <c r="BM1359" s="8">
        <f t="shared" si="1680"/>
        <v>0.52512727703133832</v>
      </c>
      <c r="BN1359" s="8">
        <f t="shared" si="1681"/>
        <v>0.47326076304929554</v>
      </c>
    </row>
    <row r="1360" spans="1:66" x14ac:dyDescent="0.25">
      <c r="A1360" t="s">
        <v>91</v>
      </c>
      <c r="B1360" t="s">
        <v>118</v>
      </c>
      <c r="C1360" t="s">
        <v>122</v>
      </c>
      <c r="D1360" t="s">
        <v>565</v>
      </c>
      <c r="E1360">
        <f>VLOOKUP(A1360,home!$A$2:$E$405,3,FALSE)</f>
        <v>1.5</v>
      </c>
      <c r="F1360">
        <f>VLOOKUP(B1360,home!$B$2:$E$405,3,FALSE)</f>
        <v>0.96</v>
      </c>
      <c r="G1360">
        <f>VLOOKUP(C1360,away!$B$2:$E$405,4,FALSE)</f>
        <v>1.3</v>
      </c>
      <c r="H1360">
        <f>VLOOKUP(A1360,away!$A$2:$E$405,3,FALSE)</f>
        <v>1.1974637681159399</v>
      </c>
      <c r="I1360">
        <f>VLOOKUP(C1360,away!$B$2:$E$405,3,FALSE)</f>
        <v>0.81</v>
      </c>
      <c r="J1360">
        <f>VLOOKUP(B1360,home!$B$2:$E$405,4,FALSE)</f>
        <v>1.0900000000000001</v>
      </c>
      <c r="K1360" s="3">
        <f t="shared" si="1626"/>
        <v>1.8719999999999999</v>
      </c>
      <c r="L1360" s="3">
        <f t="shared" si="1627"/>
        <v>1.0572407608695635</v>
      </c>
      <c r="M1360" s="5">
        <f t="shared" si="1628"/>
        <v>5.3437594660104684E-2</v>
      </c>
      <c r="N1360" s="5">
        <f t="shared" si="1629"/>
        <v>0.10003517720371596</v>
      </c>
      <c r="O1360" s="5">
        <f t="shared" si="1630"/>
        <v>5.6496403237488398E-2</v>
      </c>
      <c r="P1360" s="5">
        <f t="shared" si="1631"/>
        <v>0.10576126686057827</v>
      </c>
      <c r="Q1360" s="5">
        <f t="shared" si="1632"/>
        <v>9.3632925862678143E-2</v>
      </c>
      <c r="R1360" s="5">
        <f t="shared" si="1633"/>
        <v>2.9865150172597953E-2</v>
      </c>
      <c r="S1360" s="5">
        <f t="shared" si="1634"/>
        <v>5.2329477211224745E-2</v>
      </c>
      <c r="T1360" s="5">
        <f t="shared" si="1635"/>
        <v>9.8992545781501254E-2</v>
      </c>
      <c r="U1360" s="5">
        <f t="shared" si="1636"/>
        <v>5.5907561123103362E-2</v>
      </c>
      <c r="V1360" s="5">
        <f t="shared" si="1637"/>
        <v>1.1507570110961964E-2</v>
      </c>
      <c r="W1360" s="5">
        <f t="shared" si="1638"/>
        <v>5.8426945738311163E-2</v>
      </c>
      <c r="X1360" s="5">
        <f t="shared" si="1639"/>
        <v>6.1771348567656786E-2</v>
      </c>
      <c r="Y1360" s="5">
        <f t="shared" si="1640"/>
        <v>3.2653593779804244E-2</v>
      </c>
      <c r="Z1360" s="5">
        <f t="shared" si="1641"/>
        <v>1.0524884697320413E-2</v>
      </c>
      <c r="AA1360" s="5">
        <f t="shared" si="1642"/>
        <v>1.9702584153383811E-2</v>
      </c>
      <c r="AB1360" s="5">
        <f t="shared" si="1643"/>
        <v>1.8441618767567249E-2</v>
      </c>
      <c r="AC1360" s="5">
        <f t="shared" si="1644"/>
        <v>1.423453845045173E-3</v>
      </c>
      <c r="AD1360" s="5">
        <f t="shared" si="1645"/>
        <v>2.7343810605529633E-2</v>
      </c>
      <c r="AE1360" s="5">
        <f t="shared" si="1646"/>
        <v>2.8908991129663386E-2</v>
      </c>
      <c r="AF1360" s="5">
        <f t="shared" si="1647"/>
        <v>1.5281881888948391E-2</v>
      </c>
      <c r="AG1360" s="5">
        <f t="shared" si="1648"/>
        <v>5.3855428119302011E-3</v>
      </c>
      <c r="AH1360" s="5">
        <f t="shared" si="1649"/>
        <v>2.7818342763648641E-3</v>
      </c>
      <c r="AI1360" s="5">
        <f t="shared" si="1650"/>
        <v>5.207593765355025E-3</v>
      </c>
      <c r="AJ1360" s="5">
        <f t="shared" si="1651"/>
        <v>4.8743077643723029E-3</v>
      </c>
      <c r="AK1360" s="5">
        <f t="shared" si="1652"/>
        <v>3.0415680449683174E-3</v>
      </c>
      <c r="AL1360" s="5">
        <f t="shared" si="1653"/>
        <v>1.1268941495372602E-4</v>
      </c>
      <c r="AM1360" s="5">
        <f t="shared" si="1654"/>
        <v>1.0237522690710288E-2</v>
      </c>
      <c r="AN1360" s="5">
        <f t="shared" si="1655"/>
        <v>1.0823526278945964E-2</v>
      </c>
      <c r="AO1360" s="5">
        <f t="shared" si="1656"/>
        <v>5.7215365792222736E-3</v>
      </c>
      <c r="AP1360" s="5">
        <f t="shared" si="1657"/>
        <v>2.0163472287866658E-3</v>
      </c>
      <c r="AQ1360" s="5">
        <f t="shared" si="1658"/>
        <v>5.3294111958491239E-4</v>
      </c>
      <c r="AR1360" s="5">
        <f t="shared" si="1659"/>
        <v>5.8821371739140439E-4</v>
      </c>
      <c r="AS1360" s="5">
        <f t="shared" si="1660"/>
        <v>1.1011360789567087E-3</v>
      </c>
      <c r="AT1360" s="5">
        <f t="shared" si="1661"/>
        <v>1.0306633699034794E-3</v>
      </c>
      <c r="AU1360" s="5">
        <f t="shared" si="1662"/>
        <v>6.4313394281977131E-4</v>
      </c>
      <c r="AV1360" s="5">
        <f t="shared" si="1663"/>
        <v>3.0098668523965305E-4</v>
      </c>
      <c r="AW1360" s="5">
        <f t="shared" si="1664"/>
        <v>6.1952718259964076E-6</v>
      </c>
      <c r="AX1360" s="5">
        <f t="shared" si="1665"/>
        <v>3.1941070795016096E-3</v>
      </c>
      <c r="AY1360" s="5">
        <f t="shared" si="1666"/>
        <v>3.3769401990311411E-3</v>
      </c>
      <c r="AZ1360" s="5">
        <f t="shared" si="1667"/>
        <v>1.7851194127173494E-3</v>
      </c>
      <c r="BA1360" s="5">
        <f t="shared" si="1668"/>
        <v>6.2910033538143969E-4</v>
      </c>
      <c r="BB1360" s="5">
        <f t="shared" si="1669"/>
        <v>1.6627762931049268E-4</v>
      </c>
      <c r="BC1360" s="5">
        <f t="shared" si="1670"/>
        <v>3.5159097465562517E-5</v>
      </c>
      <c r="BD1360" s="5">
        <f t="shared" si="1671"/>
        <v>1.0364725302146709E-4</v>
      </c>
      <c r="BE1360" s="5">
        <f t="shared" si="1672"/>
        <v>1.9402765765618636E-4</v>
      </c>
      <c r="BF1360" s="5">
        <f t="shared" si="1673"/>
        <v>1.8160988756619044E-4</v>
      </c>
      <c r="BG1360" s="5">
        <f t="shared" si="1674"/>
        <v>1.1332456984130285E-4</v>
      </c>
      <c r="BH1360" s="5">
        <f t="shared" si="1675"/>
        <v>5.3035898685729752E-5</v>
      </c>
      <c r="BI1360" s="5">
        <f t="shared" si="1676"/>
        <v>1.9856640467937204E-5</v>
      </c>
      <c r="BJ1360" s="8">
        <f t="shared" si="1677"/>
        <v>0.56095134102039679</v>
      </c>
      <c r="BK1360" s="8">
        <f t="shared" si="1678"/>
        <v>0.22794899230189972</v>
      </c>
      <c r="BL1360" s="8">
        <f t="shared" si="1679"/>
        <v>0.20064825700675112</v>
      </c>
      <c r="BM1360" s="8">
        <f t="shared" si="1680"/>
        <v>0.55747421210199954</v>
      </c>
      <c r="BN1360" s="8">
        <f t="shared" si="1681"/>
        <v>0.43922851799716334</v>
      </c>
    </row>
    <row r="1361" spans="1:66" x14ac:dyDescent="0.25">
      <c r="A1361" t="s">
        <v>91</v>
      </c>
      <c r="B1361" t="s">
        <v>99</v>
      </c>
      <c r="C1361" t="s">
        <v>96</v>
      </c>
      <c r="D1361" t="s">
        <v>565</v>
      </c>
      <c r="E1361">
        <f>VLOOKUP(A1361,home!$A$2:$E$405,3,FALSE)</f>
        <v>1.5</v>
      </c>
      <c r="F1361">
        <f>VLOOKUP(B1361,home!$B$2:$E$405,3,FALSE)</f>
        <v>1.1000000000000001</v>
      </c>
      <c r="G1361">
        <f>VLOOKUP(C1361,away!$B$2:$E$405,4,FALSE)</f>
        <v>0.93</v>
      </c>
      <c r="H1361">
        <f>VLOOKUP(A1361,away!$A$2:$E$405,3,FALSE)</f>
        <v>1.1974637681159399</v>
      </c>
      <c r="I1361">
        <f>VLOOKUP(C1361,away!$B$2:$E$405,3,FALSE)</f>
        <v>1.06</v>
      </c>
      <c r="J1361">
        <f>VLOOKUP(B1361,home!$B$2:$E$405,4,FALSE)</f>
        <v>0.8</v>
      </c>
      <c r="K1361" s="3">
        <f t="shared" si="1626"/>
        <v>1.5345000000000002</v>
      </c>
      <c r="L1361" s="3">
        <f t="shared" si="1627"/>
        <v>1.015449275362317</v>
      </c>
      <c r="M1361" s="5">
        <f t="shared" si="1628"/>
        <v>7.8085626765824062E-2</v>
      </c>
      <c r="N1361" s="5">
        <f t="shared" si="1629"/>
        <v>0.11982239427215703</v>
      </c>
      <c r="O1361" s="5">
        <f t="shared" si="1630"/>
        <v>7.9291993115568379E-2</v>
      </c>
      <c r="P1361" s="5">
        <f t="shared" si="1631"/>
        <v>0.12167356343583968</v>
      </c>
      <c r="Q1361" s="5">
        <f t="shared" si="1632"/>
        <v>9.1933732005312518E-2</v>
      </c>
      <c r="R1361" s="5">
        <f t="shared" si="1633"/>
        <v>4.0258498475618867E-2</v>
      </c>
      <c r="S1361" s="5">
        <f t="shared" si="1634"/>
        <v>4.7398146920089826E-2</v>
      </c>
      <c r="T1361" s="5">
        <f t="shared" si="1635"/>
        <v>9.3354041546148028E-2</v>
      </c>
      <c r="U1361" s="5">
        <f t="shared" si="1636"/>
        <v>6.1776665910837157E-2</v>
      </c>
      <c r="V1361" s="5">
        <f t="shared" si="1637"/>
        <v>8.2062355773704736E-3</v>
      </c>
      <c r="W1361" s="5">
        <f t="shared" si="1638"/>
        <v>4.7024103920717333E-2</v>
      </c>
      <c r="X1361" s="5">
        <f t="shared" si="1639"/>
        <v>4.77505922508547E-2</v>
      </c>
      <c r="Y1361" s="5">
        <f t="shared" si="1640"/>
        <v>2.4244152149625935E-2</v>
      </c>
      <c r="Z1361" s="5">
        <f t="shared" si="1641"/>
        <v>1.3626821034747376E-2</v>
      </c>
      <c r="AA1361" s="5">
        <f t="shared" si="1642"/>
        <v>2.091035687781985E-2</v>
      </c>
      <c r="AB1361" s="5">
        <f t="shared" si="1643"/>
        <v>1.6043471314507285E-2</v>
      </c>
      <c r="AC1361" s="5">
        <f t="shared" si="1644"/>
        <v>7.9918831292012475E-4</v>
      </c>
      <c r="AD1361" s="5">
        <f t="shared" si="1645"/>
        <v>1.8039621866585202E-2</v>
      </c>
      <c r="AE1361" s="5">
        <f t="shared" si="1646"/>
        <v>1.8318320952234148E-2</v>
      </c>
      <c r="AF1361" s="5">
        <f t="shared" si="1647"/>
        <v>9.3006628684002574E-3</v>
      </c>
      <c r="AG1361" s="5">
        <f t="shared" si="1648"/>
        <v>3.1481171233687503E-3</v>
      </c>
      <c r="AH1361" s="5">
        <f t="shared" si="1649"/>
        <v>3.45933638630655E-3</v>
      </c>
      <c r="AI1361" s="5">
        <f t="shared" si="1650"/>
        <v>5.3083516847874015E-3</v>
      </c>
      <c r="AJ1361" s="5">
        <f t="shared" si="1651"/>
        <v>4.0728328301531348E-3</v>
      </c>
      <c r="AK1361" s="5">
        <f t="shared" si="1652"/>
        <v>2.0832539926233279E-3</v>
      </c>
      <c r="AL1361" s="5">
        <f t="shared" si="1653"/>
        <v>4.98120301606276E-5</v>
      </c>
      <c r="AM1361" s="5">
        <f t="shared" si="1654"/>
        <v>5.5363599508549939E-3</v>
      </c>
      <c r="AN1361" s="5">
        <f t="shared" si="1655"/>
        <v>5.6218927002406561E-3</v>
      </c>
      <c r="AO1361" s="5">
        <f t="shared" si="1656"/>
        <v>2.8543734343120367E-3</v>
      </c>
      <c r="AP1361" s="5">
        <f t="shared" si="1657"/>
        <v>9.6615714516186868E-4</v>
      </c>
      <c r="AQ1361" s="5">
        <f t="shared" si="1658"/>
        <v>2.4527089323518608E-4</v>
      </c>
      <c r="AR1361" s="5">
        <f t="shared" si="1659"/>
        <v>7.0255612534189671E-4</v>
      </c>
      <c r="AS1361" s="5">
        <f t="shared" si="1660"/>
        <v>1.0780723743371405E-3</v>
      </c>
      <c r="AT1361" s="5">
        <f t="shared" si="1661"/>
        <v>8.2715102921017132E-4</v>
      </c>
      <c r="AU1361" s="5">
        <f t="shared" si="1662"/>
        <v>4.2308775144100246E-4</v>
      </c>
      <c r="AV1361" s="5">
        <f t="shared" si="1663"/>
        <v>1.623070386465547E-4</v>
      </c>
      <c r="AW1361" s="5">
        <f t="shared" si="1664"/>
        <v>2.1560402708061098E-6</v>
      </c>
      <c r="AX1361" s="5">
        <f t="shared" si="1665"/>
        <v>1.4159240574311638E-3</v>
      </c>
      <c r="AY1361" s="5">
        <f t="shared" si="1666"/>
        <v>1.4377990580865469E-3</v>
      </c>
      <c r="AZ1361" s="5">
        <f t="shared" si="1667"/>
        <v>7.3000600582530297E-4</v>
      </c>
      <c r="BA1361" s="5">
        <f t="shared" si="1668"/>
        <v>2.4709468987514779E-4</v>
      </c>
      <c r="BB1361" s="5">
        <f t="shared" si="1669"/>
        <v>6.2728030944898811E-5</v>
      </c>
      <c r="BC1361" s="5">
        <f t="shared" si="1670"/>
        <v>1.2739426713580501E-5</v>
      </c>
      <c r="BD1361" s="5">
        <f t="shared" si="1671"/>
        <v>1.1890168472996432E-4</v>
      </c>
      <c r="BE1361" s="5">
        <f t="shared" si="1672"/>
        <v>1.8245463521813026E-4</v>
      </c>
      <c r="BF1361" s="5">
        <f t="shared" si="1673"/>
        <v>1.3998831887111049E-4</v>
      </c>
      <c r="BG1361" s="5">
        <f t="shared" si="1674"/>
        <v>7.1604025102572989E-5</v>
      </c>
      <c r="BH1361" s="5">
        <f t="shared" si="1675"/>
        <v>2.7469094129974585E-5</v>
      </c>
      <c r="BI1361" s="5">
        <f t="shared" si="1676"/>
        <v>8.4302649884891921E-6</v>
      </c>
      <c r="BJ1361" s="8">
        <f t="shared" si="1677"/>
        <v>0.4920660843480853</v>
      </c>
      <c r="BK1361" s="8">
        <f t="shared" si="1678"/>
        <v>0.2576503721002914</v>
      </c>
      <c r="BL1361" s="8">
        <f t="shared" si="1679"/>
        <v>0.23694678293023896</v>
      </c>
      <c r="BM1361" s="8">
        <f t="shared" si="1680"/>
        <v>0.46778860932522687</v>
      </c>
      <c r="BN1361" s="8">
        <f t="shared" si="1681"/>
        <v>0.53106580807032056</v>
      </c>
    </row>
    <row r="1362" spans="1:66" x14ac:dyDescent="0.25">
      <c r="A1362" t="s">
        <v>91</v>
      </c>
      <c r="B1362" t="s">
        <v>351</v>
      </c>
      <c r="C1362" t="s">
        <v>83</v>
      </c>
      <c r="D1362" t="s">
        <v>565</v>
      </c>
      <c r="E1362">
        <f>VLOOKUP(A1362,home!$A$2:$E$405,3,FALSE)</f>
        <v>1.5</v>
      </c>
      <c r="F1362">
        <f>VLOOKUP(B1362,home!$B$2:$E$405,3,FALSE)</f>
        <v>0.72</v>
      </c>
      <c r="G1362">
        <f>VLOOKUP(C1362,away!$B$2:$E$405,4,FALSE)</f>
        <v>0.95</v>
      </c>
      <c r="H1362">
        <f>VLOOKUP(A1362,away!$A$2:$E$405,3,FALSE)</f>
        <v>1.1974637681159399</v>
      </c>
      <c r="I1362">
        <f>VLOOKUP(C1362,away!$B$2:$E$405,3,FALSE)</f>
        <v>0.46</v>
      </c>
      <c r="J1362">
        <f>VLOOKUP(B1362,home!$B$2:$E$405,4,FALSE)</f>
        <v>1.05</v>
      </c>
      <c r="K1362" s="3">
        <f t="shared" si="1626"/>
        <v>1.026</v>
      </c>
      <c r="L1362" s="3">
        <f t="shared" si="1627"/>
        <v>0.57837499999999908</v>
      </c>
      <c r="M1362" s="5">
        <f t="shared" si="1628"/>
        <v>0.20101515012646784</v>
      </c>
      <c r="N1362" s="5">
        <f t="shared" si="1629"/>
        <v>0.20624154402975597</v>
      </c>
      <c r="O1362" s="5">
        <f t="shared" si="1630"/>
        <v>0.11626213745439565</v>
      </c>
      <c r="P1362" s="5">
        <f t="shared" si="1631"/>
        <v>0.11928495302820992</v>
      </c>
      <c r="Q1362" s="5">
        <f t="shared" si="1632"/>
        <v>0.10580191208726482</v>
      </c>
      <c r="R1362" s="5">
        <f t="shared" si="1633"/>
        <v>3.3621556875092981E-2</v>
      </c>
      <c r="S1362" s="5">
        <f t="shared" si="1634"/>
        <v>1.769630300252269E-2</v>
      </c>
      <c r="T1362" s="5">
        <f t="shared" si="1635"/>
        <v>6.1193180903471693E-2</v>
      </c>
      <c r="U1362" s="5">
        <f t="shared" si="1636"/>
        <v>3.44957173538454E-2</v>
      </c>
      <c r="V1362" s="5">
        <f t="shared" si="1637"/>
        <v>1.1668013143955815E-3</v>
      </c>
      <c r="W1362" s="5">
        <f t="shared" si="1638"/>
        <v>3.6184253933844578E-2</v>
      </c>
      <c r="X1362" s="5">
        <f t="shared" si="1639"/>
        <v>2.0928067868987325E-2</v>
      </c>
      <c r="Y1362" s="5">
        <f t="shared" si="1640"/>
        <v>6.0521356268627615E-3</v>
      </c>
      <c r="Z1362" s="5">
        <f t="shared" si="1641"/>
        <v>6.4819559858772914E-3</v>
      </c>
      <c r="AA1362" s="5">
        <f t="shared" si="1642"/>
        <v>6.6504868415101E-3</v>
      </c>
      <c r="AB1362" s="5">
        <f t="shared" si="1643"/>
        <v>3.4116997496946816E-3</v>
      </c>
      <c r="AC1362" s="5">
        <f t="shared" si="1644"/>
        <v>4.3274673542443444E-5</v>
      </c>
      <c r="AD1362" s="5">
        <f t="shared" si="1645"/>
        <v>9.2812611340311324E-3</v>
      </c>
      <c r="AE1362" s="5">
        <f t="shared" si="1646"/>
        <v>5.368049408395247E-3</v>
      </c>
      <c r="AF1362" s="5">
        <f t="shared" si="1647"/>
        <v>1.5523727882902978E-3</v>
      </c>
      <c r="AG1362" s="5">
        <f t="shared" si="1648"/>
        <v>2.9928453714246655E-4</v>
      </c>
      <c r="AH1362" s="5">
        <f t="shared" si="1649"/>
        <v>9.3725032333294282E-4</v>
      </c>
      <c r="AI1362" s="5">
        <f t="shared" si="1650"/>
        <v>9.616188317395992E-4</v>
      </c>
      <c r="AJ1362" s="5">
        <f t="shared" si="1651"/>
        <v>4.9331046068241448E-4</v>
      </c>
      <c r="AK1362" s="5">
        <f t="shared" si="1652"/>
        <v>1.6871217755338579E-4</v>
      </c>
      <c r="AL1362" s="5">
        <f t="shared" si="1653"/>
        <v>1.0271897212869432E-6</v>
      </c>
      <c r="AM1362" s="5">
        <f t="shared" si="1654"/>
        <v>1.9045147847031889E-3</v>
      </c>
      <c r="AN1362" s="5">
        <f t="shared" si="1655"/>
        <v>1.1015237386027051E-3</v>
      </c>
      <c r="AO1362" s="5">
        <f t="shared" si="1656"/>
        <v>3.1854689615716926E-4</v>
      </c>
      <c r="AP1362" s="5">
        <f t="shared" si="1657"/>
        <v>6.1413187021634158E-5</v>
      </c>
      <c r="AQ1362" s="5">
        <f t="shared" si="1658"/>
        <v>8.8799630109093966E-6</v>
      </c>
      <c r="AR1362" s="5">
        <f t="shared" si="1659"/>
        <v>1.0841643115153803E-4</v>
      </c>
      <c r="AS1362" s="5">
        <f t="shared" si="1660"/>
        <v>1.1123525836147801E-4</v>
      </c>
      <c r="AT1362" s="5">
        <f t="shared" si="1661"/>
        <v>5.7063687539438223E-5</v>
      </c>
      <c r="AU1362" s="5">
        <f t="shared" si="1662"/>
        <v>1.9515781138487876E-5</v>
      </c>
      <c r="AV1362" s="5">
        <f t="shared" si="1663"/>
        <v>5.0057978620221386E-6</v>
      </c>
      <c r="AW1362" s="5">
        <f t="shared" si="1664"/>
        <v>1.6931874368906028E-8</v>
      </c>
      <c r="AX1362" s="5">
        <f t="shared" si="1665"/>
        <v>3.2567202818424519E-4</v>
      </c>
      <c r="AY1362" s="5">
        <f t="shared" si="1666"/>
        <v>1.8836055930106249E-4</v>
      </c>
      <c r="AZ1362" s="5">
        <f t="shared" si="1667"/>
        <v>5.4471519242875917E-5</v>
      </c>
      <c r="BA1362" s="5">
        <f t="shared" si="1668"/>
        <v>1.0501654980699436E-5</v>
      </c>
      <c r="BB1362" s="5">
        <f t="shared" si="1669"/>
        <v>1.5184736748655063E-6</v>
      </c>
      <c r="BC1362" s="5">
        <f t="shared" si="1670"/>
        <v>1.7564944234006724E-7</v>
      </c>
      <c r="BD1362" s="5">
        <f t="shared" si="1671"/>
        <v>1.0450892227878446E-5</v>
      </c>
      <c r="BE1362" s="5">
        <f t="shared" si="1672"/>
        <v>1.0722615425803285E-5</v>
      </c>
      <c r="BF1362" s="5">
        <f t="shared" si="1673"/>
        <v>5.5007017134370854E-6</v>
      </c>
      <c r="BG1362" s="5">
        <f t="shared" si="1674"/>
        <v>1.8812399859954837E-6</v>
      </c>
      <c r="BH1362" s="5">
        <f t="shared" si="1675"/>
        <v>4.8253805640784141E-7</v>
      </c>
      <c r="BI1362" s="5">
        <f t="shared" si="1676"/>
        <v>9.9016809174889104E-8</v>
      </c>
      <c r="BJ1362" s="8">
        <f t="shared" si="1677"/>
        <v>0.45687764077236787</v>
      </c>
      <c r="BK1362" s="8">
        <f t="shared" si="1678"/>
        <v>0.33939586989416076</v>
      </c>
      <c r="BL1362" s="8">
        <f t="shared" si="1679"/>
        <v>0.19733286402811875</v>
      </c>
      <c r="BM1362" s="8">
        <f t="shared" si="1680"/>
        <v>0.21767273345191102</v>
      </c>
      <c r="BN1362" s="8">
        <f t="shared" si="1681"/>
        <v>0.78222725360118717</v>
      </c>
    </row>
    <row r="1363" spans="1:66" x14ac:dyDescent="0.25">
      <c r="A1363" t="s">
        <v>91</v>
      </c>
      <c r="B1363" t="s">
        <v>107</v>
      </c>
      <c r="C1363" t="s">
        <v>117</v>
      </c>
      <c r="D1363" t="s">
        <v>565</v>
      </c>
      <c r="E1363">
        <f>VLOOKUP(A1363,home!$A$2:$E$405,3,FALSE)</f>
        <v>1.5</v>
      </c>
      <c r="F1363">
        <f>VLOOKUP(B1363,home!$B$2:$E$405,3,FALSE)</f>
        <v>0.99</v>
      </c>
      <c r="G1363">
        <f>VLOOKUP(C1363,away!$B$2:$E$405,4,FALSE)</f>
        <v>0.9</v>
      </c>
      <c r="H1363">
        <f>VLOOKUP(A1363,away!$A$2:$E$405,3,FALSE)</f>
        <v>1.1974637681159399</v>
      </c>
      <c r="I1363">
        <f>VLOOKUP(C1363,away!$B$2:$E$405,3,FALSE)</f>
        <v>0.84</v>
      </c>
      <c r="J1363">
        <f>VLOOKUP(B1363,home!$B$2:$E$405,4,FALSE)</f>
        <v>0.76</v>
      </c>
      <c r="K1363" s="3">
        <f t="shared" si="1626"/>
        <v>1.3365</v>
      </c>
      <c r="L1363" s="3">
        <f t="shared" si="1627"/>
        <v>0.76446086956521597</v>
      </c>
      <c r="M1363" s="5">
        <f t="shared" si="1628"/>
        <v>0.12233882011009979</v>
      </c>
      <c r="N1363" s="5">
        <f t="shared" si="1629"/>
        <v>0.16350583307714839</v>
      </c>
      <c r="O1363" s="5">
        <f t="shared" si="1630"/>
        <v>9.3523240802949423E-2</v>
      </c>
      <c r="P1363" s="5">
        <f t="shared" si="1631"/>
        <v>0.12499381133314191</v>
      </c>
      <c r="Q1363" s="5">
        <f t="shared" si="1632"/>
        <v>0.10926277295380442</v>
      </c>
      <c r="R1363" s="5">
        <f t="shared" si="1633"/>
        <v>3.5747428994389895E-2</v>
      </c>
      <c r="S1363" s="5">
        <f t="shared" si="1634"/>
        <v>3.1926605262182155E-2</v>
      </c>
      <c r="T1363" s="5">
        <f t="shared" si="1635"/>
        <v>8.3527114423372087E-2</v>
      </c>
      <c r="U1363" s="5">
        <f t="shared" si="1636"/>
        <v>4.77764388510021E-2</v>
      </c>
      <c r="V1363" s="5">
        <f t="shared" si="1637"/>
        <v>3.6243861025174874E-3</v>
      </c>
      <c r="W1363" s="5">
        <f t="shared" si="1638"/>
        <v>4.8676565350919875E-2</v>
      </c>
      <c r="X1363" s="5">
        <f t="shared" si="1639"/>
        <v>3.7211329475612273E-2</v>
      </c>
      <c r="Y1363" s="5">
        <f t="shared" si="1640"/>
        <v>1.4223302644302153E-2</v>
      </c>
      <c r="Z1363" s="5">
        <f t="shared" si="1641"/>
        <v>9.1091702179240397E-3</v>
      </c>
      <c r="AA1363" s="5">
        <f t="shared" si="1642"/>
        <v>1.217440599625548E-2</v>
      </c>
      <c r="AB1363" s="5">
        <f t="shared" si="1643"/>
        <v>8.135546806997726E-3</v>
      </c>
      <c r="AC1363" s="5">
        <f t="shared" si="1644"/>
        <v>2.3144014727338172E-4</v>
      </c>
      <c r="AD1363" s="5">
        <f t="shared" si="1645"/>
        <v>1.6264057397876095E-2</v>
      </c>
      <c r="AE1363" s="5">
        <f t="shared" si="1646"/>
        <v>1.2433235461038944E-2</v>
      </c>
      <c r="AF1363" s="5">
        <f t="shared" si="1647"/>
        <v>4.7523609960274547E-3</v>
      </c>
      <c r="AG1363" s="5">
        <f t="shared" si="1648"/>
        <v>1.2109980065036548E-3</v>
      </c>
      <c r="AH1363" s="5">
        <f t="shared" si="1649"/>
        <v>1.7409010464529446E-3</v>
      </c>
      <c r="AI1363" s="5">
        <f t="shared" si="1650"/>
        <v>2.3267142485843607E-3</v>
      </c>
      <c r="AJ1363" s="5">
        <f t="shared" si="1651"/>
        <v>1.5548267966164989E-3</v>
      </c>
      <c r="AK1363" s="5">
        <f t="shared" si="1652"/>
        <v>6.9267533789265051E-4</v>
      </c>
      <c r="AL1363" s="5">
        <f t="shared" si="1653"/>
        <v>9.4585140112252644E-6</v>
      </c>
      <c r="AM1363" s="5">
        <f t="shared" si="1654"/>
        <v>4.3473825424522796E-3</v>
      </c>
      <c r="AN1363" s="5">
        <f t="shared" si="1655"/>
        <v>3.3234038387357089E-3</v>
      </c>
      <c r="AO1363" s="5">
        <f t="shared" si="1656"/>
        <v>1.2703060942381383E-3</v>
      </c>
      <c r="AP1363" s="5">
        <f t="shared" si="1657"/>
        <v>3.2369976713842688E-4</v>
      </c>
      <c r="AQ1363" s="5">
        <f t="shared" si="1658"/>
        <v>6.1863951366174913E-5</v>
      </c>
      <c r="AR1363" s="5">
        <f t="shared" si="1659"/>
        <v>2.6617014555968256E-4</v>
      </c>
      <c r="AS1363" s="5">
        <f t="shared" si="1660"/>
        <v>3.5573639954051574E-4</v>
      </c>
      <c r="AT1363" s="5">
        <f t="shared" si="1661"/>
        <v>2.3772084899294967E-4</v>
      </c>
      <c r="AU1363" s="5">
        <f t="shared" si="1662"/>
        <v>1.0590463822635911E-4</v>
      </c>
      <c r="AV1363" s="5">
        <f t="shared" si="1663"/>
        <v>3.5385387247382219E-5</v>
      </c>
      <c r="AW1363" s="5">
        <f t="shared" si="1664"/>
        <v>2.6843839527592102E-7</v>
      </c>
      <c r="AX1363" s="5">
        <f t="shared" si="1665"/>
        <v>9.6837946133124686E-4</v>
      </c>
      <c r="AY1363" s="5">
        <f t="shared" si="1666"/>
        <v>7.4028820507838046E-4</v>
      </c>
      <c r="AZ1363" s="5">
        <f t="shared" si="1667"/>
        <v>2.8296068249154582E-4</v>
      </c>
      <c r="BA1363" s="5">
        <f t="shared" si="1668"/>
        <v>7.2104123130084714E-5</v>
      </c>
      <c r="BB1363" s="5">
        <f t="shared" si="1669"/>
        <v>1.3780195166815487E-5</v>
      </c>
      <c r="BC1363" s="5">
        <f t="shared" si="1670"/>
        <v>2.1068839960004312E-6</v>
      </c>
      <c r="BD1363" s="5">
        <f t="shared" si="1671"/>
        <v>3.3912776821142497E-5</v>
      </c>
      <c r="BE1363" s="5">
        <f t="shared" si="1672"/>
        <v>4.5324426221456947E-5</v>
      </c>
      <c r="BF1363" s="5">
        <f t="shared" si="1673"/>
        <v>3.028804782248861E-5</v>
      </c>
      <c r="BG1363" s="5">
        <f t="shared" si="1674"/>
        <v>1.3493325304918678E-5</v>
      </c>
      <c r="BH1363" s="5">
        <f t="shared" si="1675"/>
        <v>4.5084573175059508E-6</v>
      </c>
      <c r="BI1363" s="5">
        <f t="shared" si="1676"/>
        <v>1.2051106409693404E-6</v>
      </c>
      <c r="BJ1363" s="8">
        <f t="shared" si="1677"/>
        <v>0.50247384553173025</v>
      </c>
      <c r="BK1363" s="8">
        <f t="shared" si="1678"/>
        <v>0.28386480967430433</v>
      </c>
      <c r="BL1363" s="8">
        <f t="shared" si="1679"/>
        <v>0.20480182844483646</v>
      </c>
      <c r="BM1363" s="8">
        <f t="shared" si="1680"/>
        <v>0.35013772683057809</v>
      </c>
      <c r="BN1363" s="8">
        <f t="shared" si="1681"/>
        <v>0.64937190727153382</v>
      </c>
    </row>
    <row r="1364" spans="1:66" x14ac:dyDescent="0.25">
      <c r="A1364" t="s">
        <v>91</v>
      </c>
      <c r="B1364" t="s">
        <v>129</v>
      </c>
      <c r="C1364" t="s">
        <v>370</v>
      </c>
      <c r="D1364" t="s">
        <v>565</v>
      </c>
      <c r="E1364">
        <f>VLOOKUP(A1364,home!$A$2:$E$405,3,FALSE)</f>
        <v>1.5</v>
      </c>
      <c r="F1364">
        <f>VLOOKUP(B1364,home!$B$2:$E$405,3,FALSE)</f>
        <v>0.96</v>
      </c>
      <c r="G1364">
        <f>VLOOKUP(C1364,away!$B$2:$E$405,4,FALSE)</f>
        <v>0.93</v>
      </c>
      <c r="H1364">
        <f>VLOOKUP(A1364,away!$A$2:$E$405,3,FALSE)</f>
        <v>1.1974637681159399</v>
      </c>
      <c r="I1364">
        <f>VLOOKUP(C1364,away!$B$2:$E$405,3,FALSE)</f>
        <v>0.87</v>
      </c>
      <c r="J1364">
        <f>VLOOKUP(B1364,home!$B$2:$E$405,4,FALSE)</f>
        <v>1.27</v>
      </c>
      <c r="K1364" s="3">
        <f t="shared" si="1626"/>
        <v>1.3391999999999999</v>
      </c>
      <c r="L1364" s="3">
        <f t="shared" si="1627"/>
        <v>1.323077717391302</v>
      </c>
      <c r="M1364" s="5">
        <f t="shared" si="1628"/>
        <v>6.9789080771380074E-2</v>
      </c>
      <c r="N1364" s="5">
        <f t="shared" si="1629"/>
        <v>9.3461536969032186E-2</v>
      </c>
      <c r="O1364" s="5">
        <f t="shared" si="1630"/>
        <v>9.2336377685834747E-2</v>
      </c>
      <c r="P1364" s="5">
        <f t="shared" si="1631"/>
        <v>0.1236568769968699</v>
      </c>
      <c r="Q1364" s="5">
        <f t="shared" si="1632"/>
        <v>6.2581845154463953E-2</v>
      </c>
      <c r="R1364" s="5">
        <f t="shared" si="1633"/>
        <v>6.1084101910377699E-2</v>
      </c>
      <c r="S1364" s="5">
        <f t="shared" si="1634"/>
        <v>5.4775844084801788E-2</v>
      </c>
      <c r="T1364" s="5">
        <f t="shared" si="1635"/>
        <v>8.2800644837104087E-2</v>
      </c>
      <c r="U1364" s="5">
        <f t="shared" si="1636"/>
        <v>8.1803829278377815E-2</v>
      </c>
      <c r="V1364" s="5">
        <f t="shared" si="1637"/>
        <v>1.0783937575473329E-2</v>
      </c>
      <c r="W1364" s="5">
        <f t="shared" si="1638"/>
        <v>2.7936535676952715E-2</v>
      </c>
      <c r="X1364" s="5">
        <f t="shared" si="1639"/>
        <v>3.6962207855283272E-2</v>
      </c>
      <c r="Y1364" s="5">
        <f t="shared" si="1640"/>
        <v>2.445193679945552E-2</v>
      </c>
      <c r="Z1364" s="5">
        <f t="shared" si="1641"/>
        <v>2.6939671374826731E-2</v>
      </c>
      <c r="AA1364" s="5">
        <f t="shared" si="1642"/>
        <v>3.6077607905167959E-2</v>
      </c>
      <c r="AB1364" s="5">
        <f t="shared" si="1643"/>
        <v>2.4157566253300466E-2</v>
      </c>
      <c r="AC1364" s="5">
        <f t="shared" si="1644"/>
        <v>1.1942305547416392E-3</v>
      </c>
      <c r="AD1364" s="5">
        <f t="shared" si="1645"/>
        <v>9.3531521446437692E-3</v>
      </c>
      <c r="AE1364" s="5">
        <f t="shared" si="1646"/>
        <v>1.237494718994884E-2</v>
      </c>
      <c r="AF1364" s="5">
        <f t="shared" si="1647"/>
        <v>8.1865084404577088E-3</v>
      </c>
      <c r="AG1364" s="5">
        <f t="shared" si="1648"/>
        <v>3.6104623002684712E-3</v>
      </c>
      <c r="AH1364" s="5">
        <f t="shared" si="1649"/>
        <v>8.9108197274693855E-3</v>
      </c>
      <c r="AI1364" s="5">
        <f t="shared" si="1650"/>
        <v>1.1933369779027E-2</v>
      </c>
      <c r="AJ1364" s="5">
        <f t="shared" si="1651"/>
        <v>7.9905844040364798E-3</v>
      </c>
      <c r="AK1364" s="5">
        <f t="shared" si="1652"/>
        <v>3.5669968779618848E-3</v>
      </c>
      <c r="AL1364" s="5">
        <f t="shared" si="1653"/>
        <v>8.4640645316624087E-5</v>
      </c>
      <c r="AM1364" s="5">
        <f t="shared" si="1654"/>
        <v>2.5051482704213832E-3</v>
      </c>
      <c r="AN1364" s="5">
        <f t="shared" si="1655"/>
        <v>3.3145058553558922E-3</v>
      </c>
      <c r="AO1364" s="5">
        <f t="shared" si="1656"/>
        <v>2.1926744206921893E-3</v>
      </c>
      <c r="AP1364" s="5">
        <f t="shared" si="1657"/>
        <v>9.6702622250390577E-4</v>
      </c>
      <c r="AQ1364" s="5">
        <f t="shared" si="1658"/>
        <v>3.1986271178200017E-4</v>
      </c>
      <c r="AR1364" s="5">
        <f t="shared" si="1659"/>
        <v>2.3579414050211144E-3</v>
      </c>
      <c r="AS1364" s="5">
        <f t="shared" si="1660"/>
        <v>3.157755129604276E-3</v>
      </c>
      <c r="AT1364" s="5">
        <f t="shared" si="1661"/>
        <v>2.1144328347830234E-3</v>
      </c>
      <c r="AU1364" s="5">
        <f t="shared" si="1662"/>
        <v>9.4388281744714182E-4</v>
      </c>
      <c r="AV1364" s="5">
        <f t="shared" si="1663"/>
        <v>3.1601196728130312E-4</v>
      </c>
      <c r="AW1364" s="5">
        <f t="shared" si="1664"/>
        <v>4.1658848471105124E-6</v>
      </c>
      <c r="AX1364" s="5">
        <f t="shared" si="1665"/>
        <v>5.5914909395805336E-4</v>
      </c>
      <c r="AY1364" s="5">
        <f t="shared" si="1666"/>
        <v>7.3979770691543596E-4</v>
      </c>
      <c r="AZ1364" s="5">
        <f t="shared" si="1667"/>
        <v>4.8940493069849725E-4</v>
      </c>
      <c r="BA1364" s="5">
        <f t="shared" si="1668"/>
        <v>2.1584025286287199E-4</v>
      </c>
      <c r="BB1364" s="5">
        <f t="shared" si="1669"/>
        <v>7.1393357269742516E-5</v>
      </c>
      <c r="BC1364" s="5">
        <f t="shared" si="1670"/>
        <v>1.8891792034670518E-5</v>
      </c>
      <c r="BD1364" s="5">
        <f t="shared" si="1671"/>
        <v>5.1995662198296309E-4</v>
      </c>
      <c r="BE1364" s="5">
        <f t="shared" si="1672"/>
        <v>6.9632590815958424E-4</v>
      </c>
      <c r="BF1364" s="5">
        <f t="shared" si="1673"/>
        <v>4.662598281036576E-4</v>
      </c>
      <c r="BG1364" s="5">
        <f t="shared" si="1674"/>
        <v>2.0813838726547277E-4</v>
      </c>
      <c r="BH1364" s="5">
        <f t="shared" si="1675"/>
        <v>6.9684732056480301E-5</v>
      </c>
      <c r="BI1364" s="5">
        <f t="shared" si="1676"/>
        <v>1.8664358634007653E-5</v>
      </c>
      <c r="BJ1364" s="8">
        <f t="shared" si="1677"/>
        <v>0.37311347198210515</v>
      </c>
      <c r="BK1364" s="8">
        <f t="shared" si="1678"/>
        <v>0.26102440833549884</v>
      </c>
      <c r="BL1364" s="8">
        <f t="shared" si="1679"/>
        <v>0.33873030781189239</v>
      </c>
      <c r="BM1364" s="8">
        <f t="shared" si="1680"/>
        <v>0.49616240819429613</v>
      </c>
      <c r="BN1364" s="8">
        <f t="shared" si="1681"/>
        <v>0.50290981948795854</v>
      </c>
    </row>
    <row r="1365" spans="1:66" x14ac:dyDescent="0.25">
      <c r="A1365" t="s">
        <v>91</v>
      </c>
      <c r="B1365" t="s">
        <v>106</v>
      </c>
      <c r="C1365" t="s">
        <v>100</v>
      </c>
      <c r="D1365" t="s">
        <v>565</v>
      </c>
      <c r="E1365">
        <f>VLOOKUP(A1365,home!$A$2:$E$405,3,FALSE)</f>
        <v>1.5</v>
      </c>
      <c r="F1365">
        <f>VLOOKUP(B1365,home!$B$2:$E$405,3,FALSE)</f>
        <v>0.83</v>
      </c>
      <c r="G1365">
        <f>VLOOKUP(C1365,away!$B$2:$E$405,4,FALSE)</f>
        <v>1.3</v>
      </c>
      <c r="H1365">
        <f>VLOOKUP(A1365,away!$A$2:$E$405,3,FALSE)</f>
        <v>1.1974637681159399</v>
      </c>
      <c r="I1365">
        <f>VLOOKUP(C1365,away!$B$2:$E$405,3,FALSE)</f>
        <v>0.84</v>
      </c>
      <c r="J1365">
        <f>VLOOKUP(B1365,home!$B$2:$E$405,4,FALSE)</f>
        <v>1.31</v>
      </c>
      <c r="K1365" s="3">
        <f t="shared" si="1626"/>
        <v>1.6184999999999998</v>
      </c>
      <c r="L1365" s="3">
        <f t="shared" si="1627"/>
        <v>1.3176891304347802</v>
      </c>
      <c r="M1365" s="5">
        <f t="shared" si="1628"/>
        <v>5.3067577500411765E-2</v>
      </c>
      <c r="N1365" s="5">
        <f t="shared" si="1629"/>
        <v>8.5889874184416432E-2</v>
      </c>
      <c r="O1365" s="5">
        <f t="shared" si="1630"/>
        <v>6.9926570050797887E-2</v>
      </c>
      <c r="P1365" s="5">
        <f t="shared" si="1631"/>
        <v>0.11317615362721636</v>
      </c>
      <c r="Q1365" s="5">
        <f t="shared" si="1632"/>
        <v>6.9506380683739002E-2</v>
      </c>
      <c r="R1365" s="5">
        <f t="shared" si="1633"/>
        <v>4.6070740642261319E-2</v>
      </c>
      <c r="S1365" s="5">
        <f t="shared" si="1634"/>
        <v>6.0342125800597821E-2</v>
      </c>
      <c r="T1365" s="5">
        <f t="shared" si="1635"/>
        <v>9.1587802322824846E-2</v>
      </c>
      <c r="U1365" s="5">
        <f t="shared" si="1636"/>
        <v>7.4565493729499929E-2</v>
      </c>
      <c r="V1365" s="5">
        <f t="shared" si="1637"/>
        <v>1.4298937362247187E-2</v>
      </c>
      <c r="W1365" s="5">
        <f t="shared" si="1638"/>
        <v>3.7498692378877187E-2</v>
      </c>
      <c r="X1365" s="5">
        <f t="shared" si="1639"/>
        <v>4.9411619353163995E-2</v>
      </c>
      <c r="Y1365" s="5">
        <f t="shared" si="1640"/>
        <v>3.2554576869422522E-2</v>
      </c>
      <c r="Z1365" s="5">
        <f t="shared" si="1641"/>
        <v>2.023563805846253E-2</v>
      </c>
      <c r="AA1365" s="5">
        <f t="shared" si="1642"/>
        <v>3.2751380197621596E-2</v>
      </c>
      <c r="AB1365" s="5">
        <f t="shared" si="1643"/>
        <v>2.6504054424925282E-2</v>
      </c>
      <c r="AC1365" s="5">
        <f t="shared" si="1644"/>
        <v>1.9059409811045601E-3</v>
      </c>
      <c r="AD1365" s="5">
        <f t="shared" si="1645"/>
        <v>1.5172908403803184E-2</v>
      </c>
      <c r="AE1365" s="5">
        <f t="shared" si="1646"/>
        <v>1.9993176480773985E-2</v>
      </c>
      <c r="AF1365" s="5">
        <f t="shared" si="1647"/>
        <v>1.317239566579009E-2</v>
      </c>
      <c r="AG1365" s="5">
        <f t="shared" si="1648"/>
        <v>5.7857075301992683E-3</v>
      </c>
      <c r="AH1365" s="5">
        <f t="shared" si="1649"/>
        <v>6.6660700792621139E-3</v>
      </c>
      <c r="AI1365" s="5">
        <f t="shared" si="1650"/>
        <v>1.0789034423285731E-2</v>
      </c>
      <c r="AJ1365" s="5">
        <f t="shared" si="1651"/>
        <v>8.7310261070439772E-3</v>
      </c>
      <c r="AK1365" s="5">
        <f t="shared" si="1652"/>
        <v>4.7103885847502251E-3</v>
      </c>
      <c r="AL1365" s="5">
        <f t="shared" si="1653"/>
        <v>1.6259047760770572E-4</v>
      </c>
      <c r="AM1365" s="5">
        <f t="shared" si="1654"/>
        <v>4.9114704503110907E-3</v>
      </c>
      <c r="AN1365" s="5">
        <f t="shared" si="1655"/>
        <v>6.4717912268265395E-3</v>
      </c>
      <c r="AO1365" s="5">
        <f t="shared" si="1656"/>
        <v>4.2639044770162518E-3</v>
      </c>
      <c r="AP1365" s="5">
        <f t="shared" si="1657"/>
        <v>1.8728335275255033E-3</v>
      </c>
      <c r="AQ1365" s="5">
        <f t="shared" si="1658"/>
        <v>6.1695309558354612E-4</v>
      </c>
      <c r="AR1365" s="5">
        <f t="shared" si="1659"/>
        <v>1.7567616172320401E-3</v>
      </c>
      <c r="AS1365" s="5">
        <f t="shared" si="1660"/>
        <v>2.8433186774900567E-3</v>
      </c>
      <c r="AT1365" s="5">
        <f t="shared" si="1661"/>
        <v>2.3009556397588283E-3</v>
      </c>
      <c r="AU1365" s="5">
        <f t="shared" si="1662"/>
        <v>1.2413655676498877E-3</v>
      </c>
      <c r="AV1365" s="5">
        <f t="shared" si="1663"/>
        <v>5.0228754281033587E-4</v>
      </c>
      <c r="AW1365" s="5">
        <f t="shared" si="1664"/>
        <v>9.6320399064703032E-6</v>
      </c>
      <c r="AX1365" s="5">
        <f t="shared" si="1665"/>
        <v>1.3248691539714161E-3</v>
      </c>
      <c r="AY1365" s="5">
        <f t="shared" si="1666"/>
        <v>1.7457656834364583E-3</v>
      </c>
      <c r="AZ1365" s="5">
        <f t="shared" si="1667"/>
        <v>1.1501882326751334E-3</v>
      </c>
      <c r="BA1365" s="5">
        <f t="shared" si="1668"/>
        <v>5.0519684405000433E-4</v>
      </c>
      <c r="BB1365" s="5">
        <f t="shared" si="1669"/>
        <v>1.664230975336615E-4</v>
      </c>
      <c r="BC1365" s="5">
        <f t="shared" si="1670"/>
        <v>4.3858781334678603E-5</v>
      </c>
      <c r="BD1365" s="5">
        <f t="shared" si="1671"/>
        <v>3.8581094796528087E-4</v>
      </c>
      <c r="BE1365" s="5">
        <f t="shared" si="1672"/>
        <v>6.2443501928180706E-4</v>
      </c>
      <c r="BF1365" s="5">
        <f t="shared" si="1673"/>
        <v>5.0532403935380236E-4</v>
      </c>
      <c r="BG1365" s="5">
        <f t="shared" si="1674"/>
        <v>2.7262231923137634E-4</v>
      </c>
      <c r="BH1365" s="5">
        <f t="shared" si="1675"/>
        <v>1.1030980591899566E-4</v>
      </c>
      <c r="BI1365" s="5">
        <f t="shared" si="1676"/>
        <v>3.5707284175978893E-5</v>
      </c>
      <c r="BJ1365" s="8">
        <f t="shared" si="1677"/>
        <v>0.44364638844327486</v>
      </c>
      <c r="BK1365" s="8">
        <f t="shared" si="1678"/>
        <v>0.24469909143262186</v>
      </c>
      <c r="BL1365" s="8">
        <f t="shared" si="1679"/>
        <v>0.29129365670031637</v>
      </c>
      <c r="BM1365" s="8">
        <f t="shared" si="1680"/>
        <v>0.56050134430230303</v>
      </c>
      <c r="BN1365" s="8">
        <f t="shared" si="1681"/>
        <v>0.43763729668884277</v>
      </c>
    </row>
    <row r="1366" spans="1:66" x14ac:dyDescent="0.25">
      <c r="A1366" t="s">
        <v>91</v>
      </c>
      <c r="B1366" t="s">
        <v>108</v>
      </c>
      <c r="C1366" t="s">
        <v>105</v>
      </c>
      <c r="D1366" t="s">
        <v>565</v>
      </c>
      <c r="E1366">
        <f>VLOOKUP(A1366,home!$A$2:$E$405,3,FALSE)</f>
        <v>1.5</v>
      </c>
      <c r="F1366">
        <f>VLOOKUP(B1366,home!$B$2:$E$405,3,FALSE)</f>
        <v>0.93</v>
      </c>
      <c r="G1366">
        <f>VLOOKUP(C1366,away!$B$2:$E$405,4,FALSE)</f>
        <v>0.93</v>
      </c>
      <c r="H1366">
        <f>VLOOKUP(A1366,away!$A$2:$E$405,3,FALSE)</f>
        <v>1.1974637681159399</v>
      </c>
      <c r="I1366">
        <f>VLOOKUP(C1366,away!$B$2:$E$405,3,FALSE)</f>
        <v>1.01</v>
      </c>
      <c r="J1366">
        <f>VLOOKUP(B1366,home!$B$2:$E$405,4,FALSE)</f>
        <v>0.69</v>
      </c>
      <c r="K1366" s="3">
        <f t="shared" si="1626"/>
        <v>1.29735</v>
      </c>
      <c r="L1366" s="3">
        <f t="shared" si="1627"/>
        <v>0.83451249999999844</v>
      </c>
      <c r="M1366" s="5">
        <f t="shared" si="1628"/>
        <v>0.11861616538242022</v>
      </c>
      <c r="N1366" s="5">
        <f t="shared" si="1629"/>
        <v>0.15388668215888288</v>
      </c>
      <c r="O1366" s="5">
        <f t="shared" si="1630"/>
        <v>9.8986672713696766E-2</v>
      </c>
      <c r="P1366" s="5">
        <f t="shared" si="1631"/>
        <v>0.12842035984511449</v>
      </c>
      <c r="Q1366" s="5">
        <f t="shared" si="1632"/>
        <v>9.9822443549413359E-2</v>
      </c>
      <c r="R1366" s="5">
        <f t="shared" si="1633"/>
        <v>4.1302807856494352E-2</v>
      </c>
      <c r="S1366" s="5">
        <f t="shared" si="1634"/>
        <v>3.4758729490156196E-2</v>
      </c>
      <c r="T1366" s="5">
        <f t="shared" si="1635"/>
        <v>8.3303076922529654E-2</v>
      </c>
      <c r="U1366" s="5">
        <f t="shared" si="1636"/>
        <v>5.3584197772622952E-2</v>
      </c>
      <c r="V1366" s="5">
        <f t="shared" si="1637"/>
        <v>4.1813005602227126E-3</v>
      </c>
      <c r="W1366" s="5">
        <f t="shared" si="1638"/>
        <v>4.3168215712943811E-2</v>
      </c>
      <c r="X1366" s="5">
        <f t="shared" si="1639"/>
        <v>3.6024415615147951E-2</v>
      </c>
      <c r="Y1366" s="5">
        <f t="shared" si="1640"/>
        <v>1.5031412568018047E-2</v>
      </c>
      <c r="Z1366" s="5">
        <f t="shared" si="1641"/>
        <v>1.148923648044756E-2</v>
      </c>
      <c r="AA1366" s="5">
        <f t="shared" si="1642"/>
        <v>1.4905560947908642E-2</v>
      </c>
      <c r="AB1366" s="5">
        <f t="shared" si="1643"/>
        <v>9.6688647478846389E-3</v>
      </c>
      <c r="AC1366" s="5">
        <f t="shared" si="1644"/>
        <v>2.8293156798717074E-4</v>
      </c>
      <c r="AD1366" s="5">
        <f t="shared" si="1645"/>
        <v>1.4001071163796909E-2</v>
      </c>
      <c r="AE1366" s="5">
        <f t="shared" si="1646"/>
        <v>1.1684068899578046E-2</v>
      </c>
      <c r="AF1366" s="5">
        <f t="shared" si="1647"/>
        <v>4.875250773779552E-3</v>
      </c>
      <c r="AG1366" s="5">
        <f t="shared" si="1648"/>
        <v>1.3561525704512336E-3</v>
      </c>
      <c r="AH1366" s="5">
        <f t="shared" si="1649"/>
        <v>2.3969778645973687E-3</v>
      </c>
      <c r="AI1366" s="5">
        <f t="shared" si="1650"/>
        <v>3.1097192326353966E-3</v>
      </c>
      <c r="AJ1366" s="5">
        <f t="shared" si="1651"/>
        <v>2.0171971232297659E-3</v>
      </c>
      <c r="AK1366" s="5">
        <f t="shared" si="1652"/>
        <v>8.7233689594071238E-4</v>
      </c>
      <c r="AL1366" s="5">
        <f t="shared" si="1653"/>
        <v>1.2252688714160687E-5</v>
      </c>
      <c r="AM1366" s="5">
        <f t="shared" si="1654"/>
        <v>3.6328579348703831E-3</v>
      </c>
      <c r="AN1366" s="5">
        <f t="shared" si="1655"/>
        <v>3.0316653573735147E-3</v>
      </c>
      <c r="AO1366" s="5">
        <f t="shared" si="1656"/>
        <v>1.26498131827258E-3</v>
      </c>
      <c r="AP1366" s="5">
        <f t="shared" si="1657"/>
        <v>3.5188090745498149E-4</v>
      </c>
      <c r="AQ1366" s="5">
        <f t="shared" si="1658"/>
        <v>7.3412253945631174E-5</v>
      </c>
      <c r="AR1366" s="5">
        <f t="shared" si="1659"/>
        <v>4.0006159804596171E-4</v>
      </c>
      <c r="AS1366" s="5">
        <f t="shared" si="1660"/>
        <v>5.1901991422492852E-4</v>
      </c>
      <c r="AT1366" s="5">
        <f t="shared" si="1661"/>
        <v>3.3667524285985553E-4</v>
      </c>
      <c r="AU1366" s="5">
        <f t="shared" si="1662"/>
        <v>1.4559520877474453E-4</v>
      </c>
      <c r="AV1366" s="5">
        <f t="shared" si="1663"/>
        <v>4.7221986025978688E-5</v>
      </c>
      <c r="AW1366" s="5">
        <f t="shared" si="1664"/>
        <v>3.6848422638163239E-7</v>
      </c>
      <c r="AX1366" s="5">
        <f t="shared" si="1665"/>
        <v>7.8551470696734845E-4</v>
      </c>
      <c r="AY1366" s="5">
        <f t="shared" si="1666"/>
        <v>6.5552184189808808E-4</v>
      </c>
      <c r="AZ1366" s="5">
        <f t="shared" si="1667"/>
        <v>2.7352058554348856E-4</v>
      </c>
      <c r="BA1366" s="5">
        <f t="shared" si="1668"/>
        <v>7.6085449214453369E-5</v>
      </c>
      <c r="BB1366" s="5">
        <f t="shared" si="1669"/>
        <v>1.5873564609394098E-5</v>
      </c>
      <c r="BC1366" s="5">
        <f t="shared" si="1670"/>
        <v>2.649337617219394E-6</v>
      </c>
      <c r="BD1366" s="5">
        <f t="shared" si="1671"/>
        <v>5.5642734056554975E-5</v>
      </c>
      <c r="BE1366" s="5">
        <f t="shared" si="1672"/>
        <v>7.2188101028271599E-5</v>
      </c>
      <c r="BF1366" s="5">
        <f t="shared" si="1673"/>
        <v>4.6826616434514085E-5</v>
      </c>
      <c r="BG1366" s="5">
        <f t="shared" si="1674"/>
        <v>2.0250170277105618E-5</v>
      </c>
      <c r="BH1366" s="5">
        <f t="shared" si="1675"/>
        <v>6.5678896022507417E-6</v>
      </c>
      <c r="BI1366" s="5">
        <f t="shared" si="1676"/>
        <v>1.7041703150959995E-6</v>
      </c>
      <c r="BJ1366" s="8">
        <f t="shared" si="1677"/>
        <v>0.47331675319230859</v>
      </c>
      <c r="BK1366" s="8">
        <f t="shared" si="1678"/>
        <v>0.28692726137651303</v>
      </c>
      <c r="BL1366" s="8">
        <f t="shared" si="1679"/>
        <v>0.22849608878665578</v>
      </c>
      <c r="BM1366" s="8">
        <f t="shared" si="1680"/>
        <v>0.35853905497223126</v>
      </c>
      <c r="BN1366" s="8">
        <f t="shared" si="1681"/>
        <v>0.64103513150602209</v>
      </c>
    </row>
    <row r="1367" spans="1:66" x14ac:dyDescent="0.25">
      <c r="A1367" t="s">
        <v>91</v>
      </c>
      <c r="B1367" t="s">
        <v>371</v>
      </c>
      <c r="C1367" t="s">
        <v>127</v>
      </c>
      <c r="D1367" t="s">
        <v>565</v>
      </c>
      <c r="E1367">
        <f>VLOOKUP(A1367,home!$A$2:$E$405,3,FALSE)</f>
        <v>1.5</v>
      </c>
      <c r="F1367">
        <f>VLOOKUP(B1367,home!$B$2:$E$405,3,FALSE)</f>
        <v>0.87</v>
      </c>
      <c r="G1367">
        <f>VLOOKUP(C1367,away!$B$2:$E$405,4,FALSE)</f>
        <v>0.71</v>
      </c>
      <c r="H1367">
        <f>VLOOKUP(A1367,away!$A$2:$E$405,3,FALSE)</f>
        <v>1.1974637681159399</v>
      </c>
      <c r="I1367">
        <f>VLOOKUP(C1367,away!$B$2:$E$405,3,FALSE)</f>
        <v>0.9</v>
      </c>
      <c r="J1367">
        <f>VLOOKUP(B1367,home!$B$2:$E$405,4,FALSE)</f>
        <v>0.91</v>
      </c>
      <c r="K1367" s="3">
        <f t="shared" si="1626"/>
        <v>0.92654999999999987</v>
      </c>
      <c r="L1367" s="3">
        <f t="shared" si="1627"/>
        <v>0.98072282608695471</v>
      </c>
      <c r="M1367" s="5">
        <f t="shared" si="1628"/>
        <v>0.14848477873602939</v>
      </c>
      <c r="N1367" s="5">
        <f t="shared" si="1629"/>
        <v>0.137578571737868</v>
      </c>
      <c r="O1367" s="5">
        <f t="shared" si="1630"/>
        <v>0.1456224118328949</v>
      </c>
      <c r="P1367" s="5">
        <f t="shared" si="1631"/>
        <v>0.13492644568376874</v>
      </c>
      <c r="Q1367" s="5">
        <f t="shared" si="1632"/>
        <v>6.3736712821860789E-2</v>
      </c>
      <c r="R1367" s="5">
        <f t="shared" si="1633"/>
        <v>7.1407611637177529E-2</v>
      </c>
      <c r="S1367" s="5">
        <f t="shared" si="1634"/>
        <v>3.0651535295108286E-2</v>
      </c>
      <c r="T1367" s="5">
        <f t="shared" si="1635"/>
        <v>6.2508049124147952E-2</v>
      </c>
      <c r="U1367" s="5">
        <f t="shared" si="1636"/>
        <v>6.6162722562426821E-2</v>
      </c>
      <c r="V1367" s="5">
        <f t="shared" si="1637"/>
        <v>3.0947449797919051E-3</v>
      </c>
      <c r="W1367" s="5">
        <f t="shared" si="1638"/>
        <v>1.9685083755031703E-2</v>
      </c>
      <c r="X1367" s="5">
        <f t="shared" si="1639"/>
        <v>1.9305610971993094E-2</v>
      </c>
      <c r="Y1367" s="5">
        <f t="shared" si="1640"/>
        <v>9.466726675894193E-3</v>
      </c>
      <c r="Z1367" s="5">
        <f t="shared" si="1641"/>
        <v>2.3343691562977491E-2</v>
      </c>
      <c r="AA1367" s="5">
        <f t="shared" si="1642"/>
        <v>2.1629097417676789E-2</v>
      </c>
      <c r="AB1367" s="5">
        <f t="shared" si="1643"/>
        <v>1.0020220106174213E-2</v>
      </c>
      <c r="AC1367" s="5">
        <f t="shared" si="1644"/>
        <v>1.7575999370756041E-4</v>
      </c>
      <c r="AD1367" s="5">
        <f t="shared" si="1645"/>
        <v>4.559803588306155E-3</v>
      </c>
      <c r="AE1367" s="5">
        <f t="shared" si="1646"/>
        <v>4.4719034615250492E-3</v>
      </c>
      <c r="AF1367" s="5">
        <f t="shared" si="1647"/>
        <v>2.1928489003874402E-3</v>
      </c>
      <c r="AG1367" s="5">
        <f t="shared" si="1648"/>
        <v>7.1685899025654724E-4</v>
      </c>
      <c r="AH1367" s="5">
        <f t="shared" si="1649"/>
        <v>5.72342279023637E-3</v>
      </c>
      <c r="AI1367" s="5">
        <f t="shared" si="1650"/>
        <v>5.3030373862935076E-3</v>
      </c>
      <c r="AJ1367" s="5">
        <f t="shared" si="1651"/>
        <v>2.4567646451351247E-3</v>
      </c>
      <c r="AK1367" s="5">
        <f t="shared" si="1652"/>
        <v>7.5877176064998309E-4</v>
      </c>
      <c r="AL1367" s="5">
        <f t="shared" si="1653"/>
        <v>6.3884450503904503E-6</v>
      </c>
      <c r="AM1367" s="5">
        <f t="shared" si="1654"/>
        <v>8.4497720294901351E-4</v>
      </c>
      <c r="AN1367" s="5">
        <f t="shared" si="1655"/>
        <v>8.286884304552068E-4</v>
      </c>
      <c r="AO1367" s="5">
        <f t="shared" si="1656"/>
        <v>4.0635682973079657E-4</v>
      </c>
      <c r="AP1367" s="5">
        <f t="shared" si="1657"/>
        <v>1.3284113948444076E-4</v>
      </c>
      <c r="AQ1367" s="5">
        <f t="shared" si="1658"/>
        <v>3.2570084433948021E-5</v>
      </c>
      <c r="AR1367" s="5">
        <f t="shared" si="1659"/>
        <v>1.1226182747462198E-3</v>
      </c>
      <c r="AS1367" s="5">
        <f t="shared" si="1660"/>
        <v>1.0401619624661098E-3</v>
      </c>
      <c r="AT1367" s="5">
        <f t="shared" si="1661"/>
        <v>4.8188103316148704E-4</v>
      </c>
      <c r="AU1367" s="5">
        <f t="shared" si="1662"/>
        <v>1.4882895709192524E-4</v>
      </c>
      <c r="AV1367" s="5">
        <f t="shared" si="1663"/>
        <v>3.4474367548380825E-5</v>
      </c>
      <c r="AW1367" s="5">
        <f t="shared" si="1664"/>
        <v>1.6125300134254195E-7</v>
      </c>
      <c r="AX1367" s="5">
        <f t="shared" si="1665"/>
        <v>1.3048560456540136E-4</v>
      </c>
      <c r="AY1367" s="5">
        <f t="shared" si="1666"/>
        <v>1.2797021087304525E-4</v>
      </c>
      <c r="AZ1367" s="5">
        <f t="shared" si="1667"/>
        <v>6.2751653431178235E-5</v>
      </c>
      <c r="BA1367" s="5">
        <f t="shared" si="1668"/>
        <v>2.0513992964884756E-5</v>
      </c>
      <c r="BB1367" s="5">
        <f t="shared" si="1669"/>
        <v>5.029635288712421E-6</v>
      </c>
      <c r="BC1367" s="5">
        <f t="shared" si="1670"/>
        <v>9.8653562690654491E-7</v>
      </c>
      <c r="BD1367" s="5">
        <f t="shared" si="1671"/>
        <v>1.8349622783766226E-4</v>
      </c>
      <c r="BE1367" s="5">
        <f t="shared" si="1672"/>
        <v>1.7001842990298593E-4</v>
      </c>
      <c r="BF1367" s="5">
        <f t="shared" si="1673"/>
        <v>7.8765288113305805E-5</v>
      </c>
      <c r="BG1367" s="5">
        <f t="shared" si="1674"/>
        <v>2.4326659233794493E-5</v>
      </c>
      <c r="BH1367" s="5">
        <f t="shared" si="1675"/>
        <v>5.6349665282680698E-6</v>
      </c>
      <c r="BI1367" s="5">
        <f t="shared" si="1676"/>
        <v>1.0442156473533561E-6</v>
      </c>
      <c r="BJ1367" s="8">
        <f t="shared" si="1677"/>
        <v>0.32681534134707441</v>
      </c>
      <c r="BK1367" s="8">
        <f t="shared" si="1678"/>
        <v>0.31746762334432932</v>
      </c>
      <c r="BL1367" s="8">
        <f t="shared" si="1679"/>
        <v>0.33237531052094271</v>
      </c>
      <c r="BM1367" s="8">
        <f t="shared" si="1680"/>
        <v>0.2981176253678528</v>
      </c>
      <c r="BN1367" s="8">
        <f t="shared" si="1681"/>
        <v>0.70175653244959946</v>
      </c>
    </row>
    <row r="1368" spans="1:66" x14ac:dyDescent="0.25">
      <c r="A1368" t="s">
        <v>91</v>
      </c>
      <c r="B1368" t="s">
        <v>389</v>
      </c>
      <c r="C1368" t="s">
        <v>94</v>
      </c>
      <c r="D1368" t="s">
        <v>565</v>
      </c>
      <c r="E1368">
        <f>VLOOKUP(A1368,home!$A$2:$E$405,3,FALSE)</f>
        <v>1.5</v>
      </c>
      <c r="F1368">
        <f>VLOOKUP(B1368,home!$B$2:$E$405,3,FALSE)</f>
        <v>1.1299999999999999</v>
      </c>
      <c r="G1368">
        <f>VLOOKUP(C1368,away!$B$2:$E$405,4,FALSE)</f>
        <v>1.36</v>
      </c>
      <c r="H1368">
        <f>VLOOKUP(A1368,away!$A$2:$E$405,3,FALSE)</f>
        <v>1.1974637681159399</v>
      </c>
      <c r="I1368">
        <f>VLOOKUP(C1368,away!$B$2:$E$405,3,FALSE)</f>
        <v>0.57999999999999996</v>
      </c>
      <c r="J1368">
        <f>VLOOKUP(B1368,home!$B$2:$E$405,4,FALSE)</f>
        <v>0.94</v>
      </c>
      <c r="K1368" s="3">
        <f t="shared" si="1626"/>
        <v>2.3052000000000001</v>
      </c>
      <c r="L1368" s="3">
        <f t="shared" si="1627"/>
        <v>0.65285724637681031</v>
      </c>
      <c r="M1368" s="5">
        <f t="shared" si="1628"/>
        <v>5.1919686415023814E-2</v>
      </c>
      <c r="N1368" s="5">
        <f t="shared" si="1629"/>
        <v>0.11968526112391291</v>
      </c>
      <c r="O1368" s="5">
        <f t="shared" si="1630"/>
        <v>3.3896143505659941E-2</v>
      </c>
      <c r="P1368" s="5">
        <f t="shared" si="1631"/>
        <v>7.8137390009247298E-2</v>
      </c>
      <c r="Q1368" s="5">
        <f t="shared" si="1632"/>
        <v>0.13794923197142206</v>
      </c>
      <c r="R1368" s="5">
        <f t="shared" si="1633"/>
        <v>1.1064671455949172E-2</v>
      </c>
      <c r="S1368" s="5">
        <f t="shared" si="1634"/>
        <v>2.9398539065956807E-2</v>
      </c>
      <c r="T1368" s="5">
        <f t="shared" si="1635"/>
        <v>9.0061155724658462E-2</v>
      </c>
      <c r="U1368" s="5">
        <f t="shared" si="1636"/>
        <v>2.5506280640254033E-2</v>
      </c>
      <c r="V1368" s="5">
        <f t="shared" si="1637"/>
        <v>4.9159796843329688E-3</v>
      </c>
      <c r="W1368" s="5">
        <f t="shared" si="1638"/>
        <v>0.10600018984684069</v>
      </c>
      <c r="X1368" s="5">
        <f t="shared" si="1639"/>
        <v>6.9202992058827545E-2</v>
      </c>
      <c r="Y1368" s="5">
        <f t="shared" si="1640"/>
        <v>2.2589837418281206E-2</v>
      </c>
      <c r="Z1368" s="5">
        <f t="shared" si="1641"/>
        <v>2.4078836462650233E-3</v>
      </c>
      <c r="AA1368" s="5">
        <f t="shared" si="1642"/>
        <v>5.5506533813701325E-3</v>
      </c>
      <c r="AB1368" s="5">
        <f t="shared" si="1643"/>
        <v>6.3976830873672171E-3</v>
      </c>
      <c r="AC1368" s="5">
        <f t="shared" si="1644"/>
        <v>4.6239905370594339E-4</v>
      </c>
      <c r="AD1368" s="5">
        <f t="shared" si="1645"/>
        <v>6.1087909408734299E-2</v>
      </c>
      <c r="AE1368" s="5">
        <f t="shared" si="1646"/>
        <v>3.9881684323502323E-2</v>
      </c>
      <c r="AF1368" s="5">
        <f t="shared" si="1647"/>
        <v>1.301852330415546E-2</v>
      </c>
      <c r="AG1368" s="5">
        <f t="shared" si="1648"/>
        <v>2.8330790920810898E-3</v>
      </c>
      <c r="AH1368" s="5">
        <f t="shared" si="1649"/>
        <v>3.9300107172408406E-4</v>
      </c>
      <c r="AI1368" s="5">
        <f t="shared" si="1650"/>
        <v>9.059460705383586E-4</v>
      </c>
      <c r="AJ1368" s="5">
        <f t="shared" si="1651"/>
        <v>1.0441934409025125E-3</v>
      </c>
      <c r="AK1368" s="5">
        <f t="shared" si="1652"/>
        <v>8.023582399894905E-4</v>
      </c>
      <c r="AL1368" s="5">
        <f t="shared" si="1653"/>
        <v>2.7835803868702249E-5</v>
      </c>
      <c r="AM1368" s="5">
        <f t="shared" si="1654"/>
        <v>2.8163969753802854E-2</v>
      </c>
      <c r="AN1368" s="5">
        <f t="shared" si="1655"/>
        <v>1.8387051740507507E-2</v>
      </c>
      <c r="AO1368" s="5">
        <f t="shared" si="1656"/>
        <v>6.0020599841478324E-3</v>
      </c>
      <c r="AP1368" s="5">
        <f t="shared" si="1657"/>
        <v>1.3061627846130655E-3</v>
      </c>
      <c r="AQ1368" s="5">
        <f t="shared" si="1658"/>
        <v>2.1318445972058812E-4</v>
      </c>
      <c r="AR1368" s="5">
        <f t="shared" si="1659"/>
        <v>5.1314719501784192E-5</v>
      </c>
      <c r="AS1368" s="5">
        <f t="shared" si="1660"/>
        <v>1.1829069139551293E-4</v>
      </c>
      <c r="AT1368" s="5">
        <f t="shared" si="1661"/>
        <v>1.3634185090246825E-4</v>
      </c>
      <c r="AU1368" s="5">
        <f t="shared" si="1662"/>
        <v>1.0476507823345658E-4</v>
      </c>
      <c r="AV1368" s="5">
        <f t="shared" si="1663"/>
        <v>6.0376114585941029E-5</v>
      </c>
      <c r="AW1368" s="5">
        <f t="shared" si="1664"/>
        <v>1.1636653611307925E-6</v>
      </c>
      <c r="AX1368" s="5">
        <f t="shared" si="1665"/>
        <v>1.0820597179411067E-2</v>
      </c>
      <c r="AY1368" s="5">
        <f t="shared" si="1666"/>
        <v>7.0643052787029903E-3</v>
      </c>
      <c r="AZ1368" s="5">
        <f t="shared" si="1667"/>
        <v>2.305991445909599E-3</v>
      </c>
      <c r="BA1368" s="5">
        <f t="shared" si="1668"/>
        <v>5.0182774184834018E-4</v>
      </c>
      <c r="BB1368" s="5">
        <f t="shared" si="1669"/>
        <v>8.1905469424650026E-5</v>
      </c>
      <c r="BC1368" s="5">
        <f t="shared" si="1670"/>
        <v>1.0694515846355412E-5</v>
      </c>
      <c r="BD1368" s="5">
        <f t="shared" si="1671"/>
        <v>5.5835310787555359E-6</v>
      </c>
      <c r="BE1368" s="5">
        <f t="shared" si="1672"/>
        <v>1.2871155842747262E-5</v>
      </c>
      <c r="BF1368" s="5">
        <f t="shared" si="1673"/>
        <v>1.48352942243505E-5</v>
      </c>
      <c r="BG1368" s="5">
        <f t="shared" si="1674"/>
        <v>1.1399440081990921E-5</v>
      </c>
      <c r="BH1368" s="5">
        <f t="shared" si="1675"/>
        <v>6.5694973192513694E-6</v>
      </c>
      <c r="BI1368" s="5">
        <f t="shared" si="1676"/>
        <v>3.0288010440676505E-6</v>
      </c>
      <c r="BJ1368" s="8">
        <f t="shared" si="1677"/>
        <v>0.73716761462635094</v>
      </c>
      <c r="BK1368" s="8">
        <f t="shared" si="1678"/>
        <v>0.1719261353108385</v>
      </c>
      <c r="BL1368" s="8">
        <f t="shared" si="1679"/>
        <v>8.6086307067965273E-2</v>
      </c>
      <c r="BM1368" s="8">
        <f t="shared" si="1680"/>
        <v>0.55787241455686254</v>
      </c>
      <c r="BN1368" s="8">
        <f t="shared" si="1681"/>
        <v>0.43265238448121524</v>
      </c>
    </row>
    <row r="1369" spans="1:66" x14ac:dyDescent="0.25">
      <c r="A1369" t="s">
        <v>114</v>
      </c>
      <c r="B1369" t="s">
        <v>92</v>
      </c>
      <c r="C1369" t="s">
        <v>104</v>
      </c>
      <c r="D1369" t="s">
        <v>565</v>
      </c>
      <c r="E1369">
        <f>VLOOKUP(A1369,home!$A$2:$E$405,3,FALSE)</f>
        <v>1.35326086956522</v>
      </c>
      <c r="F1369">
        <f>VLOOKUP(B1369,home!$B$2:$E$405,3,FALSE)</f>
        <v>0.78</v>
      </c>
      <c r="G1369">
        <f>VLOOKUP(C1369,away!$B$2:$E$405,4,FALSE)</f>
        <v>0.74</v>
      </c>
      <c r="H1369">
        <f>VLOOKUP(A1369,away!$A$2:$E$405,3,FALSE)</f>
        <v>1.10869565217391</v>
      </c>
      <c r="I1369">
        <f>VLOOKUP(C1369,away!$B$2:$E$405,3,FALSE)</f>
        <v>0.9</v>
      </c>
      <c r="J1369">
        <f>VLOOKUP(B1369,home!$B$2:$E$405,4,FALSE)</f>
        <v>1.23</v>
      </c>
      <c r="K1369" s="3">
        <f t="shared" si="1626"/>
        <v>0.78110217391304504</v>
      </c>
      <c r="L1369" s="3">
        <f t="shared" si="1627"/>
        <v>1.2273260869565183</v>
      </c>
      <c r="M1369" s="5">
        <f t="shared" si="1628"/>
        <v>0.13419943549895122</v>
      </c>
      <c r="N1369" s="5">
        <f t="shared" si="1629"/>
        <v>0.10482347080613426</v>
      </c>
      <c r="O1369" s="5">
        <f t="shared" si="1630"/>
        <v>0.16470646804270148</v>
      </c>
      <c r="P1369" s="5">
        <f t="shared" si="1631"/>
        <v>0.12865258024569359</v>
      </c>
      <c r="Q1369" s="5">
        <f t="shared" si="1632"/>
        <v>4.0938920461891029E-2</v>
      </c>
      <c r="R1369" s="5">
        <f t="shared" si="1633"/>
        <v>0.10107427245963883</v>
      </c>
      <c r="S1369" s="5">
        <f t="shared" si="1634"/>
        <v>3.0833748186675457E-2</v>
      </c>
      <c r="T1369" s="5">
        <f t="shared" si="1635"/>
        <v>5.0245405054716856E-2</v>
      </c>
      <c r="U1369" s="5">
        <f t="shared" si="1636"/>
        <v>7.8949333944903305E-2</v>
      </c>
      <c r="V1369" s="5">
        <f t="shared" si="1637"/>
        <v>3.2843665748610376E-3</v>
      </c>
      <c r="W1369" s="5">
        <f t="shared" si="1638"/>
        <v>1.0659159923478779E-2</v>
      </c>
      <c r="X1369" s="5">
        <f t="shared" si="1639"/>
        <v>1.3082265039126953E-2</v>
      </c>
      <c r="Y1369" s="5">
        <f t="shared" si="1640"/>
        <v>8.0281025794998739E-3</v>
      </c>
      <c r="Z1369" s="5">
        <f t="shared" si="1641"/>
        <v>4.1350363769955177E-2</v>
      </c>
      <c r="AA1369" s="5">
        <f t="shared" si="1642"/>
        <v>3.2298859032807201E-2</v>
      </c>
      <c r="AB1369" s="5">
        <f t="shared" si="1643"/>
        <v>1.2614354502718346E-2</v>
      </c>
      <c r="AC1369" s="5">
        <f t="shared" si="1644"/>
        <v>1.9678838101925441E-4</v>
      </c>
      <c r="AD1369" s="5">
        <f t="shared" si="1645"/>
        <v>2.0814732470790199E-3</v>
      </c>
      <c r="AE1369" s="5">
        <f t="shared" si="1646"/>
        <v>2.5546464154421718E-3</v>
      </c>
      <c r="AF1369" s="5">
        <f t="shared" si="1647"/>
        <v>1.5676920943110684E-3</v>
      </c>
      <c r="AG1369" s="5">
        <f t="shared" si="1648"/>
        <v>6.4135646788782434E-4</v>
      </c>
      <c r="AH1369" s="5">
        <f t="shared" si="1649"/>
        <v>1.2687595040001923E-2</v>
      </c>
      <c r="AI1369" s="5">
        <f t="shared" si="1650"/>
        <v>9.9103080674738699E-3</v>
      </c>
      <c r="AJ1369" s="5">
        <f t="shared" si="1651"/>
        <v>3.8704815878259128E-3</v>
      </c>
      <c r="AK1369" s="5">
        <f t="shared" si="1652"/>
        <v>1.0077471941137453E-3</v>
      </c>
      <c r="AL1369" s="5">
        <f t="shared" si="1653"/>
        <v>7.5461816620525461E-6</v>
      </c>
      <c r="AM1369" s="5">
        <f t="shared" si="1654"/>
        <v>3.2516865564705344E-4</v>
      </c>
      <c r="AN1369" s="5">
        <f t="shared" si="1655"/>
        <v>3.9908797373620973E-4</v>
      </c>
      <c r="AO1369" s="5">
        <f t="shared" si="1656"/>
        <v>2.4490554057853404E-4</v>
      </c>
      <c r="AP1369" s="5">
        <f t="shared" si="1657"/>
        <v>1.0019298626407435E-4</v>
      </c>
      <c r="AQ1369" s="5">
        <f t="shared" si="1658"/>
        <v>3.074236644299365E-5</v>
      </c>
      <c r="AR1369" s="5">
        <f t="shared" si="1659"/>
        <v>3.114363274666894E-3</v>
      </c>
      <c r="AS1369" s="5">
        <f t="shared" si="1660"/>
        <v>2.4326359241972607E-3</v>
      </c>
      <c r="AT1369" s="5">
        <f t="shared" si="1661"/>
        <v>9.500686043647247E-4</v>
      </c>
      <c r="AU1369" s="5">
        <f t="shared" si="1662"/>
        <v>2.4736688407860649E-4</v>
      </c>
      <c r="AV1369" s="5">
        <f t="shared" si="1663"/>
        <v>4.8304702726973919E-5</v>
      </c>
      <c r="AW1369" s="5">
        <f t="shared" si="1664"/>
        <v>2.0095210829237664E-7</v>
      </c>
      <c r="AX1369" s="5">
        <f t="shared" si="1665"/>
        <v>4.2331657302382633E-5</v>
      </c>
      <c r="AY1369" s="5">
        <f t="shared" si="1666"/>
        <v>5.1954747311317603E-5</v>
      </c>
      <c r="AZ1369" s="5">
        <f t="shared" si="1667"/>
        <v>3.1882708358207063E-5</v>
      </c>
      <c r="BA1369" s="5">
        <f t="shared" si="1668"/>
        <v>1.3043493230284722E-5</v>
      </c>
      <c r="BB1369" s="5">
        <f t="shared" si="1669"/>
        <v>4.0021548766422972E-6</v>
      </c>
      <c r="BC1369" s="5">
        <f t="shared" si="1670"/>
        <v>9.8238981682866633E-7</v>
      </c>
      <c r="BD1369" s="5">
        <f t="shared" si="1671"/>
        <v>6.3705654854300225E-4</v>
      </c>
      <c r="BE1369" s="5">
        <f t="shared" si="1672"/>
        <v>4.9760625497248035E-4</v>
      </c>
      <c r="BF1369" s="5">
        <f t="shared" si="1673"/>
        <v>1.9434066375586663E-4</v>
      </c>
      <c r="BG1369" s="5">
        <f t="shared" si="1674"/>
        <v>5.0599971646470539E-5</v>
      </c>
      <c r="BH1369" s="5">
        <f t="shared" si="1675"/>
        <v>9.8809369632491413E-6</v>
      </c>
      <c r="BI1369" s="5">
        <f t="shared" si="1676"/>
        <v>1.5436042684583335E-6</v>
      </c>
      <c r="BJ1369" s="8">
        <f t="shared" si="1677"/>
        <v>0.23586678676313239</v>
      </c>
      <c r="BK1369" s="8">
        <f t="shared" si="1678"/>
        <v>0.29722641981617393</v>
      </c>
      <c r="BL1369" s="8">
        <f t="shared" si="1679"/>
        <v>0.42530318724236865</v>
      </c>
      <c r="BM1369" s="8">
        <f t="shared" si="1680"/>
        <v>0.32529985628141683</v>
      </c>
      <c r="BN1369" s="8">
        <f t="shared" si="1681"/>
        <v>0.67439514751501051</v>
      </c>
    </row>
    <row r="1370" spans="1:66" x14ac:dyDescent="0.25">
      <c r="A1370" t="s">
        <v>114</v>
      </c>
      <c r="B1370" t="s">
        <v>115</v>
      </c>
      <c r="C1370" t="s">
        <v>113</v>
      </c>
      <c r="D1370" t="s">
        <v>565</v>
      </c>
      <c r="E1370">
        <f>VLOOKUP(A1370,home!$A$2:$E$405,3,FALSE)</f>
        <v>1.35326086956522</v>
      </c>
      <c r="F1370">
        <f>VLOOKUP(B1370,home!$B$2:$E$405,3,FALSE)</f>
        <v>0.8</v>
      </c>
      <c r="G1370">
        <f>VLOOKUP(C1370,away!$B$2:$E$405,4,FALSE)</f>
        <v>1.45</v>
      </c>
      <c r="H1370">
        <f>VLOOKUP(A1370,away!$A$2:$E$405,3,FALSE)</f>
        <v>1.10869565217391</v>
      </c>
      <c r="I1370">
        <f>VLOOKUP(C1370,away!$B$2:$E$405,3,FALSE)</f>
        <v>0.49</v>
      </c>
      <c r="J1370">
        <f>VLOOKUP(B1370,home!$B$2:$E$405,4,FALSE)</f>
        <v>1.1000000000000001</v>
      </c>
      <c r="K1370" s="3">
        <f t="shared" si="1626"/>
        <v>1.5697826086956552</v>
      </c>
      <c r="L1370" s="3">
        <f t="shared" si="1627"/>
        <v>0.59758695652173754</v>
      </c>
      <c r="M1370" s="5">
        <f t="shared" si="1628"/>
        <v>0.11447834904047918</v>
      </c>
      <c r="N1370" s="5">
        <f t="shared" si="1629"/>
        <v>0.17970612139593514</v>
      </c>
      <c r="O1370" s="5">
        <f t="shared" si="1630"/>
        <v>6.8410768190733121E-2</v>
      </c>
      <c r="P1370" s="5">
        <f t="shared" si="1631"/>
        <v>0.10739003415332277</v>
      </c>
      <c r="Q1370" s="5">
        <f t="shared" si="1632"/>
        <v>0.14104977202174462</v>
      </c>
      <c r="R1370" s="5">
        <f t="shared" si="1633"/>
        <v>2.044069137820715E-2</v>
      </c>
      <c r="S1370" s="5">
        <f t="shared" si="1634"/>
        <v>2.5185154075234653E-2</v>
      </c>
      <c r="T1370" s="5">
        <f t="shared" si="1635"/>
        <v>8.4289503980559288E-2</v>
      </c>
      <c r="U1370" s="5">
        <f t="shared" si="1636"/>
        <v>3.20874418352248E-2</v>
      </c>
      <c r="V1370" s="5">
        <f t="shared" si="1637"/>
        <v>2.625081102395272E-3</v>
      </c>
      <c r="W1370" s="5">
        <f t="shared" si="1638"/>
        <v>7.380582636007392E-2</v>
      </c>
      <c r="X1370" s="5">
        <f t="shared" si="1639"/>
        <v>4.4105399148088399E-2</v>
      </c>
      <c r="Y1370" s="5">
        <f t="shared" si="1640"/>
        <v>1.317840562154129E-2</v>
      </c>
      <c r="Z1370" s="5">
        <f t="shared" si="1641"/>
        <v>4.0716968499676437E-3</v>
      </c>
      <c r="AA1370" s="5">
        <f t="shared" si="1642"/>
        <v>6.3916789029600882E-3</v>
      </c>
      <c r="AB1370" s="5">
        <f t="shared" si="1643"/>
        <v>5.0167731911168372E-3</v>
      </c>
      <c r="AC1370" s="5">
        <f t="shared" si="1644"/>
        <v>1.5390876943343934E-4</v>
      </c>
      <c r="AD1370" s="5">
        <f t="shared" si="1645"/>
        <v>2.8964775660113837E-2</v>
      </c>
      <c r="AE1370" s="5">
        <f t="shared" si="1646"/>
        <v>1.7308972133062327E-2</v>
      </c>
      <c r="AF1370" s="5">
        <f t="shared" si="1647"/>
        <v>5.1718079887581418E-3</v>
      </c>
      <c r="AG1370" s="5">
        <f t="shared" si="1648"/>
        <v>1.0302016652389287E-3</v>
      </c>
      <c r="AH1370" s="5">
        <f t="shared" si="1649"/>
        <v>6.082982321128275E-4</v>
      </c>
      <c r="AI1370" s="5">
        <f t="shared" si="1650"/>
        <v>9.5489598567102926E-4</v>
      </c>
      <c r="AJ1370" s="5">
        <f t="shared" si="1651"/>
        <v>7.4948955570983892E-4</v>
      </c>
      <c r="AK1370" s="5">
        <f t="shared" si="1652"/>
        <v>3.9217855665077959E-4</v>
      </c>
      <c r="AL1370" s="5">
        <f t="shared" si="1653"/>
        <v>5.7751594583561302E-6</v>
      </c>
      <c r="AM1370" s="5">
        <f t="shared" si="1654"/>
        <v>9.0936802192035874E-3</v>
      </c>
      <c r="AN1370" s="5">
        <f t="shared" si="1655"/>
        <v>5.4342646857757975E-3</v>
      </c>
      <c r="AO1370" s="5">
        <f t="shared" si="1656"/>
        <v>1.6237228472531576E-3</v>
      </c>
      <c r="AP1370" s="5">
        <f t="shared" si="1657"/>
        <v>3.2343853150827484E-4</v>
      </c>
      <c r="AQ1370" s="5">
        <f t="shared" si="1658"/>
        <v>4.8320661916472518E-5</v>
      </c>
      <c r="AR1370" s="5">
        <f t="shared" si="1659"/>
        <v>7.2702217837171637E-5</v>
      </c>
      <c r="AS1370" s="5">
        <f t="shared" si="1660"/>
        <v>1.1412667717439506E-4</v>
      </c>
      <c r="AT1370" s="5">
        <f t="shared" si="1661"/>
        <v>8.9577036508294407E-5</v>
      </c>
      <c r="AU1370" s="5">
        <f t="shared" si="1662"/>
        <v>4.6872158016405456E-5</v>
      </c>
      <c r="AV1370" s="5">
        <f t="shared" si="1663"/>
        <v>1.8394774621546974E-5</v>
      </c>
      <c r="AW1370" s="5">
        <f t="shared" si="1664"/>
        <v>1.5048808032067533E-7</v>
      </c>
      <c r="AX1370" s="5">
        <f t="shared" si="1665"/>
        <v>2.3791835095242479E-3</v>
      </c>
      <c r="AY1370" s="5">
        <f t="shared" si="1666"/>
        <v>1.4217690324633016E-3</v>
      </c>
      <c r="AZ1370" s="5">
        <f t="shared" si="1667"/>
        <v>4.2481531449329988E-4</v>
      </c>
      <c r="BA1370" s="5">
        <f t="shared" si="1668"/>
        <v>8.4621363623958623E-5</v>
      </c>
      <c r="BB1370" s="5">
        <f t="shared" si="1669"/>
        <v>1.2642155786190175E-5</v>
      </c>
      <c r="BC1370" s="5">
        <f t="shared" si="1670"/>
        <v>1.5109574800286127E-6</v>
      </c>
      <c r="BD1370" s="5">
        <f t="shared" si="1671"/>
        <v>7.2409828482826238E-6</v>
      </c>
      <c r="BE1370" s="5">
        <f t="shared" si="1672"/>
        <v>1.1366768945097592E-5</v>
      </c>
      <c r="BF1370" s="5">
        <f t="shared" si="1673"/>
        <v>8.9216781035380323E-6</v>
      </c>
      <c r="BG1370" s="5">
        <f t="shared" si="1674"/>
        <v>4.6683650424382795E-6</v>
      </c>
      <c r="BH1370" s="5">
        <f t="shared" si="1675"/>
        <v>1.8320795636655907E-6</v>
      </c>
      <c r="BI1370" s="5">
        <f t="shared" si="1676"/>
        <v>5.7519332735779397E-7</v>
      </c>
      <c r="BJ1370" s="8">
        <f t="shared" si="1677"/>
        <v>0.60945875525414428</v>
      </c>
      <c r="BK1370" s="8">
        <f t="shared" si="1678"/>
        <v>0.25126007133278699</v>
      </c>
      <c r="BL1370" s="8">
        <f t="shared" si="1679"/>
        <v>0.13542849376037466</v>
      </c>
      <c r="BM1370" s="8">
        <f t="shared" si="1680"/>
        <v>0.36732166247246867</v>
      </c>
      <c r="BN1370" s="8">
        <f t="shared" si="1681"/>
        <v>0.63147573618042196</v>
      </c>
    </row>
    <row r="1371" spans="1:66" x14ac:dyDescent="0.25">
      <c r="A1371" t="s">
        <v>114</v>
      </c>
      <c r="B1371" t="s">
        <v>120</v>
      </c>
      <c r="C1371" t="s">
        <v>377</v>
      </c>
      <c r="D1371" t="s">
        <v>565</v>
      </c>
      <c r="E1371">
        <f>VLOOKUP(A1371,home!$A$2:$E$405,3,FALSE)</f>
        <v>1.35326086956522</v>
      </c>
      <c r="F1371">
        <f>VLOOKUP(B1371,home!$B$2:$E$405,3,FALSE)</f>
        <v>0.9</v>
      </c>
      <c r="G1371">
        <f>VLOOKUP(C1371,away!$B$2:$E$405,4,FALSE)</f>
        <v>0.64</v>
      </c>
      <c r="H1371">
        <f>VLOOKUP(A1371,away!$A$2:$E$405,3,FALSE)</f>
        <v>1.10869565217391</v>
      </c>
      <c r="I1371">
        <f>VLOOKUP(C1371,away!$B$2:$E$405,3,FALSE)</f>
        <v>1.31</v>
      </c>
      <c r="J1371">
        <f>VLOOKUP(B1371,home!$B$2:$E$405,4,FALSE)</f>
        <v>1.1399999999999999</v>
      </c>
      <c r="K1371" s="3">
        <f t="shared" si="1626"/>
        <v>0.77947826086956673</v>
      </c>
      <c r="L1371" s="3">
        <f t="shared" si="1627"/>
        <v>1.6557260869565169</v>
      </c>
      <c r="M1371" s="5">
        <f t="shared" si="1628"/>
        <v>8.7579848467708818E-2</v>
      </c>
      <c r="N1371" s="5">
        <f t="shared" si="1629"/>
        <v>6.8266587970829851E-2</v>
      </c>
      <c r="O1371" s="5">
        <f t="shared" si="1630"/>
        <v>0.14500823979968425</v>
      </c>
      <c r="P1371" s="5">
        <f t="shared" si="1631"/>
        <v>0.11303077057081495</v>
      </c>
      <c r="Q1371" s="5">
        <f t="shared" si="1632"/>
        <v>2.6606160633500863E-2</v>
      </c>
      <c r="R1371" s="5">
        <f t="shared" si="1633"/>
        <v>0.12004696272999173</v>
      </c>
      <c r="S1371" s="5">
        <f t="shared" si="1634"/>
        <v>3.6469448507160787E-2</v>
      </c>
      <c r="T1371" s="5">
        <f t="shared" si="1635"/>
        <v>4.405251423464291E-2</v>
      </c>
      <c r="U1371" s="5">
        <f t="shared" si="1636"/>
        <v>9.3573997731447645E-2</v>
      </c>
      <c r="V1371" s="5">
        <f t="shared" si="1637"/>
        <v>5.2297290087950201E-3</v>
      </c>
      <c r="W1371" s="5">
        <f t="shared" si="1638"/>
        <v>6.9129746063391955E-3</v>
      </c>
      <c r="X1371" s="5">
        <f t="shared" si="1639"/>
        <v>1.1445992394183764E-2</v>
      </c>
      <c r="Y1371" s="5">
        <f t="shared" si="1640"/>
        <v>9.4757140990779712E-3</v>
      </c>
      <c r="Z1371" s="5">
        <f t="shared" si="1641"/>
        <v>6.6254962617314658E-2</v>
      </c>
      <c r="AA1371" s="5">
        <f t="shared" si="1642"/>
        <v>5.1644303034922581E-2</v>
      </c>
      <c r="AB1371" s="5">
        <f t="shared" si="1643"/>
        <v>2.0127805756741165E-2</v>
      </c>
      <c r="AC1371" s="5">
        <f t="shared" si="1644"/>
        <v>4.2184383028947783E-4</v>
      </c>
      <c r="AD1371" s="5">
        <f t="shared" si="1645"/>
        <v>1.3471283558961883E-3</v>
      </c>
      <c r="AE1371" s="5">
        <f t="shared" si="1646"/>
        <v>2.2304755613361624E-3</v>
      </c>
      <c r="AF1371" s="5">
        <f t="shared" si="1647"/>
        <v>1.8465282866116325E-3</v>
      </c>
      <c r="AG1371" s="5">
        <f t="shared" si="1648"/>
        <v>1.0191150181486663E-3</v>
      </c>
      <c r="AH1371" s="5">
        <f t="shared" si="1649"/>
        <v>2.7425017498954183E-2</v>
      </c>
      <c r="AI1371" s="5">
        <f t="shared" si="1650"/>
        <v>2.1377204944402241E-2</v>
      </c>
      <c r="AJ1371" s="5">
        <f t="shared" si="1651"/>
        <v>8.3315332661574783E-3</v>
      </c>
      <c r="AK1371" s="5">
        <f t="shared" si="1652"/>
        <v>2.1647496868937911E-3</v>
      </c>
      <c r="AL1371" s="5">
        <f t="shared" si="1653"/>
        <v>2.1777307922949496E-5</v>
      </c>
      <c r="AM1371" s="5">
        <f t="shared" si="1654"/>
        <v>2.1001145360440799E-4</v>
      </c>
      <c r="AN1371" s="5">
        <f t="shared" si="1655"/>
        <v>3.4772144229247652E-4</v>
      </c>
      <c r="AO1371" s="5">
        <f t="shared" si="1656"/>
        <v>2.8786573149889926E-4</v>
      </c>
      <c r="AP1371" s="5">
        <f t="shared" si="1657"/>
        <v>1.588756003945159E-4</v>
      </c>
      <c r="AQ1371" s="5">
        <f t="shared" si="1658"/>
        <v>6.5763619038519786E-5</v>
      </c>
      <c r="AR1371" s="5">
        <f t="shared" si="1659"/>
        <v>9.081663381651485E-3</v>
      </c>
      <c r="AS1371" s="5">
        <f t="shared" si="1660"/>
        <v>7.0789591785325266E-3</v>
      </c>
      <c r="AT1371" s="5">
        <f t="shared" si="1661"/>
        <v>2.7589473946245946E-3</v>
      </c>
      <c r="AU1371" s="5">
        <f t="shared" si="1662"/>
        <v>7.1684650566420055E-4</v>
      </c>
      <c r="AV1371" s="5">
        <f t="shared" si="1663"/>
        <v>1.3969156688638926E-4</v>
      </c>
      <c r="AW1371" s="5">
        <f t="shared" si="1664"/>
        <v>7.8071799574751129E-7</v>
      </c>
      <c r="AX1371" s="5">
        <f t="shared" si="1665"/>
        <v>2.7283227103042263E-5</v>
      </c>
      <c r="AY1371" s="5">
        <f t="shared" si="1666"/>
        <v>4.5173550850866151E-5</v>
      </c>
      <c r="AZ1371" s="5">
        <f t="shared" si="1667"/>
        <v>3.7397513292117931E-5</v>
      </c>
      <c r="BA1371" s="5">
        <f t="shared" si="1668"/>
        <v>2.0640012781687576E-5</v>
      </c>
      <c r="BB1371" s="5">
        <f t="shared" si="1669"/>
        <v>8.543551899439018E-6</v>
      </c>
      <c r="BC1371" s="5">
        <f t="shared" si="1670"/>
        <v>2.8291563510336172E-6</v>
      </c>
      <c r="BD1371" s="5">
        <f t="shared" si="1671"/>
        <v>2.5061244956596828E-3</v>
      </c>
      <c r="BE1371" s="5">
        <f t="shared" si="1672"/>
        <v>1.9534695633994293E-3</v>
      </c>
      <c r="BF1371" s="5">
        <f t="shared" si="1673"/>
        <v>7.613435289701093E-4</v>
      </c>
      <c r="BG1371" s="5">
        <f t="shared" si="1674"/>
        <v>1.9781690996197317E-4</v>
      </c>
      <c r="BH1371" s="5">
        <f t="shared" si="1675"/>
        <v>3.8548495236937624E-5</v>
      </c>
      <c r="BI1371" s="5">
        <f t="shared" si="1676"/>
        <v>6.0095428052853849E-6</v>
      </c>
      <c r="BJ1371" s="8">
        <f t="shared" si="1677"/>
        <v>0.17441529601967418</v>
      </c>
      <c r="BK1371" s="8">
        <f t="shared" si="1678"/>
        <v>0.24279859124354286</v>
      </c>
      <c r="BL1371" s="8">
        <f t="shared" si="1679"/>
        <v>0.51493923501258776</v>
      </c>
      <c r="BM1371" s="8">
        <f t="shared" si="1680"/>
        <v>0.43782512188773393</v>
      </c>
      <c r="BN1371" s="8">
        <f t="shared" si="1681"/>
        <v>0.5605385701725305</v>
      </c>
    </row>
    <row r="1372" spans="1:66" x14ac:dyDescent="0.25">
      <c r="A1372" t="s">
        <v>114</v>
      </c>
      <c r="B1372" t="s">
        <v>476</v>
      </c>
      <c r="C1372" t="s">
        <v>95</v>
      </c>
      <c r="D1372" t="s">
        <v>565</v>
      </c>
      <c r="E1372">
        <f>VLOOKUP(A1372,home!$A$2:$E$405,3,FALSE)</f>
        <v>1.35326086956522</v>
      </c>
      <c r="F1372">
        <f>VLOOKUP(B1372,home!$B$2:$E$405,3,FALSE)</f>
        <v>1.1599999999999999</v>
      </c>
      <c r="G1372">
        <f>VLOOKUP(C1372,away!$B$2:$E$405,4,FALSE)</f>
        <v>0.96</v>
      </c>
      <c r="H1372">
        <f>VLOOKUP(A1372,away!$A$2:$E$405,3,FALSE)</f>
        <v>1.10869565217391</v>
      </c>
      <c r="I1372">
        <f>VLOOKUP(C1372,away!$B$2:$E$405,3,FALSE)</f>
        <v>0.64</v>
      </c>
      <c r="J1372">
        <f>VLOOKUP(B1372,home!$B$2:$E$405,4,FALSE)</f>
        <v>0.69</v>
      </c>
      <c r="K1372" s="3">
        <f t="shared" si="1626"/>
        <v>1.5069913043478287</v>
      </c>
      <c r="L1372" s="3">
        <f t="shared" si="1627"/>
        <v>0.48959999999999865</v>
      </c>
      <c r="M1372" s="5">
        <f t="shared" si="1628"/>
        <v>0.13579738716655532</v>
      </c>
      <c r="N1372" s="5">
        <f t="shared" si="1629"/>
        <v>0.2046454816131543</v>
      </c>
      <c r="O1372" s="5">
        <f t="shared" si="1630"/>
        <v>6.6486400756745306E-2</v>
      </c>
      <c r="P1372" s="5">
        <f t="shared" si="1631"/>
        <v>0.10019442779780008</v>
      </c>
      <c r="Q1372" s="5">
        <f t="shared" si="1632"/>
        <v>0.15419948063254851</v>
      </c>
      <c r="R1372" s="5">
        <f t="shared" si="1633"/>
        <v>1.6275870905251205E-2</v>
      </c>
      <c r="S1372" s="5">
        <f t="shared" si="1634"/>
        <v>1.8481436887691816E-2</v>
      </c>
      <c r="T1372" s="5">
        <f t="shared" si="1635"/>
        <v>7.5496065717695557E-2</v>
      </c>
      <c r="U1372" s="5">
        <f t="shared" si="1636"/>
        <v>2.4527595924901387E-2</v>
      </c>
      <c r="V1372" s="5">
        <f t="shared" si="1637"/>
        <v>1.5151142386792961E-3</v>
      </c>
      <c r="W1372" s="5">
        <f t="shared" si="1638"/>
        <v>7.7459092149400707E-2</v>
      </c>
      <c r="X1372" s="5">
        <f t="shared" si="1639"/>
        <v>3.792397151634648E-2</v>
      </c>
      <c r="Y1372" s="5">
        <f t="shared" si="1640"/>
        <v>9.283788227201592E-3</v>
      </c>
      <c r="Z1372" s="5">
        <f t="shared" si="1641"/>
        <v>2.65622213173699E-3</v>
      </c>
      <c r="AA1372" s="5">
        <f t="shared" si="1642"/>
        <v>4.0029036549438964E-3</v>
      </c>
      <c r="AB1372" s="5">
        <f t="shared" si="1643"/>
        <v>3.0161705000712972E-3</v>
      </c>
      <c r="AC1372" s="5">
        <f t="shared" si="1644"/>
        <v>6.9867877873168094E-5</v>
      </c>
      <c r="AD1372" s="5">
        <f t="shared" si="1645"/>
        <v>2.9182544577955979E-2</v>
      </c>
      <c r="AE1372" s="5">
        <f t="shared" si="1646"/>
        <v>1.428777382536721E-2</v>
      </c>
      <c r="AF1372" s="5">
        <f t="shared" si="1647"/>
        <v>3.4976470324498831E-3</v>
      </c>
      <c r="AG1372" s="5">
        <f t="shared" si="1648"/>
        <v>5.7081599569581943E-4</v>
      </c>
      <c r="AH1372" s="5">
        <f t="shared" si="1649"/>
        <v>3.2512158892460656E-4</v>
      </c>
      <c r="AI1372" s="5">
        <f t="shared" si="1650"/>
        <v>4.8995540736513146E-4</v>
      </c>
      <c r="AJ1372" s="5">
        <f t="shared" si="1651"/>
        <v>3.6917926920872565E-4</v>
      </c>
      <c r="AK1372" s="5">
        <f t="shared" si="1652"/>
        <v>1.8544998281434525E-4</v>
      </c>
      <c r="AL1372" s="5">
        <f t="shared" si="1653"/>
        <v>2.0620049298482339E-6</v>
      </c>
      <c r="AM1372" s="5">
        <f t="shared" si="1654"/>
        <v>8.7955681835445113E-3</v>
      </c>
      <c r="AN1372" s="5">
        <f t="shared" si="1655"/>
        <v>4.3063101826633816E-3</v>
      </c>
      <c r="AO1372" s="5">
        <f t="shared" si="1656"/>
        <v>1.0541847327159928E-3</v>
      </c>
      <c r="AP1372" s="5">
        <f t="shared" si="1657"/>
        <v>1.7204294837924958E-4</v>
      </c>
      <c r="AQ1372" s="5">
        <f t="shared" si="1658"/>
        <v>2.1058056881620085E-5</v>
      </c>
      <c r="AR1372" s="5">
        <f t="shared" si="1659"/>
        <v>3.1835905987497402E-5</v>
      </c>
      <c r="AS1372" s="5">
        <f t="shared" si="1660"/>
        <v>4.7976433489193559E-5</v>
      </c>
      <c r="AT1372" s="5">
        <f t="shared" si="1661"/>
        <v>3.615003404091833E-5</v>
      </c>
      <c r="AU1372" s="5">
        <f t="shared" si="1662"/>
        <v>1.8159262317180645E-5</v>
      </c>
      <c r="AV1372" s="5">
        <f t="shared" si="1663"/>
        <v>6.8414626013406028E-6</v>
      </c>
      <c r="AW1372" s="5">
        <f t="shared" si="1664"/>
        <v>4.2260959583729434E-8</v>
      </c>
      <c r="AX1372" s="5">
        <f t="shared" si="1665"/>
        <v>2.2091407949000018E-3</v>
      </c>
      <c r="AY1372" s="5">
        <f t="shared" si="1666"/>
        <v>1.0815953331830381E-3</v>
      </c>
      <c r="AZ1372" s="5">
        <f t="shared" si="1667"/>
        <v>2.6477453756320696E-4</v>
      </c>
      <c r="BA1372" s="5">
        <f t="shared" si="1668"/>
        <v>4.3211204530315268E-5</v>
      </c>
      <c r="BB1372" s="5">
        <f t="shared" si="1669"/>
        <v>5.2890514345105725E-6</v>
      </c>
      <c r="BC1372" s="5">
        <f t="shared" si="1670"/>
        <v>5.1790391646727405E-7</v>
      </c>
      <c r="BD1372" s="5">
        <f t="shared" si="1671"/>
        <v>2.5978099285797804E-6</v>
      </c>
      <c r="BE1372" s="5">
        <f t="shared" si="1672"/>
        <v>3.9148769727181826E-6</v>
      </c>
      <c r="BF1372" s="5">
        <f t="shared" si="1673"/>
        <v>2.9498427777389272E-6</v>
      </c>
      <c r="BG1372" s="5">
        <f t="shared" si="1674"/>
        <v>1.4817958050819363E-6</v>
      </c>
      <c r="BH1372" s="5">
        <f t="shared" si="1675"/>
        <v>5.5826334826939157E-7</v>
      </c>
      <c r="BI1372" s="5">
        <f t="shared" si="1676"/>
        <v>1.682596022756154E-7</v>
      </c>
      <c r="BJ1372" s="8">
        <f t="shared" si="1677"/>
        <v>0.62450035421752836</v>
      </c>
      <c r="BK1372" s="8">
        <f t="shared" si="1678"/>
        <v>0.25714189130671256</v>
      </c>
      <c r="BL1372" s="8">
        <f t="shared" si="1679"/>
        <v>0.11583128193709671</v>
      </c>
      <c r="BM1372" s="8">
        <f t="shared" si="1680"/>
        <v>0.32144914764879623</v>
      </c>
      <c r="BN1372" s="8">
        <f t="shared" si="1681"/>
        <v>0.67759904887205469</v>
      </c>
    </row>
    <row r="1373" spans="1:66" x14ac:dyDescent="0.25">
      <c r="A1373" t="s">
        <v>114</v>
      </c>
      <c r="B1373" t="s">
        <v>126</v>
      </c>
      <c r="C1373" t="s">
        <v>131</v>
      </c>
      <c r="D1373" t="s">
        <v>565</v>
      </c>
      <c r="E1373">
        <f>VLOOKUP(A1373,home!$A$2:$E$405,3,FALSE)</f>
        <v>1.35326086956522</v>
      </c>
      <c r="F1373">
        <f>VLOOKUP(B1373,home!$B$2:$E$405,3,FALSE)</f>
        <v>1.03</v>
      </c>
      <c r="G1373">
        <f>VLOOKUP(C1373,away!$B$2:$E$405,4,FALSE)</f>
        <v>0.8</v>
      </c>
      <c r="H1373">
        <f>VLOOKUP(A1373,away!$A$2:$E$405,3,FALSE)</f>
        <v>1.10869565217391</v>
      </c>
      <c r="I1373">
        <f>VLOOKUP(C1373,away!$B$2:$E$405,3,FALSE)</f>
        <v>0.87</v>
      </c>
      <c r="J1373">
        <f>VLOOKUP(B1373,home!$B$2:$E$405,4,FALSE)</f>
        <v>1.41</v>
      </c>
      <c r="K1373" s="3">
        <f t="shared" si="1626"/>
        <v>1.1150869565217414</v>
      </c>
      <c r="L1373" s="3">
        <f t="shared" si="1627"/>
        <v>1.3600369565217352</v>
      </c>
      <c r="M1373" s="5">
        <f t="shared" si="1628"/>
        <v>8.4152562011150706E-2</v>
      </c>
      <c r="N1373" s="5">
        <f t="shared" si="1629"/>
        <v>9.3837424256521154E-2</v>
      </c>
      <c r="O1373" s="5">
        <f t="shared" si="1630"/>
        <v>0.11445059432115198</v>
      </c>
      <c r="P1373" s="5">
        <f t="shared" si="1631"/>
        <v>0.12762236489367787</v>
      </c>
      <c r="Q1373" s="5">
        <f t="shared" si="1632"/>
        <v>5.2318443911021813E-2</v>
      </c>
      <c r="R1373" s="5">
        <f t="shared" si="1633"/>
        <v>7.782851898632169E-2</v>
      </c>
      <c r="S1373" s="5">
        <f t="shared" si="1634"/>
        <v>4.838672653512583E-2</v>
      </c>
      <c r="T1373" s="5">
        <f t="shared" si="1635"/>
        <v>7.1155017226699202E-2</v>
      </c>
      <c r="U1373" s="5">
        <f t="shared" si="1636"/>
        <v>8.6785566367052022E-2</v>
      </c>
      <c r="V1373" s="5">
        <f t="shared" si="1637"/>
        <v>8.1534831531572347E-3</v>
      </c>
      <c r="W1373" s="5">
        <f t="shared" si="1638"/>
        <v>1.9446538130231575E-2</v>
      </c>
      <c r="X1373" s="5">
        <f t="shared" si="1639"/>
        <v>2.6448010533524025E-2</v>
      </c>
      <c r="Y1373" s="5">
        <f t="shared" si="1640"/>
        <v>1.7985135876034411E-2</v>
      </c>
      <c r="Z1373" s="5">
        <f t="shared" si="1641"/>
        <v>3.5283220697583668E-2</v>
      </c>
      <c r="AA1373" s="5">
        <f t="shared" si="1642"/>
        <v>3.9343859183953486E-2</v>
      </c>
      <c r="AB1373" s="5">
        <f t="shared" si="1643"/>
        <v>2.1935912097627332E-2</v>
      </c>
      <c r="AC1373" s="5">
        <f t="shared" si="1644"/>
        <v>7.728276308961396E-4</v>
      </c>
      <c r="AD1373" s="5">
        <f t="shared" si="1645"/>
        <v>5.4211452546309843E-3</v>
      </c>
      <c r="AE1373" s="5">
        <f t="shared" si="1646"/>
        <v>7.3729578929705702E-3</v>
      </c>
      <c r="AF1373" s="5">
        <f t="shared" si="1647"/>
        <v>5.0137476066593016E-3</v>
      </c>
      <c r="AG1373" s="5">
        <f t="shared" si="1648"/>
        <v>2.2729606785763493E-3</v>
      </c>
      <c r="AH1373" s="5">
        <f t="shared" si="1649"/>
        <v>1.1996621023456605E-2</v>
      </c>
      <c r="AI1373" s="5">
        <f t="shared" si="1650"/>
        <v>1.3377275625590964E-2</v>
      </c>
      <c r="AJ1373" s="5">
        <f t="shared" si="1651"/>
        <v>7.4584127819463525E-3</v>
      </c>
      <c r="AK1373" s="5">
        <f t="shared" si="1652"/>
        <v>2.7722596031678035E-3</v>
      </c>
      <c r="AL1373" s="5">
        <f t="shared" si="1653"/>
        <v>4.6881562511227838E-5</v>
      </c>
      <c r="AM1373" s="5">
        <f t="shared" si="1654"/>
        <v>1.2090096725697473E-3</v>
      </c>
      <c r="AN1373" s="5">
        <f t="shared" si="1655"/>
        <v>1.6442978354870986E-3</v>
      </c>
      <c r="AO1373" s="5">
        <f t="shared" si="1656"/>
        <v>1.1181529118955756E-3</v>
      </c>
      <c r="AP1373" s="5">
        <f t="shared" si="1657"/>
        <v>5.0690976107345799E-4</v>
      </c>
      <c r="AQ1373" s="5">
        <f t="shared" si="1658"/>
        <v>1.7235400217037656E-4</v>
      </c>
      <c r="AR1373" s="5">
        <f t="shared" si="1659"/>
        <v>3.2631695890573131E-3</v>
      </c>
      <c r="AS1373" s="5">
        <f t="shared" si="1660"/>
        <v>3.6387178456762205E-3</v>
      </c>
      <c r="AT1373" s="5">
        <f t="shared" si="1661"/>
        <v>2.0287434040882225E-3</v>
      </c>
      <c r="AU1373" s="5">
        <f t="shared" si="1662"/>
        <v>7.5407510267609765E-4</v>
      </c>
      <c r="AV1373" s="5">
        <f t="shared" si="1663"/>
        <v>2.1021482780797746E-4</v>
      </c>
      <c r="AW1373" s="5">
        <f t="shared" si="1664"/>
        <v>1.9749632673099658E-6</v>
      </c>
      <c r="AX1373" s="5">
        <f t="shared" si="1665"/>
        <v>2.2469181936519083E-4</v>
      </c>
      <c r="AY1373" s="5">
        <f t="shared" si="1666"/>
        <v>3.0558917816476559E-4</v>
      </c>
      <c r="AZ1373" s="5">
        <f t="shared" si="1667"/>
        <v>2.0780628790859309E-4</v>
      </c>
      <c r="BA1373" s="5">
        <f t="shared" si="1668"/>
        <v>9.4208077117760775E-5</v>
      </c>
      <c r="BB1373" s="5">
        <f t="shared" si="1669"/>
        <v>3.2031616620751094E-5</v>
      </c>
      <c r="BC1373" s="5">
        <f t="shared" si="1670"/>
        <v>8.7128364762714584E-6</v>
      </c>
      <c r="BD1373" s="5">
        <f t="shared" si="1671"/>
        <v>7.3967187275263157E-4</v>
      </c>
      <c r="BE1373" s="5">
        <f t="shared" si="1672"/>
        <v>8.2479845741246865E-4</v>
      </c>
      <c r="BF1373" s="5">
        <f t="shared" si="1673"/>
        <v>4.5986100080994851E-4</v>
      </c>
      <c r="BG1373" s="5">
        <f t="shared" si="1674"/>
        <v>1.7092833460540245E-4</v>
      </c>
      <c r="BH1373" s="5">
        <f t="shared" si="1675"/>
        <v>4.7649989104617049E-5</v>
      </c>
      <c r="BI1373" s="5">
        <f t="shared" si="1676"/>
        <v>1.0626776265792299E-5</v>
      </c>
      <c r="BJ1373" s="8">
        <f t="shared" si="1677"/>
        <v>0.306795145365719</v>
      </c>
      <c r="BK1373" s="8">
        <f t="shared" si="1678"/>
        <v>0.26944043496468373</v>
      </c>
      <c r="BL1373" s="8">
        <f t="shared" si="1679"/>
        <v>0.38809747719052501</v>
      </c>
      <c r="BM1373" s="8">
        <f t="shared" si="1680"/>
        <v>0.44910275562376872</v>
      </c>
      <c r="BN1373" s="8">
        <f t="shared" si="1681"/>
        <v>0.55020990837984518</v>
      </c>
    </row>
    <row r="1374" spans="1:66" x14ac:dyDescent="0.25">
      <c r="A1374" t="s">
        <v>114</v>
      </c>
      <c r="B1374" t="s">
        <v>345</v>
      </c>
      <c r="C1374" t="s">
        <v>109</v>
      </c>
      <c r="D1374" t="s">
        <v>565</v>
      </c>
      <c r="E1374">
        <f>VLOOKUP(A1374,home!$A$2:$E$405,3,FALSE)</f>
        <v>1.35326086956522</v>
      </c>
      <c r="F1374">
        <f>VLOOKUP(B1374,home!$B$2:$E$405,3,FALSE)</f>
        <v>0.77</v>
      </c>
      <c r="G1374">
        <f>VLOOKUP(C1374,away!$B$2:$E$405,4,FALSE)</f>
        <v>1.25</v>
      </c>
      <c r="H1374">
        <f>VLOOKUP(A1374,away!$A$2:$E$405,3,FALSE)</f>
        <v>1.10869565217391</v>
      </c>
      <c r="I1374">
        <f>VLOOKUP(C1374,away!$B$2:$E$405,3,FALSE)</f>
        <v>0.43</v>
      </c>
      <c r="J1374">
        <f>VLOOKUP(B1374,home!$B$2:$E$405,4,FALSE)</f>
        <v>1.02</v>
      </c>
      <c r="K1374" s="3">
        <f t="shared" si="1626"/>
        <v>1.3025135869565243</v>
      </c>
      <c r="L1374" s="3">
        <f t="shared" si="1627"/>
        <v>0.48627391304347689</v>
      </c>
      <c r="M1374" s="5">
        <f t="shared" si="1628"/>
        <v>0.16716273165114817</v>
      </c>
      <c r="N1374" s="5">
        <f t="shared" si="1629"/>
        <v>0.21773172920838796</v>
      </c>
      <c r="O1374" s="5">
        <f t="shared" si="1630"/>
        <v>8.1286875635040487E-2</v>
      </c>
      <c r="P1374" s="5">
        <f t="shared" si="1631"/>
        <v>0.10587725995588548</v>
      </c>
      <c r="Q1374" s="5">
        <f t="shared" si="1632"/>
        <v>0.14179926780273205</v>
      </c>
      <c r="R1374" s="5">
        <f t="shared" si="1633"/>
        <v>1.9763843547064792E-2</v>
      </c>
      <c r="S1374" s="5">
        <f t="shared" si="1634"/>
        <v>1.6765091813587204E-2</v>
      </c>
      <c r="T1374" s="5">
        <f t="shared" si="1635"/>
        <v>6.8953284821134414E-2</v>
      </c>
      <c r="U1374" s="5">
        <f t="shared" si="1636"/>
        <v>2.5742674750534926E-2</v>
      </c>
      <c r="V1374" s="5">
        <f t="shared" si="1637"/>
        <v>1.1798496302232629E-3</v>
      </c>
      <c r="W1374" s="5">
        <f t="shared" si="1638"/>
        <v>6.1565157644515089E-2</v>
      </c>
      <c r="X1374" s="5">
        <f t="shared" si="1639"/>
        <v>2.9937530114936873E-2</v>
      </c>
      <c r="Y1374" s="5">
        <f t="shared" si="1640"/>
        <v>7.2789199579236406E-3</v>
      </c>
      <c r="Z1374" s="5">
        <f t="shared" si="1641"/>
        <v>3.2035471794700887E-3</v>
      </c>
      <c r="AA1374" s="5">
        <f t="shared" si="1642"/>
        <v>4.172663727716042E-3</v>
      </c>
      <c r="AB1374" s="5">
        <f t="shared" si="1643"/>
        <v>2.7174755995754028E-3</v>
      </c>
      <c r="AC1374" s="5">
        <f t="shared" si="1644"/>
        <v>4.6705702870383844E-5</v>
      </c>
      <c r="AD1374" s="5">
        <f t="shared" si="1645"/>
        <v>2.0047363578775311E-2</v>
      </c>
      <c r="AE1374" s="5">
        <f t="shared" si="1646"/>
        <v>9.7485099336563508E-3</v>
      </c>
      <c r="AF1374" s="5">
        <f t="shared" si="1647"/>
        <v>2.3702230358911389E-3</v>
      </c>
      <c r="AG1374" s="5">
        <f t="shared" si="1648"/>
        <v>3.8419254348285778E-4</v>
      </c>
      <c r="AH1374" s="5">
        <f t="shared" si="1649"/>
        <v>3.8945035564507834E-4</v>
      </c>
      <c r="AI1374" s="5">
        <f t="shared" si="1650"/>
        <v>5.0726437967276512E-4</v>
      </c>
      <c r="AJ1374" s="5">
        <f t="shared" si="1651"/>
        <v>3.3035937335142488E-4</v>
      </c>
      <c r="AK1374" s="5">
        <f t="shared" si="1652"/>
        <v>1.4343252412289131E-4</v>
      </c>
      <c r="AL1374" s="5">
        <f t="shared" si="1653"/>
        <v>1.1832952944439425E-6</v>
      </c>
      <c r="AM1374" s="5">
        <f t="shared" si="1654"/>
        <v>5.2223926888024423E-3</v>
      </c>
      <c r="AN1374" s="5">
        <f t="shared" si="1655"/>
        <v>2.539513328233608E-3</v>
      </c>
      <c r="AO1374" s="5">
        <f t="shared" si="1656"/>
        <v>6.1744954167310985E-4</v>
      </c>
      <c r="AP1374" s="5">
        <f t="shared" si="1657"/>
        <v>1.0008320157876149E-4</v>
      </c>
      <c r="AQ1374" s="5">
        <f t="shared" si="1658"/>
        <v>1.2166962515405857E-5</v>
      </c>
      <c r="AR1374" s="5">
        <f t="shared" si="1659"/>
        <v>3.787590967514121E-5</v>
      </c>
      <c r="AS1374" s="5">
        <f t="shared" si="1660"/>
        <v>4.9333886970209509E-5</v>
      </c>
      <c r="AT1374" s="5">
        <f t="shared" si="1661"/>
        <v>3.2129029038037671E-5</v>
      </c>
      <c r="AU1374" s="5">
        <f t="shared" si="1662"/>
        <v>1.3949498952588256E-5</v>
      </c>
      <c r="AV1374" s="5">
        <f t="shared" si="1663"/>
        <v>4.5423529792455029E-6</v>
      </c>
      <c r="AW1374" s="5">
        <f t="shared" si="1664"/>
        <v>2.0818712642884812E-8</v>
      </c>
      <c r="AX1374" s="5">
        <f t="shared" si="1665"/>
        <v>1.1337062389312647E-3</v>
      </c>
      <c r="AY1374" s="5">
        <f t="shared" si="1666"/>
        <v>5.5129176904690892E-4</v>
      </c>
      <c r="AZ1374" s="5">
        <f t="shared" si="1667"/>
        <v>1.3403940288155054E-4</v>
      </c>
      <c r="BA1374" s="5">
        <f t="shared" si="1668"/>
        <v>2.1726621647074225E-5</v>
      </c>
      <c r="BB1374" s="5">
        <f t="shared" si="1669"/>
        <v>2.641272331384473E-6</v>
      </c>
      <c r="BC1374" s="5">
        <f t="shared" si="1670"/>
        <v>2.5687636639915904E-7</v>
      </c>
      <c r="BD1374" s="5">
        <f t="shared" si="1671"/>
        <v>3.0696778013020311E-6</v>
      </c>
      <c r="BE1374" s="5">
        <f t="shared" si="1672"/>
        <v>3.9982970437747259E-6</v>
      </c>
      <c r="BF1374" s="5">
        <f t="shared" si="1673"/>
        <v>2.6039181121023438E-6</v>
      </c>
      <c r="BG1374" s="5">
        <f t="shared" si="1674"/>
        <v>1.1305462401118279E-6</v>
      </c>
      <c r="BH1374" s="5">
        <f t="shared" si="1675"/>
        <v>3.6813795960706732E-7</v>
      </c>
      <c r="BI1374" s="5">
        <f t="shared" si="1676"/>
        <v>9.5900938852531441E-8</v>
      </c>
      <c r="BJ1374" s="8">
        <f t="shared" si="1677"/>
        <v>0.5701514465454437</v>
      </c>
      <c r="BK1374" s="8">
        <f t="shared" si="1678"/>
        <v>0.29158411381805588</v>
      </c>
      <c r="BL1374" s="8">
        <f t="shared" si="1679"/>
        <v>0.13520313704843487</v>
      </c>
      <c r="BM1374" s="8">
        <f t="shared" si="1680"/>
        <v>0.2659692658408111</v>
      </c>
      <c r="BN1374" s="8">
        <f t="shared" si="1681"/>
        <v>0.73362170780025893</v>
      </c>
    </row>
    <row r="1375" spans="1:66" x14ac:dyDescent="0.25">
      <c r="A1375" t="s">
        <v>114</v>
      </c>
      <c r="B1375" t="s">
        <v>356</v>
      </c>
      <c r="C1375" t="s">
        <v>320</v>
      </c>
      <c r="D1375" t="s">
        <v>565</v>
      </c>
      <c r="E1375">
        <f>VLOOKUP(A1375,home!$A$2:$E$405,3,FALSE)</f>
        <v>1.35326086956522</v>
      </c>
      <c r="F1375">
        <f>VLOOKUP(B1375,home!$B$2:$E$405,3,FALSE)</f>
        <v>1.29</v>
      </c>
      <c r="G1375">
        <f>VLOOKUP(C1375,away!$B$2:$E$405,4,FALSE)</f>
        <v>1.25</v>
      </c>
      <c r="H1375">
        <f>VLOOKUP(A1375,away!$A$2:$E$405,3,FALSE)</f>
        <v>1.10869565217391</v>
      </c>
      <c r="I1375">
        <f>VLOOKUP(C1375,away!$B$2:$E$405,3,FALSE)</f>
        <v>0.64</v>
      </c>
      <c r="J1375">
        <f>VLOOKUP(B1375,home!$B$2:$E$405,4,FALSE)</f>
        <v>0.94</v>
      </c>
      <c r="K1375" s="3">
        <f t="shared" si="1626"/>
        <v>2.1821331521739173</v>
      </c>
      <c r="L1375" s="3">
        <f t="shared" si="1627"/>
        <v>0.66699130434782428</v>
      </c>
      <c r="M1375" s="5">
        <f t="shared" si="1628"/>
        <v>5.7894988270251815E-2</v>
      </c>
      <c r="N1375" s="5">
        <f t="shared" si="1629"/>
        <v>0.12633457324923655</v>
      </c>
      <c r="O1375" s="5">
        <f t="shared" si="1630"/>
        <v>3.8615453741577252E-2</v>
      </c>
      <c r="P1375" s="5">
        <f t="shared" si="1631"/>
        <v>8.4264061795734063E-2</v>
      </c>
      <c r="Q1375" s="5">
        <f t="shared" si="1632"/>
        <v>0.13783943027645165</v>
      </c>
      <c r="R1375" s="5">
        <f t="shared" si="1633"/>
        <v>1.2878085929538839E-2</v>
      </c>
      <c r="S1375" s="5">
        <f t="shared" si="1634"/>
        <v>3.0660823684645701E-2</v>
      </c>
      <c r="T1375" s="5">
        <f t="shared" si="1635"/>
        <v>9.193770139065148E-2</v>
      </c>
      <c r="U1375" s="5">
        <f t="shared" si="1636"/>
        <v>2.8101698243391159E-2</v>
      </c>
      <c r="V1375" s="5">
        <f t="shared" si="1637"/>
        <v>4.9584133443101976E-3</v>
      </c>
      <c r="W1375" s="5">
        <f t="shared" si="1638"/>
        <v>0.10026133016100341</v>
      </c>
      <c r="X1375" s="5">
        <f t="shared" si="1639"/>
        <v>6.6873435379735544E-2</v>
      </c>
      <c r="Y1375" s="5">
        <f t="shared" si="1640"/>
        <v>2.2301999945074868E-2</v>
      </c>
      <c r="Z1375" s="5">
        <f t="shared" si="1641"/>
        <v>2.8631904438821579E-3</v>
      </c>
      <c r="AA1375" s="5">
        <f t="shared" si="1642"/>
        <v>6.2478627885828109E-3</v>
      </c>
      <c r="AB1375" s="5">
        <f t="shared" si="1643"/>
        <v>6.8168342606001664E-3</v>
      </c>
      <c r="AC1375" s="5">
        <f t="shared" si="1644"/>
        <v>4.5104945710433948E-4</v>
      </c>
      <c r="AD1375" s="5">
        <f t="shared" si="1645"/>
        <v>5.4695893106345088E-2</v>
      </c>
      <c r="AE1375" s="5">
        <f t="shared" si="1646"/>
        <v>3.6481685085470283E-2</v>
      </c>
      <c r="AF1375" s="5">
        <f t="shared" si="1647"/>
        <v>1.2166483359982196E-2</v>
      </c>
      <c r="AG1375" s="5">
        <f t="shared" si="1648"/>
        <v>2.7049795352002081E-3</v>
      </c>
      <c r="AH1375" s="5">
        <f t="shared" si="1649"/>
        <v>4.7743078219029652E-4</v>
      </c>
      <c r="AI1375" s="5">
        <f t="shared" si="1650"/>
        <v>1.0418175376857707E-3</v>
      </c>
      <c r="AJ1375" s="5">
        <f t="shared" si="1651"/>
        <v>1.1366922937501602E-3</v>
      </c>
      <c r="AK1375" s="5">
        <f t="shared" si="1652"/>
        <v>8.2680464600427893E-4</v>
      </c>
      <c r="AL1375" s="5">
        <f t="shared" si="1653"/>
        <v>2.6259446948295957E-5</v>
      </c>
      <c r="AM1375" s="5">
        <f t="shared" si="1654"/>
        <v>2.3870744327023276E-2</v>
      </c>
      <c r="AN1375" s="5">
        <f t="shared" si="1655"/>
        <v>1.5921578894434685E-2</v>
      </c>
      <c r="AO1375" s="5">
        <f t="shared" si="1656"/>
        <v>5.3097773370378897E-3</v>
      </c>
      <c r="AP1375" s="5">
        <f t="shared" si="1657"/>
        <v>1.1805251039424729E-3</v>
      </c>
      <c r="AQ1375" s="5">
        <f t="shared" si="1658"/>
        <v>1.9684999472348519E-4</v>
      </c>
      <c r="AR1375" s="5">
        <f t="shared" si="1659"/>
        <v>6.3688436029781607E-5</v>
      </c>
      <c r="AS1375" s="5">
        <f t="shared" si="1660"/>
        <v>1.3897664767069425E-4</v>
      </c>
      <c r="AT1375" s="5">
        <f t="shared" si="1661"/>
        <v>1.5163277513010801E-4</v>
      </c>
      <c r="AU1375" s="5">
        <f t="shared" si="1662"/>
        <v>1.1029430185584709E-4</v>
      </c>
      <c r="AV1375" s="5">
        <f t="shared" si="1663"/>
        <v>6.0169213143880319E-5</v>
      </c>
      <c r="AW1375" s="5">
        <f t="shared" si="1664"/>
        <v>1.0616576506703606E-6</v>
      </c>
      <c r="AX1375" s="5">
        <f t="shared" si="1665"/>
        <v>8.6815237605108314E-3</v>
      </c>
      <c r="AY1375" s="5">
        <f t="shared" si="1666"/>
        <v>5.790500856749748E-3</v>
      </c>
      <c r="AZ1375" s="5">
        <f t="shared" si="1667"/>
        <v>1.9311068596353541E-3</v>
      </c>
      <c r="BA1375" s="5">
        <f t="shared" si="1668"/>
        <v>4.2934382771440521E-4</v>
      </c>
      <c r="BB1375" s="5">
        <f t="shared" si="1669"/>
        <v>7.159214991522966E-5</v>
      </c>
      <c r="BC1375" s="5">
        <f t="shared" si="1670"/>
        <v>9.5502682906048067E-6</v>
      </c>
      <c r="BD1375" s="5">
        <f t="shared" si="1671"/>
        <v>7.0799388365628301E-6</v>
      </c>
      <c r="BE1375" s="5">
        <f t="shared" si="1672"/>
        <v>1.5449369250627386E-5</v>
      </c>
      <c r="BF1375" s="5">
        <f t="shared" si="1673"/>
        <v>1.6856290410985169E-5</v>
      </c>
      <c r="BG1375" s="5">
        <f t="shared" si="1674"/>
        <v>1.2260890042827345E-5</v>
      </c>
      <c r="BH1375" s="5">
        <f t="shared" si="1675"/>
        <v>6.6887236594031601E-6</v>
      </c>
      <c r="BI1375" s="5">
        <f t="shared" si="1676"/>
        <v>2.9191371285827342E-6</v>
      </c>
      <c r="BJ1375" s="8">
        <f t="shared" si="1677"/>
        <v>0.71499060486912913</v>
      </c>
      <c r="BK1375" s="8">
        <f t="shared" si="1678"/>
        <v>0.18404609685574416</v>
      </c>
      <c r="BL1375" s="8">
        <f t="shared" si="1679"/>
        <v>9.6728695946480023E-2</v>
      </c>
      <c r="BM1375" s="8">
        <f t="shared" si="1680"/>
        <v>0.53501255565334638</v>
      </c>
      <c r="BN1375" s="8">
        <f t="shared" si="1681"/>
        <v>0.45782659326279013</v>
      </c>
    </row>
    <row r="1376" spans="1:66" x14ac:dyDescent="0.25">
      <c r="A1376" t="s">
        <v>114</v>
      </c>
      <c r="B1376" t="s">
        <v>110</v>
      </c>
      <c r="C1376" t="s">
        <v>128</v>
      </c>
      <c r="D1376" t="s">
        <v>565</v>
      </c>
      <c r="E1376">
        <f>VLOOKUP(A1376,home!$A$2:$E$405,3,FALSE)</f>
        <v>1.35326086956522</v>
      </c>
      <c r="F1376">
        <f>VLOOKUP(B1376,home!$B$2:$E$405,3,FALSE)</f>
        <v>0.9</v>
      </c>
      <c r="G1376">
        <f>VLOOKUP(C1376,away!$B$2:$E$405,4,FALSE)</f>
        <v>0.8</v>
      </c>
      <c r="H1376">
        <f>VLOOKUP(A1376,away!$A$2:$E$405,3,FALSE)</f>
        <v>1.10869565217391</v>
      </c>
      <c r="I1376">
        <f>VLOOKUP(C1376,away!$B$2:$E$405,3,FALSE)</f>
        <v>0.84</v>
      </c>
      <c r="J1376">
        <f>VLOOKUP(B1376,home!$B$2:$E$405,4,FALSE)</f>
        <v>0.9</v>
      </c>
      <c r="K1376" s="3">
        <f t="shared" si="1626"/>
        <v>0.97434782608695836</v>
      </c>
      <c r="L1376" s="3">
        <f t="shared" si="1627"/>
        <v>0.83817391304347588</v>
      </c>
      <c r="M1376" s="5">
        <f t="shared" si="1628"/>
        <v>0.16324196367704416</v>
      </c>
      <c r="N1376" s="5">
        <f t="shared" si="1629"/>
        <v>0.15905445243489419</v>
      </c>
      <c r="O1376" s="5">
        <f t="shared" si="1630"/>
        <v>0.13682515546808904</v>
      </c>
      <c r="P1376" s="5">
        <f t="shared" si="1631"/>
        <v>0.13331529278434265</v>
      </c>
      <c r="Q1376" s="5">
        <f t="shared" si="1632"/>
        <v>7.7487179979695328E-2</v>
      </c>
      <c r="R1376" s="5">
        <f t="shared" si="1633"/>
        <v>5.734163798073507E-2</v>
      </c>
      <c r="S1376" s="5">
        <f t="shared" si="1634"/>
        <v>2.7218747694889321E-2</v>
      </c>
      <c r="T1376" s="5">
        <f t="shared" si="1635"/>
        <v>6.4947732854285317E-2</v>
      </c>
      <c r="U1376" s="5">
        <f t="shared" si="1636"/>
        <v>5.5870700310794573E-2</v>
      </c>
      <c r="V1376" s="5">
        <f t="shared" si="1637"/>
        <v>2.4698682702732873E-3</v>
      </c>
      <c r="W1376" s="5">
        <f t="shared" si="1638"/>
        <v>2.5166488454275011E-2</v>
      </c>
      <c r="X1376" s="5">
        <f t="shared" si="1639"/>
        <v>2.1093894105283142E-2</v>
      </c>
      <c r="Y1376" s="5">
        <f t="shared" si="1640"/>
        <v>8.84017588177494E-3</v>
      </c>
      <c r="Z1376" s="5">
        <f t="shared" si="1641"/>
        <v>1.602075502887837E-2</v>
      </c>
      <c r="AA1376" s="5">
        <f t="shared" si="1642"/>
        <v>1.5609787834659345E-2</v>
      </c>
      <c r="AB1376" s="5">
        <f t="shared" si="1643"/>
        <v>7.6046814211894898E-3</v>
      </c>
      <c r="AC1376" s="5">
        <f t="shared" si="1644"/>
        <v>1.2606715982113647E-4</v>
      </c>
      <c r="AD1376" s="5">
        <f t="shared" si="1645"/>
        <v>6.1302283289163479E-3</v>
      </c>
      <c r="AE1376" s="5">
        <f t="shared" si="1646"/>
        <v>5.1381974662977831E-3</v>
      </c>
      <c r="AF1376" s="5">
        <f t="shared" si="1647"/>
        <v>2.1533515381584431E-3</v>
      </c>
      <c r="AG1376" s="5">
        <f t="shared" si="1648"/>
        <v>6.0162769496548325E-4</v>
      </c>
      <c r="AH1376" s="5">
        <f t="shared" si="1649"/>
        <v>3.357044733116482E-3</v>
      </c>
      <c r="AI1376" s="5">
        <f t="shared" si="1650"/>
        <v>3.2709292377887172E-3</v>
      </c>
      <c r="AJ1376" s="5">
        <f t="shared" si="1651"/>
        <v>1.593511396061854E-3</v>
      </c>
      <c r="AK1376" s="5">
        <f t="shared" si="1652"/>
        <v>5.1754478819922062E-4</v>
      </c>
      <c r="AL1376" s="5">
        <f t="shared" si="1653"/>
        <v>4.1182254718022033E-6</v>
      </c>
      <c r="AM1376" s="5">
        <f t="shared" si="1654"/>
        <v>1.1945949291392664E-3</v>
      </c>
      <c r="AN1376" s="5">
        <f t="shared" si="1655"/>
        <v>1.0012783062585526E-3</v>
      </c>
      <c r="AO1376" s="5">
        <f t="shared" si="1656"/>
        <v>4.1962267800113747E-4</v>
      </c>
      <c r="AP1376" s="5">
        <f t="shared" si="1657"/>
        <v>1.1723892734066529E-4</v>
      </c>
      <c r="AQ1376" s="5">
        <f t="shared" si="1658"/>
        <v>2.4566652622536296E-5</v>
      </c>
      <c r="AR1376" s="5">
        <f t="shared" si="1659"/>
        <v>5.627574640436466E-4</v>
      </c>
      <c r="AS1376" s="5">
        <f t="shared" si="1660"/>
        <v>5.4832151170513665E-4</v>
      </c>
      <c r="AT1376" s="5">
        <f t="shared" si="1661"/>
        <v>2.6712793646330732E-4</v>
      </c>
      <c r="AU1376" s="5">
        <f t="shared" si="1662"/>
        <v>8.675850806003954E-5</v>
      </c>
      <c r="AV1376" s="5">
        <f t="shared" si="1663"/>
        <v>2.1133240930711843E-5</v>
      </c>
      <c r="AW1376" s="5">
        <f t="shared" si="1664"/>
        <v>9.3423423963635584E-8</v>
      </c>
      <c r="AX1376" s="5">
        <f t="shared" si="1665"/>
        <v>1.9399182871022468E-4</v>
      </c>
      <c r="AY1376" s="5">
        <f t="shared" si="1666"/>
        <v>1.6259889016850869E-4</v>
      </c>
      <c r="AZ1376" s="5">
        <f t="shared" si="1667"/>
        <v>6.814307401453265E-5</v>
      </c>
      <c r="BA1376" s="5">
        <f t="shared" si="1668"/>
        <v>1.9038582331190677E-5</v>
      </c>
      <c r="BB1376" s="5">
        <f t="shared" si="1669"/>
        <v>3.9894107628336178E-6</v>
      </c>
      <c r="BC1376" s="5">
        <f t="shared" si="1670"/>
        <v>6.6876400596440242E-7</v>
      </c>
      <c r="BD1376" s="5">
        <f t="shared" si="1671"/>
        <v>7.8614770955314403E-5</v>
      </c>
      <c r="BE1376" s="5">
        <f t="shared" si="1672"/>
        <v>7.6598131178634728E-5</v>
      </c>
      <c r="BF1376" s="5">
        <f t="shared" si="1673"/>
        <v>3.731661129811321E-5</v>
      </c>
      <c r="BG1376" s="5">
        <f t="shared" si="1674"/>
        <v>1.211978636508288E-5</v>
      </c>
      <c r="BH1376" s="5">
        <f t="shared" si="1675"/>
        <v>2.9522218743642151E-6</v>
      </c>
      <c r="BI1376" s="5">
        <f t="shared" si="1676"/>
        <v>5.7529819308262788E-7</v>
      </c>
      <c r="BJ1376" s="8">
        <f t="shared" si="1677"/>
        <v>0.37381906078190136</v>
      </c>
      <c r="BK1376" s="8">
        <f t="shared" si="1678"/>
        <v>0.32653865670201088</v>
      </c>
      <c r="BL1376" s="8">
        <f t="shared" si="1679"/>
        <v>0.28368526865170129</v>
      </c>
      <c r="BM1376" s="8">
        <f t="shared" si="1680"/>
        <v>0.27263555337294698</v>
      </c>
      <c r="BN1376" s="8">
        <f t="shared" si="1681"/>
        <v>0.72726568232480049</v>
      </c>
    </row>
    <row r="1377" spans="1:66" x14ac:dyDescent="0.25">
      <c r="A1377" t="s">
        <v>114</v>
      </c>
      <c r="B1377" t="s">
        <v>132</v>
      </c>
      <c r="C1377" t="s">
        <v>130</v>
      </c>
      <c r="D1377" t="s">
        <v>565</v>
      </c>
      <c r="E1377">
        <f>VLOOKUP(A1377,home!$A$2:$E$405,3,FALSE)</f>
        <v>1.35326086956522</v>
      </c>
      <c r="F1377">
        <f>VLOOKUP(B1377,home!$B$2:$E$405,3,FALSE)</f>
        <v>0.93</v>
      </c>
      <c r="G1377">
        <f>VLOOKUP(C1377,away!$B$2:$E$405,4,FALSE)</f>
        <v>0.87</v>
      </c>
      <c r="H1377">
        <f>VLOOKUP(A1377,away!$A$2:$E$405,3,FALSE)</f>
        <v>1.10869565217391</v>
      </c>
      <c r="I1377">
        <f>VLOOKUP(C1377,away!$B$2:$E$405,3,FALSE)</f>
        <v>0.87</v>
      </c>
      <c r="J1377">
        <f>VLOOKUP(B1377,home!$B$2:$E$405,4,FALSE)</f>
        <v>1.18</v>
      </c>
      <c r="K1377" s="3">
        <f t="shared" si="1626"/>
        <v>1.0949233695652194</v>
      </c>
      <c r="L1377" s="3">
        <f t="shared" si="1627"/>
        <v>1.138186956521736</v>
      </c>
      <c r="M1377" s="5">
        <f t="shared" si="1628"/>
        <v>0.10719450123754182</v>
      </c>
      <c r="N1377" s="5">
        <f t="shared" si="1629"/>
        <v>0.11736976449387237</v>
      </c>
      <c r="O1377" s="5">
        <f t="shared" si="1630"/>
        <v>0.12200738311942316</v>
      </c>
      <c r="P1377" s="5">
        <f t="shared" si="1631"/>
        <v>0.13358873503695348</v>
      </c>
      <c r="Q1377" s="5">
        <f t="shared" si="1632"/>
        <v>6.4255449012353485E-2</v>
      </c>
      <c r="R1377" s="5">
        <f t="shared" si="1633"/>
        <v>6.9433606032938869E-2</v>
      </c>
      <c r="S1377" s="5">
        <f t="shared" si="1634"/>
        <v>4.1620488744163624E-2</v>
      </c>
      <c r="T1377" s="5">
        <f t="shared" si="1635"/>
        <v>7.3134713951308189E-2</v>
      </c>
      <c r="U1377" s="5">
        <f t="shared" si="1636"/>
        <v>7.6024477878649369E-2</v>
      </c>
      <c r="V1377" s="5">
        <f t="shared" si="1637"/>
        <v>5.7631775041972191E-3</v>
      </c>
      <c r="W1377" s="5">
        <f t="shared" si="1638"/>
        <v>2.3451597581844081E-2</v>
      </c>
      <c r="X1377" s="5">
        <f t="shared" si="1639"/>
        <v>2.6692302477251611E-2</v>
      </c>
      <c r="Y1377" s="5">
        <f t="shared" si="1640"/>
        <v>1.519041525957031E-2</v>
      </c>
      <c r="Z1377" s="5">
        <f t="shared" si="1641"/>
        <v>2.6342808243653298E-2</v>
      </c>
      <c r="AA1377" s="5">
        <f t="shared" si="1642"/>
        <v>2.8843356365951308E-2</v>
      </c>
      <c r="AB1377" s="5">
        <f t="shared" si="1643"/>
        <v>1.5790632470888914E-2</v>
      </c>
      <c r="AC1377" s="5">
        <f t="shared" si="1644"/>
        <v>4.488893924658117E-4</v>
      </c>
      <c r="AD1377" s="5">
        <f t="shared" si="1645"/>
        <v>6.4194255615000672E-3</v>
      </c>
      <c r="AE1377" s="5">
        <f t="shared" si="1646"/>
        <v>7.3065064424615959E-3</v>
      </c>
      <c r="AF1377" s="5">
        <f t="shared" si="1647"/>
        <v>4.1580851652759125E-3</v>
      </c>
      <c r="AG1377" s="5">
        <f t="shared" si="1648"/>
        <v>1.5775594330745225E-3</v>
      </c>
      <c r="AH1377" s="5">
        <f t="shared" si="1649"/>
        <v>7.4957601852698643E-3</v>
      </c>
      <c r="AI1377" s="5">
        <f t="shared" si="1650"/>
        <v>8.2072829995084931E-3</v>
      </c>
      <c r="AJ1377" s="5">
        <f t="shared" si="1651"/>
        <v>4.4931729783985897E-3</v>
      </c>
      <c r="AK1377" s="5">
        <f t="shared" si="1652"/>
        <v>1.6398933658491926E-3</v>
      </c>
      <c r="AL1377" s="5">
        <f t="shared" si="1653"/>
        <v>2.2376732171412078E-5</v>
      </c>
      <c r="AM1377" s="5">
        <f t="shared" si="1654"/>
        <v>1.4057558132941515E-3</v>
      </c>
      <c r="AN1377" s="5">
        <f t="shared" si="1655"/>
        <v>1.6000129307460074E-3</v>
      </c>
      <c r="AO1377" s="5">
        <f t="shared" si="1656"/>
        <v>9.1055692402061109E-4</v>
      </c>
      <c r="AP1377" s="5">
        <f t="shared" si="1657"/>
        <v>3.454613380302708E-4</v>
      </c>
      <c r="AQ1377" s="5">
        <f t="shared" si="1658"/>
        <v>9.8299897232150191E-5</v>
      </c>
      <c r="AR1377" s="5">
        <f t="shared" si="1659"/>
        <v>1.7063152944178214E-3</v>
      </c>
      <c r="AS1377" s="5">
        <f t="shared" si="1660"/>
        <v>1.8682844917046304E-3</v>
      </c>
      <c r="AT1377" s="5">
        <f t="shared" si="1661"/>
        <v>1.0228141754818384E-3</v>
      </c>
      <c r="AU1377" s="5">
        <f t="shared" si="1662"/>
        <v>3.7330104781921547E-4</v>
      </c>
      <c r="AV1377" s="5">
        <f t="shared" si="1663"/>
        <v>1.0218401028511061E-4</v>
      </c>
      <c r="AW1377" s="5">
        <f t="shared" si="1664"/>
        <v>7.7462497053096315E-7</v>
      </c>
      <c r="AX1377" s="5">
        <f t="shared" si="1665"/>
        <v>2.565324819796545E-4</v>
      </c>
      <c r="AY1377" s="5">
        <f t="shared" si="1666"/>
        <v>2.9198192491338993E-4</v>
      </c>
      <c r="AZ1377" s="5">
        <f t="shared" si="1667"/>
        <v>1.6616500923826474E-4</v>
      </c>
      <c r="BA1377" s="5">
        <f t="shared" si="1668"/>
        <v>6.3042282048435535E-5</v>
      </c>
      <c r="BB1377" s="5">
        <f t="shared" si="1669"/>
        <v>1.7938475784223434E-5</v>
      </c>
      <c r="BC1377" s="5">
        <f t="shared" si="1670"/>
        <v>4.0834678314968245E-6</v>
      </c>
      <c r="BD1377" s="5">
        <f t="shared" si="1671"/>
        <v>3.2368430196998463E-4</v>
      </c>
      <c r="BE1377" s="5">
        <f t="shared" si="1672"/>
        <v>3.5440950658834156E-4</v>
      </c>
      <c r="BF1377" s="5">
        <f t="shared" si="1673"/>
        <v>1.9402562557982686E-4</v>
      </c>
      <c r="BG1377" s="5">
        <f t="shared" si="1674"/>
        <v>7.0814397247287897E-5</v>
      </c>
      <c r="BH1377" s="5">
        <f t="shared" si="1675"/>
        <v>1.9384084611932613E-5</v>
      </c>
      <c r="BI1377" s="5">
        <f t="shared" si="1676"/>
        <v>4.2448174478469168E-6</v>
      </c>
      <c r="BJ1377" s="8">
        <f t="shared" si="1677"/>
        <v>0.34471564992363085</v>
      </c>
      <c r="BK1377" s="8">
        <f t="shared" si="1678"/>
        <v>0.28893015057240667</v>
      </c>
      <c r="BL1377" s="8">
        <f t="shared" si="1679"/>
        <v>0.33997502715003164</v>
      </c>
      <c r="BM1377" s="8">
        <f t="shared" si="1680"/>
        <v>0.38582298965669654</v>
      </c>
      <c r="BN1377" s="8">
        <f t="shared" si="1681"/>
        <v>0.61384943893308319</v>
      </c>
    </row>
    <row r="1378" spans="1:66" x14ac:dyDescent="0.25">
      <c r="A1378" t="s">
        <v>114</v>
      </c>
      <c r="B1378" t="s">
        <v>112</v>
      </c>
      <c r="C1378" t="s">
        <v>379</v>
      </c>
      <c r="D1378" t="s">
        <v>565</v>
      </c>
      <c r="E1378">
        <f>VLOOKUP(A1378,home!$A$2:$E$405,3,FALSE)</f>
        <v>1.35326086956522</v>
      </c>
      <c r="F1378">
        <f>VLOOKUP(B1378,home!$B$2:$E$405,3,FALSE)</f>
        <v>1.1200000000000001</v>
      </c>
      <c r="G1378">
        <f>VLOOKUP(C1378,away!$B$2:$E$405,4,FALSE)</f>
        <v>1.06</v>
      </c>
      <c r="H1378">
        <f>VLOOKUP(A1378,away!$A$2:$E$405,3,FALSE)</f>
        <v>1.10869565217391</v>
      </c>
      <c r="I1378">
        <f>VLOOKUP(C1378,away!$B$2:$E$405,3,FALSE)</f>
        <v>1</v>
      </c>
      <c r="J1378">
        <f>VLOOKUP(B1378,home!$B$2:$E$405,4,FALSE)</f>
        <v>0.98</v>
      </c>
      <c r="K1378" s="3">
        <f t="shared" si="1626"/>
        <v>1.6065913043478293</v>
      </c>
      <c r="L1378" s="3">
        <f t="shared" si="1627"/>
        <v>1.0865217391304318</v>
      </c>
      <c r="M1378" s="5">
        <f t="shared" si="1628"/>
        <v>6.7669951633544015E-2</v>
      </c>
      <c r="N1378" s="5">
        <f t="shared" si="1629"/>
        <v>0.10871795586009</v>
      </c>
      <c r="O1378" s="5">
        <f t="shared" si="1630"/>
        <v>7.3524873535750435E-2</v>
      </c>
      <c r="P1378" s="5">
        <f t="shared" si="1631"/>
        <v>0.11812442247581049</v>
      </c>
      <c r="Q1378" s="5">
        <f t="shared" si="1632"/>
        <v>8.7332661255645871E-2</v>
      </c>
      <c r="R1378" s="5">
        <f t="shared" si="1633"/>
        <v>3.9943186731704321E-2</v>
      </c>
      <c r="S1378" s="5">
        <f t="shared" si="1634"/>
        <v>5.154939100890045E-2</v>
      </c>
      <c r="T1378" s="5">
        <f t="shared" si="1635"/>
        <v>9.4888834990373233E-2</v>
      </c>
      <c r="U1378" s="5">
        <f t="shared" si="1636"/>
        <v>6.4172376471097747E-2</v>
      </c>
      <c r="V1378" s="5">
        <f t="shared" si="1637"/>
        <v>9.9982700263272547E-3</v>
      </c>
      <c r="W1378" s="5">
        <f t="shared" si="1638"/>
        <v>4.6769298052958409E-2</v>
      </c>
      <c r="X1378" s="5">
        <f t="shared" si="1639"/>
        <v>5.0815859058409879E-2</v>
      </c>
      <c r="Y1378" s="5">
        <f t="shared" si="1640"/>
        <v>2.760626777977521E-2</v>
      </c>
      <c r="Z1378" s="5">
        <f t="shared" si="1641"/>
        <v>1.4466380238047655E-2</v>
      </c>
      <c r="AA1378" s="5">
        <f t="shared" si="1642"/>
        <v>2.3241560695836643E-2</v>
      </c>
      <c r="AB1378" s="5">
        <f t="shared" si="1643"/>
        <v>1.8669844656701722E-2</v>
      </c>
      <c r="AC1378" s="5">
        <f t="shared" si="1644"/>
        <v>1.0908089965588131E-3</v>
      </c>
      <c r="AD1378" s="5">
        <f t="shared" si="1645"/>
        <v>1.8784786890583698E-2</v>
      </c>
      <c r="AE1378" s="5">
        <f t="shared" si="1646"/>
        <v>2.0410079321551533E-2</v>
      </c>
      <c r="AF1378" s="5">
        <f t="shared" si="1647"/>
        <v>1.1087997440121119E-2</v>
      </c>
      <c r="AG1378" s="5">
        <f t="shared" si="1648"/>
        <v>4.0157834207047247E-3</v>
      </c>
      <c r="AH1378" s="5">
        <f t="shared" si="1649"/>
        <v>3.9295091537914122E-3</v>
      </c>
      <c r="AI1378" s="5">
        <f t="shared" si="1650"/>
        <v>6.3131152368364795E-3</v>
      </c>
      <c r="AJ1378" s="5">
        <f t="shared" si="1651"/>
        <v>5.0712980214236382E-3</v>
      </c>
      <c r="AK1378" s="5">
        <f t="shared" si="1652"/>
        <v>2.7158344343251894E-3</v>
      </c>
      <c r="AL1378" s="5">
        <f t="shared" si="1653"/>
        <v>7.6164489342449385E-5</v>
      </c>
      <c r="AM1378" s="5">
        <f t="shared" si="1654"/>
        <v>6.035895054487774E-3</v>
      </c>
      <c r="AN1378" s="5">
        <f t="shared" si="1655"/>
        <v>6.5581311918108285E-3</v>
      </c>
      <c r="AO1378" s="5">
        <f t="shared" si="1656"/>
        <v>3.562776053985917E-3</v>
      </c>
      <c r="AP1378" s="5">
        <f t="shared" si="1657"/>
        <v>1.2903445447696785E-3</v>
      </c>
      <c r="AQ1378" s="5">
        <f t="shared" si="1658"/>
        <v>3.5049684971515409E-4</v>
      </c>
      <c r="AR1378" s="5">
        <f t="shared" si="1659"/>
        <v>8.5389942394127941E-4</v>
      </c>
      <c r="AS1378" s="5">
        <f t="shared" si="1660"/>
        <v>1.3718673892916802E-3</v>
      </c>
      <c r="AT1378" s="5">
        <f t="shared" si="1661"/>
        <v>1.102015109177186E-3</v>
      </c>
      <c r="AU1378" s="5">
        <f t="shared" si="1662"/>
        <v>5.9016263055466347E-4</v>
      </c>
      <c r="AV1378" s="5">
        <f t="shared" si="1663"/>
        <v>2.3703753760004058E-4</v>
      </c>
      <c r="AW1378" s="5">
        <f t="shared" si="1664"/>
        <v>3.6931237981630593E-6</v>
      </c>
      <c r="AX1378" s="5">
        <f t="shared" si="1665"/>
        <v>1.6162027514160194E-3</v>
      </c>
      <c r="AY1378" s="5">
        <f t="shared" si="1666"/>
        <v>1.7560394242559221E-3</v>
      </c>
      <c r="AZ1378" s="5">
        <f t="shared" si="1667"/>
        <v>9.5398750461207348E-4</v>
      </c>
      <c r="BA1378" s="5">
        <f t="shared" si="1668"/>
        <v>3.4550938753993696E-4</v>
      </c>
      <c r="BB1378" s="5">
        <f t="shared" si="1669"/>
        <v>9.3850865158945669E-5</v>
      </c>
      <c r="BC1378" s="5">
        <f t="shared" si="1670"/>
        <v>2.0394201046278663E-5</v>
      </c>
      <c r="BD1378" s="5">
        <f t="shared" si="1671"/>
        <v>1.5463004785719209E-4</v>
      </c>
      <c r="BE1378" s="5">
        <f t="shared" si="1672"/>
        <v>2.4842729027825349E-4</v>
      </c>
      <c r="BF1378" s="5">
        <f t="shared" si="1673"/>
        <v>1.9956056216186808E-4</v>
      </c>
      <c r="BG1378" s="5">
        <f t="shared" si="1674"/>
        <v>1.0687075462000723E-4</v>
      </c>
      <c r="BH1378" s="5">
        <f t="shared" si="1675"/>
        <v>4.2924406265398524E-5</v>
      </c>
      <c r="BI1378" s="5">
        <f t="shared" si="1676"/>
        <v>1.3792395570056553E-5</v>
      </c>
      <c r="BJ1378" s="8">
        <f t="shared" si="1677"/>
        <v>0.49301315189901218</v>
      </c>
      <c r="BK1378" s="8">
        <f t="shared" si="1678"/>
        <v>0.25026504805473937</v>
      </c>
      <c r="BL1378" s="8">
        <f t="shared" si="1679"/>
        <v>0.24250278648478521</v>
      </c>
      <c r="BM1378" s="8">
        <f t="shared" si="1680"/>
        <v>0.50318196888358169</v>
      </c>
      <c r="BN1378" s="8">
        <f t="shared" si="1681"/>
        <v>0.49531305149254518</v>
      </c>
    </row>
    <row r="1379" spans="1:66" x14ac:dyDescent="0.25">
      <c r="A1379" t="s">
        <v>114</v>
      </c>
      <c r="B1379" t="s">
        <v>133</v>
      </c>
      <c r="C1379" t="s">
        <v>119</v>
      </c>
      <c r="D1379" t="s">
        <v>565</v>
      </c>
      <c r="E1379">
        <f>VLOOKUP(A1379,home!$A$2:$E$405,3,FALSE)</f>
        <v>1.35326086956522</v>
      </c>
      <c r="F1379">
        <f>VLOOKUP(B1379,home!$B$2:$E$405,3,FALSE)</f>
        <v>1.1599999999999999</v>
      </c>
      <c r="G1379">
        <f>VLOOKUP(C1379,away!$B$2:$E$405,4,FALSE)</f>
        <v>0.84</v>
      </c>
      <c r="H1379">
        <f>VLOOKUP(A1379,away!$A$2:$E$405,3,FALSE)</f>
        <v>1.10869565217391</v>
      </c>
      <c r="I1379">
        <f>VLOOKUP(C1379,away!$B$2:$E$405,3,FALSE)</f>
        <v>0.77</v>
      </c>
      <c r="J1379">
        <f>VLOOKUP(B1379,home!$B$2:$E$405,4,FALSE)</f>
        <v>0.63</v>
      </c>
      <c r="K1379" s="3">
        <f t="shared" si="1626"/>
        <v>1.3186173913043502</v>
      </c>
      <c r="L1379" s="3">
        <f t="shared" si="1627"/>
        <v>0.53782826086956381</v>
      </c>
      <c r="M1379" s="5">
        <f t="shared" si="1628"/>
        <v>0.15622692954580947</v>
      </c>
      <c r="N1379" s="5">
        <f t="shared" si="1629"/>
        <v>0.20600354628918377</v>
      </c>
      <c r="O1379" s="5">
        <f t="shared" si="1630"/>
        <v>8.4023257818614569E-2</v>
      </c>
      <c r="P1379" s="5">
        <f t="shared" si="1631"/>
        <v>0.11079452903367437</v>
      </c>
      <c r="Q1379" s="5">
        <f t="shared" si="1632"/>
        <v>0.13581992940364424</v>
      </c>
      <c r="R1379" s="5">
        <f t="shared" si="1633"/>
        <v>2.2595041312590224E-2</v>
      </c>
      <c r="S1379" s="5">
        <f t="shared" si="1634"/>
        <v>1.9643584655157465E-2</v>
      </c>
      <c r="T1379" s="5">
        <f t="shared" si="1635"/>
        <v>7.3047796422588906E-2</v>
      </c>
      <c r="U1379" s="5">
        <f t="shared" si="1636"/>
        <v>2.9794214432021737E-2</v>
      </c>
      <c r="V1379" s="5">
        <f t="shared" si="1637"/>
        <v>1.5478919861629961E-3</v>
      </c>
      <c r="W1379" s="5">
        <f t="shared" si="1638"/>
        <v>5.9698173665791464E-2</v>
      </c>
      <c r="X1379" s="5">
        <f t="shared" si="1639"/>
        <v>3.2107364919761815E-2</v>
      </c>
      <c r="Y1379" s="5">
        <f t="shared" si="1640"/>
        <v>8.6341241179499675E-3</v>
      </c>
      <c r="Z1379" s="5">
        <f t="shared" si="1641"/>
        <v>4.0507505911421158E-3</v>
      </c>
      <c r="AA1379" s="5">
        <f t="shared" si="1642"/>
        <v>5.3413901773163705E-3</v>
      </c>
      <c r="AB1379" s="5">
        <f t="shared" si="1643"/>
        <v>3.521624990775797E-3</v>
      </c>
      <c r="AC1379" s="5">
        <f t="shared" si="1644"/>
        <v>6.8609315668445911E-5</v>
      </c>
      <c r="AD1379" s="5">
        <f t="shared" si="1645"/>
        <v>1.9679762506205001E-2</v>
      </c>
      <c r="AE1379" s="5">
        <f t="shared" si="1646"/>
        <v>1.0584332443038283E-2</v>
      </c>
      <c r="AF1379" s="5">
        <f t="shared" si="1647"/>
        <v>2.8462765551522905E-3</v>
      </c>
      <c r="AG1379" s="5">
        <f t="shared" si="1648"/>
        <v>5.1026932320378995E-4</v>
      </c>
      <c r="AH1379" s="5">
        <f t="shared" si="1649"/>
        <v>5.4465203641258038E-4</v>
      </c>
      <c r="AI1379" s="5">
        <f t="shared" si="1650"/>
        <v>7.1818764742295868E-4</v>
      </c>
      <c r="AJ1379" s="5">
        <f t="shared" si="1651"/>
        <v>4.7350736105593511E-4</v>
      </c>
      <c r="AK1379" s="5">
        <f t="shared" si="1652"/>
        <v>2.0812501373299475E-4</v>
      </c>
      <c r="AL1379" s="5">
        <f t="shared" si="1653"/>
        <v>1.9462807952272282E-6</v>
      </c>
      <c r="AM1379" s="5">
        <f t="shared" si="1654"/>
        <v>5.190015419484233E-3</v>
      </c>
      <c r="AN1379" s="5">
        <f t="shared" si="1655"/>
        <v>2.7913369669474242E-3</v>
      </c>
      <c r="AO1379" s="5">
        <f t="shared" si="1656"/>
        <v>7.5062995321712811E-4</v>
      </c>
      <c r="AP1379" s="5">
        <f t="shared" si="1657"/>
        <v>1.3457000076512338E-4</v>
      </c>
      <c r="AQ1379" s="5">
        <f t="shared" si="1658"/>
        <v>1.8093887369180541E-5</v>
      </c>
      <c r="AR1379" s="5">
        <f t="shared" si="1659"/>
        <v>5.8585851504568904E-5</v>
      </c>
      <c r="AS1379" s="5">
        <f t="shared" si="1660"/>
        <v>7.7252322678298684E-5</v>
      </c>
      <c r="AT1379" s="5">
        <f t="shared" si="1661"/>
        <v>5.0933128101130054E-5</v>
      </c>
      <c r="AU1379" s="5">
        <f t="shared" si="1662"/>
        <v>2.2387102835894135E-5</v>
      </c>
      <c r="AV1379" s="5">
        <f t="shared" si="1663"/>
        <v>7.3800057850822382E-6</v>
      </c>
      <c r="AW1379" s="5">
        <f t="shared" si="1664"/>
        <v>3.8341174722458298E-8</v>
      </c>
      <c r="AX1379" s="5">
        <f t="shared" si="1665"/>
        <v>1.1406074322116105E-3</v>
      </c>
      <c r="AY1379" s="5">
        <f t="shared" si="1666"/>
        <v>6.1345091160126927E-4</v>
      </c>
      <c r="AZ1379" s="5">
        <f t="shared" si="1667"/>
        <v>1.6496561845767959E-4</v>
      </c>
      <c r="BA1379" s="5">
        <f t="shared" si="1668"/>
        <v>2.9574390559455279E-5</v>
      </c>
      <c r="BB1379" s="5">
        <f t="shared" si="1669"/>
        <v>3.976485760217269E-6</v>
      </c>
      <c r="BC1379" s="5">
        <f t="shared" si="1670"/>
        <v>4.2773328415804796E-7</v>
      </c>
      <c r="BD1379" s="5">
        <f t="shared" si="1671"/>
        <v>5.2515211043774666E-6</v>
      </c>
      <c r="BE1379" s="5">
        <f t="shared" si="1672"/>
        <v>6.9247470590339547E-6</v>
      </c>
      <c r="BF1379" s="5">
        <f t="shared" si="1673"/>
        <v>4.5655459512129128E-6</v>
      </c>
      <c r="BG1379" s="5">
        <f t="shared" si="1674"/>
        <v>2.0067360973561699E-6</v>
      </c>
      <c r="BH1379" s="5">
        <f t="shared" si="1675"/>
        <v>6.6152927943301642E-7</v>
      </c>
      <c r="BI1379" s="5">
        <f t="shared" si="1676"/>
        <v>1.7446080254348189E-7</v>
      </c>
      <c r="BJ1379" s="8">
        <f t="shared" si="1677"/>
        <v>0.55976922444617683</v>
      </c>
      <c r="BK1379" s="8">
        <f t="shared" si="1678"/>
        <v>0.28889694172886926</v>
      </c>
      <c r="BL1379" s="8">
        <f t="shared" si="1679"/>
        <v>0.14745612374114211</v>
      </c>
      <c r="BM1379" s="8">
        <f t="shared" si="1680"/>
        <v>0.28409639453338742</v>
      </c>
      <c r="BN1379" s="8">
        <f t="shared" si="1681"/>
        <v>0.71546323340351659</v>
      </c>
    </row>
    <row r="1380" spans="1:66" x14ac:dyDescent="0.25">
      <c r="A1380" t="s">
        <v>114</v>
      </c>
      <c r="B1380" t="s">
        <v>134</v>
      </c>
      <c r="C1380" t="s">
        <v>121</v>
      </c>
      <c r="D1380" t="s">
        <v>565</v>
      </c>
      <c r="E1380">
        <f>VLOOKUP(A1380,home!$A$2:$E$405,3,FALSE)</f>
        <v>1.35326086956522</v>
      </c>
      <c r="F1380">
        <f>VLOOKUP(B1380,home!$B$2:$E$405,3,FALSE)</f>
        <v>0.96</v>
      </c>
      <c r="G1380">
        <f>VLOOKUP(C1380,away!$B$2:$E$405,4,FALSE)</f>
        <v>1.03</v>
      </c>
      <c r="H1380">
        <f>VLOOKUP(A1380,away!$A$2:$E$405,3,FALSE)</f>
        <v>1.10869565217391</v>
      </c>
      <c r="I1380">
        <f>VLOOKUP(C1380,away!$B$2:$E$405,3,FALSE)</f>
        <v>0.74</v>
      </c>
      <c r="J1380">
        <f>VLOOKUP(B1380,home!$B$2:$E$405,4,FALSE)</f>
        <v>1.1399999999999999</v>
      </c>
      <c r="K1380" s="3">
        <f t="shared" si="1626"/>
        <v>1.3381043478260894</v>
      </c>
      <c r="L1380" s="3">
        <f t="shared" si="1627"/>
        <v>0.93529565217391042</v>
      </c>
      <c r="M1380" s="5">
        <f t="shared" si="1628"/>
        <v>0.10296151513902976</v>
      </c>
      <c r="N1380" s="5">
        <f t="shared" si="1629"/>
        <v>0.13777325106629745</v>
      </c>
      <c r="O1380" s="5">
        <f t="shared" si="1630"/>
        <v>9.6299457450772799E-2</v>
      </c>
      <c r="P1380" s="5">
        <f t="shared" si="1631"/>
        <v>0.12885872270817259</v>
      </c>
      <c r="Q1380" s="5">
        <f t="shared" si="1632"/>
        <v>9.217749313297402E-2</v>
      </c>
      <c r="R1380" s="5">
        <f t="shared" si="1633"/>
        <v>4.5034231930207134E-2</v>
      </c>
      <c r="S1380" s="5">
        <f t="shared" si="1634"/>
        <v>4.0317419560989429E-2</v>
      </c>
      <c r="T1380" s="5">
        <f t="shared" si="1635"/>
        <v>8.6213208555561097E-2</v>
      </c>
      <c r="U1380" s="5">
        <f t="shared" si="1636"/>
        <v>6.0260501546818675E-2</v>
      </c>
      <c r="V1380" s="5">
        <f t="shared" si="1637"/>
        <v>5.6064650094459524E-3</v>
      </c>
      <c r="W1380" s="5">
        <f t="shared" si="1638"/>
        <v>4.1114368110980681E-2</v>
      </c>
      <c r="X1380" s="5">
        <f t="shared" si="1639"/>
        <v>3.8454089736077904E-2</v>
      </c>
      <c r="Y1380" s="5">
        <f t="shared" si="1640"/>
        <v>1.7982971469229527E-2</v>
      </c>
      <c r="Z1380" s="5">
        <f t="shared" si="1641"/>
        <v>1.4040107107771409E-2</v>
      </c>
      <c r="AA1380" s="5">
        <f t="shared" si="1642"/>
        <v>1.8787128364852905E-2</v>
      </c>
      <c r="AB1380" s="5">
        <f t="shared" si="1643"/>
        <v>1.2569569074088261E-2</v>
      </c>
      <c r="AC1380" s="5">
        <f t="shared" si="1644"/>
        <v>4.3853880686010985E-4</v>
      </c>
      <c r="AD1380" s="5">
        <f t="shared" si="1645"/>
        <v>1.3753828681856392E-2</v>
      </c>
      <c r="AE1380" s="5">
        <f t="shared" si="1646"/>
        <v>1.286389616688511E-2</v>
      </c>
      <c r="AF1380" s="5">
        <f t="shared" si="1647"/>
        <v>6.015773077452137E-3</v>
      </c>
      <c r="AG1380" s="5">
        <f t="shared" si="1648"/>
        <v>1.8755088012686163E-3</v>
      </c>
      <c r="AH1380" s="5">
        <f t="shared" si="1649"/>
        <v>3.2829127834886535E-3</v>
      </c>
      <c r="AI1380" s="5">
        <f t="shared" si="1650"/>
        <v>4.392879869120017E-3</v>
      </c>
      <c r="AJ1380" s="5">
        <f t="shared" si="1651"/>
        <v>2.939065826173599E-3</v>
      </c>
      <c r="AK1380" s="5">
        <f t="shared" si="1652"/>
        <v>1.3109255868499902E-3</v>
      </c>
      <c r="AL1380" s="5">
        <f t="shared" si="1653"/>
        <v>2.1953659261386925E-5</v>
      </c>
      <c r="AM1380" s="5">
        <f t="shared" si="1654"/>
        <v>3.6808115916894426E-3</v>
      </c>
      <c r="AN1380" s="5">
        <f t="shared" si="1655"/>
        <v>3.4426470781784668E-3</v>
      </c>
      <c r="AO1380" s="5">
        <f t="shared" si="1656"/>
        <v>1.6099464220947679E-3</v>
      </c>
      <c r="AP1380" s="5">
        <f t="shared" si="1657"/>
        <v>5.0192529627272658E-4</v>
      </c>
      <c r="AQ1380" s="5">
        <f t="shared" si="1658"/>
        <v>1.1736213682999574E-4</v>
      </c>
      <c r="AR1380" s="5">
        <f t="shared" si="1659"/>
        <v>6.140988105726178E-4</v>
      </c>
      <c r="AS1380" s="5">
        <f t="shared" si="1660"/>
        <v>8.2172828842205E-4</v>
      </c>
      <c r="AT1380" s="5">
        <f t="shared" si="1661"/>
        <v>5.4977909773461795E-4</v>
      </c>
      <c r="AU1380" s="5">
        <f t="shared" si="1662"/>
        <v>2.452206003408656E-4</v>
      </c>
      <c r="AV1380" s="5">
        <f t="shared" si="1663"/>
        <v>8.2032687873159017E-5</v>
      </c>
      <c r="AW1380" s="5">
        <f t="shared" si="1664"/>
        <v>7.6320870617769839E-7</v>
      </c>
      <c r="AX1380" s="5">
        <f t="shared" si="1665"/>
        <v>8.2088499906138475E-4</v>
      </c>
      <c r="AY1380" s="5">
        <f t="shared" si="1666"/>
        <v>7.6777017055689768E-4</v>
      </c>
      <c r="AZ1380" s="5">
        <f t="shared" si="1667"/>
        <v>3.5904605119534399E-4</v>
      </c>
      <c r="BA1380" s="5">
        <f t="shared" si="1668"/>
        <v>1.1193807020440551E-4</v>
      </c>
      <c r="BB1380" s="5">
        <f t="shared" si="1669"/>
        <v>2.6173797593729603E-5</v>
      </c>
      <c r="BC1380" s="5">
        <f t="shared" si="1670"/>
        <v>4.8960478180590524E-6</v>
      </c>
      <c r="BD1380" s="5">
        <f t="shared" si="1671"/>
        <v>9.5727324588956489E-5</v>
      </c>
      <c r="BE1380" s="5">
        <f t="shared" si="1672"/>
        <v>1.2809314923824201E-4</v>
      </c>
      <c r="BF1380" s="5">
        <f t="shared" si="1673"/>
        <v>8.5700999961213872E-5</v>
      </c>
      <c r="BG1380" s="5">
        <f t="shared" si="1674"/>
        <v>3.8225626887047936E-5</v>
      </c>
      <c r="BH1380" s="5">
        <f t="shared" si="1675"/>
        <v>1.2787469383984176E-5</v>
      </c>
      <c r="BI1380" s="5">
        <f t="shared" si="1676"/>
        <v>3.4221936760804469E-6</v>
      </c>
      <c r="BJ1380" s="8">
        <f t="shared" si="1677"/>
        <v>0.45966779046007822</v>
      </c>
      <c r="BK1380" s="8">
        <f t="shared" si="1678"/>
        <v>0.27897238505431615</v>
      </c>
      <c r="BL1380" s="8">
        <f t="shared" si="1679"/>
        <v>0.2475534886810509</v>
      </c>
      <c r="BM1380" s="8">
        <f t="shared" si="1680"/>
        <v>0.39636209291391211</v>
      </c>
      <c r="BN1380" s="8">
        <f t="shared" si="1681"/>
        <v>0.60310467142745383</v>
      </c>
    </row>
    <row r="1381" spans="1:66" x14ac:dyDescent="0.25">
      <c r="A1381" t="s">
        <v>136</v>
      </c>
      <c r="B1381" t="s">
        <v>309</v>
      </c>
      <c r="C1381" t="s">
        <v>116</v>
      </c>
      <c r="D1381" t="s">
        <v>565</v>
      </c>
      <c r="E1381">
        <f>VLOOKUP(A1381,home!$A$2:$E$405,3,FALSE)</f>
        <v>1.4901185770751</v>
      </c>
      <c r="F1381">
        <f>VLOOKUP(B1381,home!$B$2:$E$405,3,FALSE)</f>
        <v>1.19</v>
      </c>
      <c r="G1381">
        <f>VLOOKUP(C1381,away!$B$2:$E$405,4,FALSE)</f>
        <v>1.73</v>
      </c>
      <c r="H1381">
        <f>VLOOKUP(A1381,away!$A$2:$E$405,3,FALSE)</f>
        <v>1.24901185770751</v>
      </c>
      <c r="I1381">
        <f>VLOOKUP(C1381,away!$B$2:$E$405,3,FALSE)</f>
        <v>0.45</v>
      </c>
      <c r="J1381">
        <f>VLOOKUP(B1381,home!$B$2:$E$405,4,FALSE)</f>
        <v>0.98</v>
      </c>
      <c r="K1381" s="3">
        <f t="shared" si="1626"/>
        <v>3.0677071146245081</v>
      </c>
      <c r="L1381" s="3">
        <f t="shared" si="1627"/>
        <v>0.55081422924901191</v>
      </c>
      <c r="M1381" s="5">
        <f t="shared" si="1628"/>
        <v>2.6822308154896682E-2</v>
      </c>
      <c r="N1381" s="5">
        <f t="shared" si="1629"/>
        <v>8.228298555742751E-2</v>
      </c>
      <c r="O1381" s="5">
        <f t="shared" si="1630"/>
        <v>1.4774108993018901E-2</v>
      </c>
      <c r="P1381" s="5">
        <f t="shared" si="1631"/>
        <v>4.5322639270122006E-2</v>
      </c>
      <c r="Q1381" s="5">
        <f t="shared" si="1632"/>
        <v>0.12621005010353303</v>
      </c>
      <c r="R1381" s="5">
        <f t="shared" si="1633"/>
        <v>4.0688947289153005E-3</v>
      </c>
      <c r="S1381" s="5">
        <f t="shared" si="1634"/>
        <v>1.914583206772421E-2</v>
      </c>
      <c r="T1381" s="5">
        <f t="shared" si="1635"/>
        <v>6.951829147125671E-2</v>
      </c>
      <c r="U1381" s="5">
        <f t="shared" si="1636"/>
        <v>1.2482177308551624E-2</v>
      </c>
      <c r="V1381" s="5">
        <f t="shared" si="1637"/>
        <v>3.5946017410444404E-3</v>
      </c>
      <c r="W1381" s="5">
        <f t="shared" si="1638"/>
        <v>0.12905848954657465</v>
      </c>
      <c r="X1381" s="5">
        <f t="shared" si="1639"/>
        <v>7.1087252447638166E-2</v>
      </c>
      <c r="Y1381" s="5">
        <f t="shared" si="1640"/>
        <v>1.9577935083187874E-2</v>
      </c>
      <c r="Z1381" s="5">
        <f t="shared" si="1641"/>
        <v>7.4706837133428291E-4</v>
      </c>
      <c r="AA1381" s="5">
        <f t="shared" si="1642"/>
        <v>2.2917869578531233E-3</v>
      </c>
      <c r="AB1381" s="5">
        <f t="shared" si="1643"/>
        <v>3.515265577904843E-3</v>
      </c>
      <c r="AC1381" s="5">
        <f t="shared" si="1644"/>
        <v>3.7962066195114066E-4</v>
      </c>
      <c r="AD1381" s="5">
        <f t="shared" si="1645"/>
        <v>9.8978411646179945E-2</v>
      </c>
      <c r="AE1381" s="5">
        <f t="shared" si="1646"/>
        <v>5.4518717523182027E-2</v>
      </c>
      <c r="AF1381" s="5">
        <f t="shared" si="1647"/>
        <v>1.5014842686088053E-2</v>
      </c>
      <c r="AG1381" s="5">
        <f t="shared" si="1648"/>
        <v>2.7567963338109187E-3</v>
      </c>
      <c r="AH1381" s="5">
        <f t="shared" si="1649"/>
        <v>1.0287397228820191E-4</v>
      </c>
      <c r="AI1381" s="5">
        <f t="shared" si="1650"/>
        <v>3.1558721669820141E-4</v>
      </c>
      <c r="AJ1381" s="5">
        <f t="shared" si="1651"/>
        <v>4.8406457497480955E-4</v>
      </c>
      <c r="AK1381" s="5">
        <f t="shared" si="1652"/>
        <v>4.9498944686263732E-4</v>
      </c>
      <c r="AL1381" s="5">
        <f t="shared" si="1653"/>
        <v>2.5658359037166551E-5</v>
      </c>
      <c r="AM1381" s="5">
        <f t="shared" si="1654"/>
        <v>6.0727355520243873E-2</v>
      </c>
      <c r="AN1381" s="5">
        <f t="shared" si="1655"/>
        <v>3.3449491525213856E-2</v>
      </c>
      <c r="AO1381" s="5">
        <f t="shared" si="1656"/>
        <v>9.2122279466160112E-3</v>
      </c>
      <c r="AP1381" s="5">
        <f t="shared" si="1657"/>
        <v>1.6914087453605024E-3</v>
      </c>
      <c r="AQ1381" s="5">
        <f t="shared" si="1658"/>
        <v>2.3291300110519581E-4</v>
      </c>
      <c r="AR1381" s="5">
        <f t="shared" si="1659"/>
        <v>1.1332889551142036E-5</v>
      </c>
      <c r="AS1381" s="5">
        <f t="shared" si="1660"/>
        <v>3.4765985905292169E-5</v>
      </c>
      <c r="AT1381" s="5">
        <f t="shared" si="1661"/>
        <v>5.3325931154300084E-5</v>
      </c>
      <c r="AU1381" s="5">
        <f t="shared" si="1662"/>
        <v>5.4529446132007699E-5</v>
      </c>
      <c r="AV1381" s="5">
        <f t="shared" si="1663"/>
        <v>4.1820092463923477E-5</v>
      </c>
      <c r="AW1381" s="5">
        <f t="shared" si="1664"/>
        <v>1.2043297692820691E-6</v>
      </c>
      <c r="AX1381" s="5">
        <f t="shared" si="1665"/>
        <v>3.1048956763630668E-2</v>
      </c>
      <c r="AY1381" s="5">
        <f t="shared" si="1666"/>
        <v>1.7102207188745121E-2</v>
      </c>
      <c r="AZ1381" s="5">
        <f t="shared" si="1667"/>
        <v>4.7100695355627763E-3</v>
      </c>
      <c r="BA1381" s="5">
        <f t="shared" si="1668"/>
        <v>8.6479110698008761E-4</v>
      </c>
      <c r="BB1381" s="5">
        <f t="shared" si="1669"/>
        <v>1.1908481176315917E-4</v>
      </c>
      <c r="BC1381" s="5">
        <f t="shared" si="1670"/>
        <v>1.3118721761317646E-5</v>
      </c>
      <c r="BD1381" s="5">
        <f t="shared" si="1671"/>
        <v>1.0403861372127461E-6</v>
      </c>
      <c r="BE1381" s="5">
        <f t="shared" si="1672"/>
        <v>3.1915999550842506E-6</v>
      </c>
      <c r="BF1381" s="5">
        <f t="shared" si="1673"/>
        <v>4.8954469446236092E-6</v>
      </c>
      <c r="BG1381" s="5">
        <f t="shared" si="1674"/>
        <v>5.0059324737628863E-6</v>
      </c>
      <c r="BH1381" s="5">
        <f t="shared" si="1675"/>
        <v>3.8391836662730676E-6</v>
      </c>
      <c r="BI1381" s="5">
        <f t="shared" si="1676"/>
        <v>2.3554982094752176E-6</v>
      </c>
      <c r="BJ1381" s="8">
        <f t="shared" si="1677"/>
        <v>0.82817539726586153</v>
      </c>
      <c r="BK1381" s="8">
        <f t="shared" si="1678"/>
        <v>0.11239286744352077</v>
      </c>
      <c r="BL1381" s="8">
        <f t="shared" si="1679"/>
        <v>3.8745851169660749E-2</v>
      </c>
      <c r="BM1381" s="8">
        <f t="shared" si="1680"/>
        <v>0.66347919458348792</v>
      </c>
      <c r="BN1381" s="8">
        <f t="shared" si="1681"/>
        <v>0.29948098680791341</v>
      </c>
    </row>
    <row r="1382" spans="1:66" x14ac:dyDescent="0.25">
      <c r="A1382" t="s">
        <v>136</v>
      </c>
      <c r="B1382" t="s">
        <v>315</v>
      </c>
      <c r="C1382" t="s">
        <v>515</v>
      </c>
      <c r="D1382" t="s">
        <v>565</v>
      </c>
      <c r="E1382">
        <f>VLOOKUP(A1382,home!$A$2:$E$405,3,FALSE)</f>
        <v>1.4901185770751</v>
      </c>
      <c r="F1382">
        <f>VLOOKUP(B1382,home!$B$2:$E$405,3,FALSE)</f>
        <v>0.85</v>
      </c>
      <c r="G1382" t="e">
        <f>VLOOKUP(C1382,away!$B$2:$E$405,4,FALSE)</f>
        <v>#N/A</v>
      </c>
      <c r="H1382">
        <f>VLOOKUP(A1382,away!$A$2:$E$405,3,FALSE)</f>
        <v>1.24901185770751</v>
      </c>
      <c r="I1382" t="e">
        <f>VLOOKUP(C1382,away!$B$2:$E$405,3,FALSE)</f>
        <v>#N/A</v>
      </c>
      <c r="J1382">
        <f>VLOOKUP(B1382,home!$B$2:$E$405,4,FALSE)</f>
        <v>1.53</v>
      </c>
      <c r="K1382" s="3" t="e">
        <f t="shared" si="1626"/>
        <v>#N/A</v>
      </c>
      <c r="L1382" s="3" t="e">
        <f t="shared" si="1627"/>
        <v>#N/A</v>
      </c>
      <c r="M1382" s="5" t="e">
        <f t="shared" si="1628"/>
        <v>#N/A</v>
      </c>
      <c r="N1382" s="5" t="e">
        <f t="shared" si="1629"/>
        <v>#N/A</v>
      </c>
      <c r="O1382" s="5" t="e">
        <f t="shared" si="1630"/>
        <v>#N/A</v>
      </c>
      <c r="P1382" s="5" t="e">
        <f t="shared" si="1631"/>
        <v>#N/A</v>
      </c>
      <c r="Q1382" s="5" t="e">
        <f t="shared" si="1632"/>
        <v>#N/A</v>
      </c>
      <c r="R1382" s="5" t="e">
        <f t="shared" si="1633"/>
        <v>#N/A</v>
      </c>
      <c r="S1382" s="5" t="e">
        <f t="shared" si="1634"/>
        <v>#N/A</v>
      </c>
      <c r="T1382" s="5" t="e">
        <f t="shared" si="1635"/>
        <v>#N/A</v>
      </c>
      <c r="U1382" s="5" t="e">
        <f t="shared" si="1636"/>
        <v>#N/A</v>
      </c>
      <c r="V1382" s="5" t="e">
        <f t="shared" si="1637"/>
        <v>#N/A</v>
      </c>
      <c r="W1382" s="5" t="e">
        <f t="shared" si="1638"/>
        <v>#N/A</v>
      </c>
      <c r="X1382" s="5" t="e">
        <f t="shared" si="1639"/>
        <v>#N/A</v>
      </c>
      <c r="Y1382" s="5" t="e">
        <f t="shared" si="1640"/>
        <v>#N/A</v>
      </c>
      <c r="Z1382" s="5" t="e">
        <f t="shared" si="1641"/>
        <v>#N/A</v>
      </c>
      <c r="AA1382" s="5" t="e">
        <f t="shared" si="1642"/>
        <v>#N/A</v>
      </c>
      <c r="AB1382" s="5" t="e">
        <f t="shared" si="1643"/>
        <v>#N/A</v>
      </c>
      <c r="AC1382" s="5" t="e">
        <f t="shared" si="1644"/>
        <v>#N/A</v>
      </c>
      <c r="AD1382" s="5" t="e">
        <f t="shared" si="1645"/>
        <v>#N/A</v>
      </c>
      <c r="AE1382" s="5" t="e">
        <f t="shared" si="1646"/>
        <v>#N/A</v>
      </c>
      <c r="AF1382" s="5" t="e">
        <f t="shared" si="1647"/>
        <v>#N/A</v>
      </c>
      <c r="AG1382" s="5" t="e">
        <f t="shared" si="1648"/>
        <v>#N/A</v>
      </c>
      <c r="AH1382" s="5" t="e">
        <f t="shared" si="1649"/>
        <v>#N/A</v>
      </c>
      <c r="AI1382" s="5" t="e">
        <f t="shared" si="1650"/>
        <v>#N/A</v>
      </c>
      <c r="AJ1382" s="5" t="e">
        <f t="shared" si="1651"/>
        <v>#N/A</v>
      </c>
      <c r="AK1382" s="5" t="e">
        <f t="shared" si="1652"/>
        <v>#N/A</v>
      </c>
      <c r="AL1382" s="5" t="e">
        <f t="shared" si="1653"/>
        <v>#N/A</v>
      </c>
      <c r="AM1382" s="5" t="e">
        <f t="shared" si="1654"/>
        <v>#N/A</v>
      </c>
      <c r="AN1382" s="5" t="e">
        <f t="shared" si="1655"/>
        <v>#N/A</v>
      </c>
      <c r="AO1382" s="5" t="e">
        <f t="shared" si="1656"/>
        <v>#N/A</v>
      </c>
      <c r="AP1382" s="5" t="e">
        <f t="shared" si="1657"/>
        <v>#N/A</v>
      </c>
      <c r="AQ1382" s="5" t="e">
        <f t="shared" si="1658"/>
        <v>#N/A</v>
      </c>
      <c r="AR1382" s="5" t="e">
        <f t="shared" si="1659"/>
        <v>#N/A</v>
      </c>
      <c r="AS1382" s="5" t="e">
        <f t="shared" si="1660"/>
        <v>#N/A</v>
      </c>
      <c r="AT1382" s="5" t="e">
        <f t="shared" si="1661"/>
        <v>#N/A</v>
      </c>
      <c r="AU1382" s="5" t="e">
        <f t="shared" si="1662"/>
        <v>#N/A</v>
      </c>
      <c r="AV1382" s="5" t="e">
        <f t="shared" si="1663"/>
        <v>#N/A</v>
      </c>
      <c r="AW1382" s="5" t="e">
        <f t="shared" si="1664"/>
        <v>#N/A</v>
      </c>
      <c r="AX1382" s="5" t="e">
        <f t="shared" si="1665"/>
        <v>#N/A</v>
      </c>
      <c r="AY1382" s="5" t="e">
        <f t="shared" si="1666"/>
        <v>#N/A</v>
      </c>
      <c r="AZ1382" s="5" t="e">
        <f t="shared" si="1667"/>
        <v>#N/A</v>
      </c>
      <c r="BA1382" s="5" t="e">
        <f t="shared" si="1668"/>
        <v>#N/A</v>
      </c>
      <c r="BB1382" s="5" t="e">
        <f t="shared" si="1669"/>
        <v>#N/A</v>
      </c>
      <c r="BC1382" s="5" t="e">
        <f t="shared" si="1670"/>
        <v>#N/A</v>
      </c>
      <c r="BD1382" s="5" t="e">
        <f t="shared" si="1671"/>
        <v>#N/A</v>
      </c>
      <c r="BE1382" s="5" t="e">
        <f t="shared" si="1672"/>
        <v>#N/A</v>
      </c>
      <c r="BF1382" s="5" t="e">
        <f t="shared" si="1673"/>
        <v>#N/A</v>
      </c>
      <c r="BG1382" s="5" t="e">
        <f t="shared" si="1674"/>
        <v>#N/A</v>
      </c>
      <c r="BH1382" s="5" t="e">
        <f t="shared" si="1675"/>
        <v>#N/A</v>
      </c>
      <c r="BI1382" s="5" t="e">
        <f t="shared" si="1676"/>
        <v>#N/A</v>
      </c>
      <c r="BJ1382" s="8" t="e">
        <f t="shared" si="1677"/>
        <v>#N/A</v>
      </c>
      <c r="BK1382" s="8" t="e">
        <f t="shared" si="1678"/>
        <v>#N/A</v>
      </c>
      <c r="BL1382" s="8" t="e">
        <f t="shared" si="1679"/>
        <v>#N/A</v>
      </c>
      <c r="BM1382" s="8" t="e">
        <f t="shared" si="1680"/>
        <v>#N/A</v>
      </c>
      <c r="BN1382" s="8" t="e">
        <f t="shared" si="1681"/>
        <v>#N/A</v>
      </c>
    </row>
    <row r="1383" spans="1:66" x14ac:dyDescent="0.25">
      <c r="A1383" t="s">
        <v>136</v>
      </c>
      <c r="B1383" t="s">
        <v>317</v>
      </c>
      <c r="C1383" t="s">
        <v>137</v>
      </c>
      <c r="D1383" t="s">
        <v>565</v>
      </c>
      <c r="E1383">
        <f>VLOOKUP(A1383,home!$A$2:$E$405,3,FALSE)</f>
        <v>1.4901185770751</v>
      </c>
      <c r="F1383">
        <f>VLOOKUP(B1383,home!$B$2:$E$405,3,FALSE)</f>
        <v>0.85</v>
      </c>
      <c r="G1383">
        <f>VLOOKUP(C1383,away!$B$2:$E$405,4,FALSE)</f>
        <v>0.98</v>
      </c>
      <c r="H1383">
        <f>VLOOKUP(A1383,away!$A$2:$E$405,3,FALSE)</f>
        <v>1.24901185770751</v>
      </c>
      <c r="I1383">
        <f>VLOOKUP(C1383,away!$B$2:$E$405,3,FALSE)</f>
        <v>0.49</v>
      </c>
      <c r="J1383">
        <f>VLOOKUP(B1383,home!$B$2:$E$405,4,FALSE)</f>
        <v>0.51</v>
      </c>
      <c r="K1383" s="3">
        <f t="shared" si="1626"/>
        <v>1.2412687747035582</v>
      </c>
      <c r="L1383" s="3">
        <f t="shared" si="1627"/>
        <v>0.3121280632411067</v>
      </c>
      <c r="M1383" s="5">
        <f t="shared" si="1628"/>
        <v>0.21152822498273097</v>
      </c>
      <c r="N1383" s="5">
        <f t="shared" si="1629"/>
        <v>0.26256338063953299</v>
      </c>
      <c r="O1383" s="5">
        <f t="shared" si="1630"/>
        <v>6.6023895184688888E-2</v>
      </c>
      <c r="P1383" s="5">
        <f t="shared" si="1631"/>
        <v>8.1953399477054933E-2</v>
      </c>
      <c r="Q1383" s="5">
        <f t="shared" si="1632"/>
        <v>0.16295586288422859</v>
      </c>
      <c r="R1383" s="5">
        <f t="shared" si="1633"/>
        <v>1.0303955265815387E-2</v>
      </c>
      <c r="S1383" s="5">
        <f t="shared" si="1634"/>
        <v>7.9379001152140201E-3</v>
      </c>
      <c r="T1383" s="5">
        <f t="shared" si="1635"/>
        <v>5.0863097875837607E-2</v>
      </c>
      <c r="U1383" s="5">
        <f t="shared" si="1636"/>
        <v>1.278997792739894E-2</v>
      </c>
      <c r="V1383" s="5">
        <f t="shared" si="1637"/>
        <v>3.4171321014236824E-4</v>
      </c>
      <c r="W1383" s="5">
        <f t="shared" si="1638"/>
        <v>6.7424008084355794E-2</v>
      </c>
      <c r="X1383" s="5">
        <f t="shared" si="1639"/>
        <v>2.1044925059322695E-2</v>
      </c>
      <c r="Y1383" s="5">
        <f t="shared" si="1640"/>
        <v>3.2843558499103124E-3</v>
      </c>
      <c r="Z1383" s="5">
        <f t="shared" si="1641"/>
        <v>1.0720512002806533E-3</v>
      </c>
      <c r="AA1383" s="5">
        <f t="shared" si="1642"/>
        <v>1.3307036797918449E-3</v>
      </c>
      <c r="AB1383" s="5">
        <f t="shared" si="1643"/>
        <v>8.2588046305436989E-4</v>
      </c>
      <c r="AC1383" s="5">
        <f t="shared" si="1644"/>
        <v>8.2744747242568351E-6</v>
      </c>
      <c r="AD1383" s="5">
        <f t="shared" si="1645"/>
        <v>2.092282897511779E-2</v>
      </c>
      <c r="AE1383" s="5">
        <f t="shared" si="1646"/>
        <v>6.5306020855284254E-3</v>
      </c>
      <c r="AF1383" s="5">
        <f t="shared" si="1647"/>
        <v>1.0191920903771597E-3</v>
      </c>
      <c r="AG1383" s="5">
        <f t="shared" si="1648"/>
        <v>1.0603948441335928E-4</v>
      </c>
      <c r="AH1383" s="5">
        <f t="shared" si="1649"/>
        <v>8.3654316209725988E-5</v>
      </c>
      <c r="AI1383" s="5">
        <f t="shared" si="1650"/>
        <v>1.0383749058031056E-4</v>
      </c>
      <c r="AJ1383" s="5">
        <f t="shared" si="1651"/>
        <v>6.4445117350457189E-5</v>
      </c>
      <c r="AK1383" s="5">
        <f t="shared" si="1652"/>
        <v>2.6664570616409667E-5</v>
      </c>
      <c r="AL1383" s="5">
        <f t="shared" si="1653"/>
        <v>1.2823278455538044E-7</v>
      </c>
      <c r="AM1383" s="5">
        <f t="shared" si="1654"/>
        <v>5.194170857055311E-3</v>
      </c>
      <c r="AN1383" s="5">
        <f t="shared" si="1655"/>
        <v>1.6212464897560734E-3</v>
      </c>
      <c r="AO1383" s="5">
        <f t="shared" si="1656"/>
        <v>2.5301826344200295E-4</v>
      </c>
      <c r="AP1383" s="5">
        <f t="shared" si="1657"/>
        <v>2.6324700177593497E-5</v>
      </c>
      <c r="AQ1383" s="5">
        <f t="shared" si="1658"/>
        <v>2.0541694204587681E-6</v>
      </c>
      <c r="AR1383" s="5">
        <f t="shared" si="1659"/>
        <v>5.2221719400601809E-6</v>
      </c>
      <c r="AS1383" s="5">
        <f t="shared" si="1660"/>
        <v>6.4821189653298027E-6</v>
      </c>
      <c r="AT1383" s="5">
        <f t="shared" si="1661"/>
        <v>4.0230259327888112E-6</v>
      </c>
      <c r="AU1383" s="5">
        <f t="shared" si="1662"/>
        <v>1.6645521567311351E-6</v>
      </c>
      <c r="AV1383" s="5">
        <f t="shared" si="1663"/>
        <v>5.1653915400395553E-7</v>
      </c>
      <c r="AW1383" s="5">
        <f t="shared" si="1664"/>
        <v>1.3800512673348351E-9</v>
      </c>
      <c r="AX1383" s="5">
        <f t="shared" si="1665"/>
        <v>1.0745603492229969E-3</v>
      </c>
      <c r="AY1383" s="5">
        <f t="shared" si="1666"/>
        <v>3.3540044063866121E-4</v>
      </c>
      <c r="AZ1383" s="5">
        <f t="shared" si="1667"/>
        <v>5.2343944973379552E-5</v>
      </c>
      <c r="BA1383" s="5">
        <f t="shared" si="1668"/>
        <v>5.4460047223133404E-6</v>
      </c>
      <c r="BB1383" s="5">
        <f t="shared" si="1669"/>
        <v>4.2496272659439585E-7</v>
      </c>
      <c r="BC1383" s="5">
        <f t="shared" si="1670"/>
        <v>2.6528558560313761E-8</v>
      </c>
      <c r="BD1383" s="5">
        <f t="shared" si="1671"/>
        <v>2.7166440226050601E-7</v>
      </c>
      <c r="BE1383" s="5">
        <f t="shared" si="1672"/>
        <v>3.3720853972447277E-7</v>
      </c>
      <c r="BF1383" s="5">
        <f t="shared" si="1673"/>
        <v>2.0928321546168626E-7</v>
      </c>
      <c r="BG1383" s="5">
        <f t="shared" si="1674"/>
        <v>8.6592240140716004E-8</v>
      </c>
      <c r="BH1383" s="5">
        <f t="shared" si="1675"/>
        <v>2.687106095457572E-8</v>
      </c>
      <c r="BI1383" s="5">
        <f t="shared" si="1676"/>
        <v>6.6708417812141623E-9</v>
      </c>
      <c r="BJ1383" s="8">
        <f t="shared" si="1677"/>
        <v>0.60527930973931854</v>
      </c>
      <c r="BK1383" s="8">
        <f t="shared" si="1678"/>
        <v>0.30210504093328971</v>
      </c>
      <c r="BL1383" s="8">
        <f t="shared" si="1679"/>
        <v>9.1571860713955608E-2</v>
      </c>
      <c r="BM1383" s="8">
        <f t="shared" si="1680"/>
        <v>0.20436414509220552</v>
      </c>
      <c r="BN1383" s="8">
        <f t="shared" si="1681"/>
        <v>0.79532871843405173</v>
      </c>
    </row>
    <row r="1384" spans="1:66" x14ac:dyDescent="0.25">
      <c r="A1384" t="s">
        <v>136</v>
      </c>
      <c r="B1384" t="s">
        <v>323</v>
      </c>
      <c r="C1384" t="s">
        <v>125</v>
      </c>
      <c r="D1384" t="s">
        <v>565</v>
      </c>
      <c r="E1384">
        <f>VLOOKUP(A1384,home!$A$2:$E$405,3,FALSE)</f>
        <v>1.4901185770751</v>
      </c>
      <c r="F1384">
        <f>VLOOKUP(B1384,home!$B$2:$E$405,3,FALSE)</f>
        <v>1.1000000000000001</v>
      </c>
      <c r="G1384">
        <f>VLOOKUP(C1384,away!$B$2:$E$405,4,FALSE)</f>
        <v>1.04</v>
      </c>
      <c r="H1384">
        <f>VLOOKUP(A1384,away!$A$2:$E$405,3,FALSE)</f>
        <v>1.24901185770751</v>
      </c>
      <c r="I1384">
        <f>VLOOKUP(C1384,away!$B$2:$E$405,3,FALSE)</f>
        <v>0.57999999999999996</v>
      </c>
      <c r="J1384">
        <f>VLOOKUP(B1384,home!$B$2:$E$405,4,FALSE)</f>
        <v>0.95</v>
      </c>
      <c r="K1384" s="3">
        <f t="shared" si="1626"/>
        <v>1.7046956521739145</v>
      </c>
      <c r="L1384" s="3">
        <f t="shared" si="1627"/>
        <v>0.68820553359683789</v>
      </c>
      <c r="M1384" s="5">
        <f t="shared" si="1628"/>
        <v>9.1364234387790094E-2</v>
      </c>
      <c r="N1384" s="5">
        <f t="shared" si="1629"/>
        <v>0.15574821312506423</v>
      </c>
      <c r="O1384" s="5">
        <f t="shared" si="1630"/>
        <v>6.2877371678515648E-2</v>
      </c>
      <c r="P1384" s="5">
        <f t="shared" si="1631"/>
        <v>0.10718678212048886</v>
      </c>
      <c r="Q1384" s="5">
        <f t="shared" si="1632"/>
        <v>0.13275165087407662</v>
      </c>
      <c r="R1384" s="5">
        <f t="shared" si="1633"/>
        <v>2.1636277563589778E-2</v>
      </c>
      <c r="S1384" s="5">
        <f t="shared" si="1634"/>
        <v>3.1437373547565504E-2</v>
      </c>
      <c r="T1384" s="5">
        <f t="shared" si="1635"/>
        <v>9.136042072565502E-2</v>
      </c>
      <c r="U1384" s="5">
        <f t="shared" si="1636"/>
        <v>3.6883268291879517E-2</v>
      </c>
      <c r="V1384" s="5">
        <f t="shared" si="1637"/>
        <v>4.0979698595805204E-3</v>
      </c>
      <c r="W1384" s="5">
        <f t="shared" si="1638"/>
        <v>7.5433720687982639E-2</v>
      </c>
      <c r="X1384" s="5">
        <f t="shared" si="1639"/>
        <v>5.1913903997267918E-2</v>
      </c>
      <c r="Y1384" s="5">
        <f t="shared" si="1640"/>
        <v>1.786371800076739E-2</v>
      </c>
      <c r="Z1384" s="5">
        <f t="shared" si="1641"/>
        <v>4.9634019818998653E-3</v>
      </c>
      <c r="AA1384" s="5">
        <f t="shared" si="1642"/>
        <v>8.461089778536093E-3</v>
      </c>
      <c r="AB1384" s="5">
        <f t="shared" si="1643"/>
        <v>7.2117914790618123E-3</v>
      </c>
      <c r="AC1384" s="5">
        <f t="shared" si="1644"/>
        <v>3.0047876872887181E-4</v>
      </c>
      <c r="AD1384" s="5">
        <f t="shared" si="1645"/>
        <v>3.2147883921026368E-2</v>
      </c>
      <c r="AE1384" s="5">
        <f t="shared" si="1646"/>
        <v>2.2124351607879154E-2</v>
      </c>
      <c r="AF1384" s="5">
        <f t="shared" si="1647"/>
        <v>7.6130506018922649E-3</v>
      </c>
      <c r="AG1384" s="5">
        <f t="shared" si="1648"/>
        <v>1.746447850591665E-3</v>
      </c>
      <c r="AH1384" s="5">
        <f t="shared" si="1649"/>
        <v>8.5396017735224982E-4</v>
      </c>
      <c r="AI1384" s="5">
        <f t="shared" si="1650"/>
        <v>1.4557422014620453E-3</v>
      </c>
      <c r="AJ1384" s="5">
        <f t="shared" si="1651"/>
        <v>1.2407987007592156E-3</v>
      </c>
      <c r="AK1384" s="5">
        <f t="shared" si="1652"/>
        <v>7.0506138346909262E-4</v>
      </c>
      <c r="AL1384" s="5">
        <f t="shared" si="1653"/>
        <v>1.410063906577366E-5</v>
      </c>
      <c r="AM1384" s="5">
        <f t="shared" si="1654"/>
        <v>1.0960471589353067E-2</v>
      </c>
      <c r="AN1384" s="5">
        <f t="shared" si="1655"/>
        <v>7.5430571986237101E-3</v>
      </c>
      <c r="AO1384" s="5">
        <f t="shared" si="1656"/>
        <v>2.5955868521651496E-3</v>
      </c>
      <c r="AP1384" s="5">
        <f t="shared" si="1657"/>
        <v>5.9543241153041783E-4</v>
      </c>
      <c r="AQ1384" s="5">
        <f t="shared" si="1658"/>
        <v>1.0244497012453578E-4</v>
      </c>
      <c r="AR1384" s="5">
        <f t="shared" si="1659"/>
        <v>1.1754002390503114E-4</v>
      </c>
      <c r="AS1384" s="5">
        <f t="shared" si="1660"/>
        <v>2.0036996770732458E-4</v>
      </c>
      <c r="AT1384" s="5">
        <f t="shared" si="1661"/>
        <v>1.7078490638845192E-4</v>
      </c>
      <c r="AU1384" s="5">
        <f t="shared" si="1662"/>
        <v>9.7045429125774374E-5</v>
      </c>
      <c r="AV1384" s="5">
        <f t="shared" si="1663"/>
        <v>4.1358230273514835E-5</v>
      </c>
      <c r="AW1384" s="5">
        <f t="shared" si="1664"/>
        <v>4.5951671030131932E-7</v>
      </c>
      <c r="AX1384" s="5">
        <f t="shared" si="1665"/>
        <v>3.1140447106909842E-3</v>
      </c>
      <c r="AY1384" s="5">
        <f t="shared" si="1666"/>
        <v>2.1431028017654995E-3</v>
      </c>
      <c r="AZ1384" s="5">
        <f t="shared" si="1667"/>
        <v>7.3744760362095185E-4</v>
      </c>
      <c r="BA1384" s="5">
        <f t="shared" si="1668"/>
        <v>1.6917184051655552E-4</v>
      </c>
      <c r="BB1384" s="5">
        <f t="shared" si="1669"/>
        <v>2.910624919306381E-5</v>
      </c>
      <c r="BC1384" s="5">
        <f t="shared" si="1670"/>
        <v>4.0062163513830041E-6</v>
      </c>
      <c r="BD1384" s="5">
        <f t="shared" si="1671"/>
        <v>1.3481949145091165E-5</v>
      </c>
      <c r="BE1384" s="5">
        <f t="shared" si="1672"/>
        <v>2.2982620090466734E-5</v>
      </c>
      <c r="BF1384" s="5">
        <f t="shared" si="1673"/>
        <v>1.9589186271891749E-5</v>
      </c>
      <c r="BG1384" s="5">
        <f t="shared" si="1674"/>
        <v>1.1131200222439605E-5</v>
      </c>
      <c r="BH1384" s="5">
        <f t="shared" si="1675"/>
        <v>4.7438271556675252E-6</v>
      </c>
      <c r="BI1384" s="5">
        <f t="shared" si="1676"/>
        <v>1.6173563053861957E-6</v>
      </c>
      <c r="BJ1384" s="8">
        <f t="shared" si="1677"/>
        <v>0.61669723383613861</v>
      </c>
      <c r="BK1384" s="8">
        <f t="shared" si="1678"/>
        <v>0.23654404212498512</v>
      </c>
      <c r="BL1384" s="8">
        <f t="shared" si="1679"/>
        <v>0.14202600595121653</v>
      </c>
      <c r="BM1384" s="8">
        <f t="shared" si="1680"/>
        <v>0.42652351085965962</v>
      </c>
      <c r="BN1384" s="8">
        <f t="shared" si="1681"/>
        <v>0.57156452974952521</v>
      </c>
    </row>
    <row r="1385" spans="1:66" x14ac:dyDescent="0.25">
      <c r="A1385" t="s">
        <v>136</v>
      </c>
      <c r="B1385" t="s">
        <v>473</v>
      </c>
      <c r="C1385" t="s">
        <v>475</v>
      </c>
      <c r="D1385" t="s">
        <v>565</v>
      </c>
      <c r="E1385">
        <f>VLOOKUP(A1385,home!$A$2:$E$405,3,FALSE)</f>
        <v>1.4901185770751</v>
      </c>
      <c r="F1385">
        <f>VLOOKUP(B1385,home!$B$2:$E$405,3,FALSE)</f>
        <v>1.01</v>
      </c>
      <c r="G1385">
        <f>VLOOKUP(C1385,away!$B$2:$E$405,4,FALSE)</f>
        <v>0.64</v>
      </c>
      <c r="H1385">
        <f>VLOOKUP(A1385,away!$A$2:$E$405,3,FALSE)</f>
        <v>1.24901185770751</v>
      </c>
      <c r="I1385">
        <f>VLOOKUP(C1385,away!$B$2:$E$405,3,FALSE)</f>
        <v>0.7</v>
      </c>
      <c r="J1385">
        <f>VLOOKUP(B1385,home!$B$2:$E$405,4,FALSE)</f>
        <v>1.2</v>
      </c>
      <c r="K1385" s="3">
        <f t="shared" si="1626"/>
        <v>0.96321264822134467</v>
      </c>
      <c r="L1385" s="3">
        <f t="shared" si="1627"/>
        <v>1.0491699604743083</v>
      </c>
      <c r="M1385" s="5">
        <f t="shared" si="1628"/>
        <v>0.13366981210062776</v>
      </c>
      <c r="N1385" s="5">
        <f t="shared" si="1629"/>
        <v>0.12875245370069519</v>
      </c>
      <c r="O1385" s="5">
        <f t="shared" si="1630"/>
        <v>0.14024235147822386</v>
      </c>
      <c r="P1385" s="5">
        <f t="shared" si="1631"/>
        <v>0.13508320676012861</v>
      </c>
      <c r="Q1385" s="5">
        <f t="shared" si="1632"/>
        <v>6.2007995947021347E-2</v>
      </c>
      <c r="R1385" s="5">
        <f t="shared" si="1633"/>
        <v>7.3569031178616087E-2</v>
      </c>
      <c r="S1385" s="5">
        <f t="shared" si="1634"/>
        <v>3.4127886584561819E-2</v>
      </c>
      <c r="T1385" s="5">
        <f t="shared" si="1635"/>
        <v>6.5056926656827468E-2</v>
      </c>
      <c r="U1385" s="5">
        <f t="shared" si="1636"/>
        <v>7.0862621348633456E-2</v>
      </c>
      <c r="V1385" s="5">
        <f t="shared" si="1637"/>
        <v>3.8320830238668478E-3</v>
      </c>
      <c r="W1385" s="5">
        <f t="shared" si="1638"/>
        <v>1.990896199567628E-2</v>
      </c>
      <c r="X1385" s="5">
        <f t="shared" si="1639"/>
        <v>2.0887884870088191E-2</v>
      </c>
      <c r="Y1385" s="5">
        <f t="shared" si="1640"/>
        <v>1.0957470671771163E-2</v>
      </c>
      <c r="Z1385" s="5">
        <f t="shared" si="1641"/>
        <v>2.5728805844600595E-2</v>
      </c>
      <c r="AA1385" s="5">
        <f t="shared" si="1642"/>
        <v>2.4782311213150547E-2</v>
      </c>
      <c r="AB1385" s="5">
        <f t="shared" si="1643"/>
        <v>1.1935317806332132E-2</v>
      </c>
      <c r="AC1385" s="5">
        <f t="shared" si="1644"/>
        <v>2.4203766322594065E-4</v>
      </c>
      <c r="AD1385" s="5">
        <f t="shared" si="1645"/>
        <v>4.7941410017983636E-3</v>
      </c>
      <c r="AE1385" s="5">
        <f t="shared" si="1646"/>
        <v>5.0298687253650508E-3</v>
      </c>
      <c r="AF1385" s="5">
        <f t="shared" si="1647"/>
        <v>2.6385935858911046E-3</v>
      </c>
      <c r="AG1385" s="5">
        <f t="shared" si="1648"/>
        <v>9.227777094057111E-4</v>
      </c>
      <c r="AH1385" s="5">
        <f t="shared" si="1649"/>
        <v>6.7484725527576896E-3</v>
      </c>
      <c r="AI1385" s="5">
        <f t="shared" si="1650"/>
        <v>6.500214118990791E-3</v>
      </c>
      <c r="AJ1385" s="5">
        <f t="shared" si="1651"/>
        <v>3.1305442277794475E-3</v>
      </c>
      <c r="AK1385" s="5">
        <f t="shared" si="1652"/>
        <v>1.005126598671162E-3</v>
      </c>
      <c r="AL1385" s="5">
        <f t="shared" si="1653"/>
        <v>9.783876611025652E-6</v>
      </c>
      <c r="AM1385" s="5">
        <f t="shared" si="1654"/>
        <v>9.2355545005774655E-4</v>
      </c>
      <c r="AN1385" s="5">
        <f t="shared" si="1655"/>
        <v>9.689666350329181E-4</v>
      </c>
      <c r="AO1385" s="5">
        <f t="shared" si="1656"/>
        <v>5.0830534308920507E-4</v>
      </c>
      <c r="AP1385" s="5">
        <f t="shared" si="1657"/>
        <v>1.7776623223926031E-4</v>
      </c>
      <c r="AQ1385" s="5">
        <f t="shared" si="1658"/>
        <v>4.6626747713032857E-5</v>
      </c>
      <c r="AR1385" s="5">
        <f t="shared" si="1659"/>
        <v>1.4160589362877487E-3</v>
      </c>
      <c r="AS1385" s="5">
        <f t="shared" si="1660"/>
        <v>1.3639658780592227E-3</v>
      </c>
      <c r="AT1385" s="5">
        <f t="shared" si="1661"/>
        <v>6.5689459274448781E-4</v>
      </c>
      <c r="AU1385" s="5">
        <f t="shared" si="1662"/>
        <v>2.1090972675989996E-4</v>
      </c>
      <c r="AV1385" s="5">
        <f t="shared" si="1663"/>
        <v>5.0787729112010852E-5</v>
      </c>
      <c r="AW1385" s="5">
        <f t="shared" si="1664"/>
        <v>2.7464803142600351E-7</v>
      </c>
      <c r="AX1385" s="5">
        <f t="shared" si="1665"/>
        <v>1.4826338180489628E-4</v>
      </c>
      <c r="AY1385" s="5">
        <f t="shared" si="1666"/>
        <v>1.5555348642803032E-4</v>
      </c>
      <c r="AZ1385" s="5">
        <f t="shared" si="1667"/>
        <v>8.16010226036687E-5</v>
      </c>
      <c r="BA1385" s="5">
        <f t="shared" si="1668"/>
        <v>2.8537780553251409E-5</v>
      </c>
      <c r="BB1385" s="5">
        <f t="shared" si="1669"/>
        <v>7.4852455237698149E-6</v>
      </c>
      <c r="BC1385" s="5">
        <f t="shared" si="1670"/>
        <v>1.5706589500628151E-6</v>
      </c>
      <c r="BD1385" s="5">
        <f t="shared" si="1671"/>
        <v>2.4761441636905122E-4</v>
      </c>
      <c r="BE1385" s="5">
        <f t="shared" si="1672"/>
        <v>2.385053377286165E-4</v>
      </c>
      <c r="BF1385" s="5">
        <f t="shared" si="1673"/>
        <v>1.1486567898425344E-4</v>
      </c>
      <c r="BG1385" s="5">
        <f t="shared" si="1674"/>
        <v>3.6880024948055204E-5</v>
      </c>
      <c r="BH1385" s="5">
        <f t="shared" si="1675"/>
        <v>8.8808266241713782E-6</v>
      </c>
      <c r="BI1385" s="5">
        <f t="shared" si="1676"/>
        <v>1.7108249062125476E-6</v>
      </c>
      <c r="BJ1385" s="8">
        <f t="shared" si="1677"/>
        <v>0.32400530684853573</v>
      </c>
      <c r="BK1385" s="8">
        <f t="shared" si="1678"/>
        <v>0.30712036349545008</v>
      </c>
      <c r="BL1385" s="8">
        <f t="shared" si="1679"/>
        <v>0.34312306449567886</v>
      </c>
      <c r="BM1385" s="8">
        <f t="shared" si="1680"/>
        <v>0.32649741068055571</v>
      </c>
      <c r="BN1385" s="8">
        <f t="shared" si="1681"/>
        <v>0.67332485116531293</v>
      </c>
    </row>
    <row r="1386" spans="1:66" x14ac:dyDescent="0.25">
      <c r="A1386" t="s">
        <v>136</v>
      </c>
      <c r="B1386" t="s">
        <v>344</v>
      </c>
      <c r="C1386" t="s">
        <v>514</v>
      </c>
      <c r="D1386" t="s">
        <v>565</v>
      </c>
      <c r="E1386">
        <f>VLOOKUP(A1386,home!$A$2:$E$405,3,FALSE)</f>
        <v>1.4901185770751</v>
      </c>
      <c r="F1386">
        <f>VLOOKUP(B1386,home!$B$2:$E$405,3,FALSE)</f>
        <v>1.1299999999999999</v>
      </c>
      <c r="G1386" t="e">
        <f>VLOOKUP(C1386,away!$B$2:$E$405,4,FALSE)</f>
        <v>#N/A</v>
      </c>
      <c r="H1386">
        <f>VLOOKUP(A1386,away!$A$2:$E$405,3,FALSE)</f>
        <v>1.24901185770751</v>
      </c>
      <c r="I1386" t="e">
        <f>VLOOKUP(C1386,away!$B$2:$E$405,3,FALSE)</f>
        <v>#N/A</v>
      </c>
      <c r="J1386">
        <f>VLOOKUP(B1386,home!$B$2:$E$405,4,FALSE)</f>
        <v>0.4</v>
      </c>
      <c r="K1386" s="3" t="e">
        <f t="shared" si="1626"/>
        <v>#N/A</v>
      </c>
      <c r="L1386" s="3" t="e">
        <f t="shared" si="1627"/>
        <v>#N/A</v>
      </c>
      <c r="M1386" s="5" t="e">
        <f t="shared" si="1628"/>
        <v>#N/A</v>
      </c>
      <c r="N1386" s="5" t="e">
        <f t="shared" si="1629"/>
        <v>#N/A</v>
      </c>
      <c r="O1386" s="5" t="e">
        <f t="shared" si="1630"/>
        <v>#N/A</v>
      </c>
      <c r="P1386" s="5" t="e">
        <f t="shared" si="1631"/>
        <v>#N/A</v>
      </c>
      <c r="Q1386" s="5" t="e">
        <f t="shared" si="1632"/>
        <v>#N/A</v>
      </c>
      <c r="R1386" s="5" t="e">
        <f t="shared" si="1633"/>
        <v>#N/A</v>
      </c>
      <c r="S1386" s="5" t="e">
        <f t="shared" si="1634"/>
        <v>#N/A</v>
      </c>
      <c r="T1386" s="5" t="e">
        <f t="shared" si="1635"/>
        <v>#N/A</v>
      </c>
      <c r="U1386" s="5" t="e">
        <f t="shared" si="1636"/>
        <v>#N/A</v>
      </c>
      <c r="V1386" s="5" t="e">
        <f t="shared" si="1637"/>
        <v>#N/A</v>
      </c>
      <c r="W1386" s="5" t="e">
        <f t="shared" si="1638"/>
        <v>#N/A</v>
      </c>
      <c r="X1386" s="5" t="e">
        <f t="shared" si="1639"/>
        <v>#N/A</v>
      </c>
      <c r="Y1386" s="5" t="e">
        <f t="shared" si="1640"/>
        <v>#N/A</v>
      </c>
      <c r="Z1386" s="5" t="e">
        <f t="shared" si="1641"/>
        <v>#N/A</v>
      </c>
      <c r="AA1386" s="5" t="e">
        <f t="shared" si="1642"/>
        <v>#N/A</v>
      </c>
      <c r="AB1386" s="5" t="e">
        <f t="shared" si="1643"/>
        <v>#N/A</v>
      </c>
      <c r="AC1386" s="5" t="e">
        <f t="shared" si="1644"/>
        <v>#N/A</v>
      </c>
      <c r="AD1386" s="5" t="e">
        <f t="shared" si="1645"/>
        <v>#N/A</v>
      </c>
      <c r="AE1386" s="5" t="e">
        <f t="shared" si="1646"/>
        <v>#N/A</v>
      </c>
      <c r="AF1386" s="5" t="e">
        <f t="shared" si="1647"/>
        <v>#N/A</v>
      </c>
      <c r="AG1386" s="5" t="e">
        <f t="shared" si="1648"/>
        <v>#N/A</v>
      </c>
      <c r="AH1386" s="5" t="e">
        <f t="shared" si="1649"/>
        <v>#N/A</v>
      </c>
      <c r="AI1386" s="5" t="e">
        <f t="shared" si="1650"/>
        <v>#N/A</v>
      </c>
      <c r="AJ1386" s="5" t="e">
        <f t="shared" si="1651"/>
        <v>#N/A</v>
      </c>
      <c r="AK1386" s="5" t="e">
        <f t="shared" si="1652"/>
        <v>#N/A</v>
      </c>
      <c r="AL1386" s="5" t="e">
        <f t="shared" si="1653"/>
        <v>#N/A</v>
      </c>
      <c r="AM1386" s="5" t="e">
        <f t="shared" si="1654"/>
        <v>#N/A</v>
      </c>
      <c r="AN1386" s="5" t="e">
        <f t="shared" si="1655"/>
        <v>#N/A</v>
      </c>
      <c r="AO1386" s="5" t="e">
        <f t="shared" si="1656"/>
        <v>#N/A</v>
      </c>
      <c r="AP1386" s="5" t="e">
        <f t="shared" si="1657"/>
        <v>#N/A</v>
      </c>
      <c r="AQ1386" s="5" t="e">
        <f t="shared" si="1658"/>
        <v>#N/A</v>
      </c>
      <c r="AR1386" s="5" t="e">
        <f t="shared" si="1659"/>
        <v>#N/A</v>
      </c>
      <c r="AS1386" s="5" t="e">
        <f t="shared" si="1660"/>
        <v>#N/A</v>
      </c>
      <c r="AT1386" s="5" t="e">
        <f t="shared" si="1661"/>
        <v>#N/A</v>
      </c>
      <c r="AU1386" s="5" t="e">
        <f t="shared" si="1662"/>
        <v>#N/A</v>
      </c>
      <c r="AV1386" s="5" t="e">
        <f t="shared" si="1663"/>
        <v>#N/A</v>
      </c>
      <c r="AW1386" s="5" t="e">
        <f t="shared" si="1664"/>
        <v>#N/A</v>
      </c>
      <c r="AX1386" s="5" t="e">
        <f t="shared" si="1665"/>
        <v>#N/A</v>
      </c>
      <c r="AY1386" s="5" t="e">
        <f t="shared" si="1666"/>
        <v>#N/A</v>
      </c>
      <c r="AZ1386" s="5" t="e">
        <f t="shared" si="1667"/>
        <v>#N/A</v>
      </c>
      <c r="BA1386" s="5" t="e">
        <f t="shared" si="1668"/>
        <v>#N/A</v>
      </c>
      <c r="BB1386" s="5" t="e">
        <f t="shared" si="1669"/>
        <v>#N/A</v>
      </c>
      <c r="BC1386" s="5" t="e">
        <f t="shared" si="1670"/>
        <v>#N/A</v>
      </c>
      <c r="BD1386" s="5" t="e">
        <f t="shared" si="1671"/>
        <v>#N/A</v>
      </c>
      <c r="BE1386" s="5" t="e">
        <f t="shared" si="1672"/>
        <v>#N/A</v>
      </c>
      <c r="BF1386" s="5" t="e">
        <f t="shared" si="1673"/>
        <v>#N/A</v>
      </c>
      <c r="BG1386" s="5" t="e">
        <f t="shared" si="1674"/>
        <v>#N/A</v>
      </c>
      <c r="BH1386" s="5" t="e">
        <f t="shared" si="1675"/>
        <v>#N/A</v>
      </c>
      <c r="BI1386" s="5" t="e">
        <f t="shared" si="1676"/>
        <v>#N/A</v>
      </c>
      <c r="BJ1386" s="8" t="e">
        <f t="shared" si="1677"/>
        <v>#N/A</v>
      </c>
      <c r="BK1386" s="8" t="e">
        <f t="shared" si="1678"/>
        <v>#N/A</v>
      </c>
      <c r="BL1386" s="8" t="e">
        <f t="shared" si="1679"/>
        <v>#N/A</v>
      </c>
      <c r="BM1386" s="8" t="e">
        <f t="shared" si="1680"/>
        <v>#N/A</v>
      </c>
      <c r="BN1386" s="8" t="e">
        <f t="shared" si="1681"/>
        <v>#N/A</v>
      </c>
    </row>
    <row r="1387" spans="1:66" x14ac:dyDescent="0.25">
      <c r="A1387" t="s">
        <v>136</v>
      </c>
      <c r="B1387" t="s">
        <v>513</v>
      </c>
      <c r="C1387" t="s">
        <v>386</v>
      </c>
      <c r="D1387" t="s">
        <v>565</v>
      </c>
      <c r="E1387">
        <f>VLOOKUP(A1387,home!$A$2:$E$405,3,FALSE)</f>
        <v>1.4901185770751</v>
      </c>
      <c r="F1387" t="e">
        <f>VLOOKUP(B1387,home!$B$2:$E$405,3,FALSE)</f>
        <v>#N/A</v>
      </c>
      <c r="G1387">
        <f>VLOOKUP(C1387,away!$B$2:$E$405,4,FALSE)</f>
        <v>1.25</v>
      </c>
      <c r="H1387">
        <f>VLOOKUP(A1387,away!$A$2:$E$405,3,FALSE)</f>
        <v>1.24901185770751</v>
      </c>
      <c r="I1387">
        <f>VLOOKUP(C1387,away!$B$2:$E$405,3,FALSE)</f>
        <v>0.82</v>
      </c>
      <c r="J1387" t="e">
        <f>VLOOKUP(B1387,home!$B$2:$E$405,4,FALSE)</f>
        <v>#N/A</v>
      </c>
      <c r="K1387" s="3" t="e">
        <f t="shared" si="1626"/>
        <v>#N/A</v>
      </c>
      <c r="L1387" s="3" t="e">
        <f t="shared" si="1627"/>
        <v>#N/A</v>
      </c>
      <c r="M1387" s="5" t="e">
        <f t="shared" si="1628"/>
        <v>#N/A</v>
      </c>
      <c r="N1387" s="5" t="e">
        <f t="shared" si="1629"/>
        <v>#N/A</v>
      </c>
      <c r="O1387" s="5" t="e">
        <f t="shared" si="1630"/>
        <v>#N/A</v>
      </c>
      <c r="P1387" s="5" t="e">
        <f t="shared" si="1631"/>
        <v>#N/A</v>
      </c>
      <c r="Q1387" s="5" t="e">
        <f t="shared" si="1632"/>
        <v>#N/A</v>
      </c>
      <c r="R1387" s="5" t="e">
        <f t="shared" si="1633"/>
        <v>#N/A</v>
      </c>
      <c r="S1387" s="5" t="e">
        <f t="shared" si="1634"/>
        <v>#N/A</v>
      </c>
      <c r="T1387" s="5" t="e">
        <f t="shared" si="1635"/>
        <v>#N/A</v>
      </c>
      <c r="U1387" s="5" t="e">
        <f t="shared" si="1636"/>
        <v>#N/A</v>
      </c>
      <c r="V1387" s="5" t="e">
        <f t="shared" si="1637"/>
        <v>#N/A</v>
      </c>
      <c r="W1387" s="5" t="e">
        <f t="shared" si="1638"/>
        <v>#N/A</v>
      </c>
      <c r="X1387" s="5" t="e">
        <f t="shared" si="1639"/>
        <v>#N/A</v>
      </c>
      <c r="Y1387" s="5" t="e">
        <f t="shared" si="1640"/>
        <v>#N/A</v>
      </c>
      <c r="Z1387" s="5" t="e">
        <f t="shared" si="1641"/>
        <v>#N/A</v>
      </c>
      <c r="AA1387" s="5" t="e">
        <f t="shared" si="1642"/>
        <v>#N/A</v>
      </c>
      <c r="AB1387" s="5" t="e">
        <f t="shared" si="1643"/>
        <v>#N/A</v>
      </c>
      <c r="AC1387" s="5" t="e">
        <f t="shared" si="1644"/>
        <v>#N/A</v>
      </c>
      <c r="AD1387" s="5" t="e">
        <f t="shared" si="1645"/>
        <v>#N/A</v>
      </c>
      <c r="AE1387" s="5" t="e">
        <f t="shared" si="1646"/>
        <v>#N/A</v>
      </c>
      <c r="AF1387" s="5" t="e">
        <f t="shared" si="1647"/>
        <v>#N/A</v>
      </c>
      <c r="AG1387" s="5" t="e">
        <f t="shared" si="1648"/>
        <v>#N/A</v>
      </c>
      <c r="AH1387" s="5" t="e">
        <f t="shared" si="1649"/>
        <v>#N/A</v>
      </c>
      <c r="AI1387" s="5" t="e">
        <f t="shared" si="1650"/>
        <v>#N/A</v>
      </c>
      <c r="AJ1387" s="5" t="e">
        <f t="shared" si="1651"/>
        <v>#N/A</v>
      </c>
      <c r="AK1387" s="5" t="e">
        <f t="shared" si="1652"/>
        <v>#N/A</v>
      </c>
      <c r="AL1387" s="5" t="e">
        <f t="shared" si="1653"/>
        <v>#N/A</v>
      </c>
      <c r="AM1387" s="5" t="e">
        <f t="shared" si="1654"/>
        <v>#N/A</v>
      </c>
      <c r="AN1387" s="5" t="e">
        <f t="shared" si="1655"/>
        <v>#N/A</v>
      </c>
      <c r="AO1387" s="5" t="e">
        <f t="shared" si="1656"/>
        <v>#N/A</v>
      </c>
      <c r="AP1387" s="5" t="e">
        <f t="shared" si="1657"/>
        <v>#N/A</v>
      </c>
      <c r="AQ1387" s="5" t="e">
        <f t="shared" si="1658"/>
        <v>#N/A</v>
      </c>
      <c r="AR1387" s="5" t="e">
        <f t="shared" si="1659"/>
        <v>#N/A</v>
      </c>
      <c r="AS1387" s="5" t="e">
        <f t="shared" si="1660"/>
        <v>#N/A</v>
      </c>
      <c r="AT1387" s="5" t="e">
        <f t="shared" si="1661"/>
        <v>#N/A</v>
      </c>
      <c r="AU1387" s="5" t="e">
        <f t="shared" si="1662"/>
        <v>#N/A</v>
      </c>
      <c r="AV1387" s="5" t="e">
        <f t="shared" si="1663"/>
        <v>#N/A</v>
      </c>
      <c r="AW1387" s="5" t="e">
        <f t="shared" si="1664"/>
        <v>#N/A</v>
      </c>
      <c r="AX1387" s="5" t="e">
        <f t="shared" si="1665"/>
        <v>#N/A</v>
      </c>
      <c r="AY1387" s="5" t="e">
        <f t="shared" si="1666"/>
        <v>#N/A</v>
      </c>
      <c r="AZ1387" s="5" t="e">
        <f t="shared" si="1667"/>
        <v>#N/A</v>
      </c>
      <c r="BA1387" s="5" t="e">
        <f t="shared" si="1668"/>
        <v>#N/A</v>
      </c>
      <c r="BB1387" s="5" t="e">
        <f t="shared" si="1669"/>
        <v>#N/A</v>
      </c>
      <c r="BC1387" s="5" t="e">
        <f t="shared" si="1670"/>
        <v>#N/A</v>
      </c>
      <c r="BD1387" s="5" t="e">
        <f t="shared" si="1671"/>
        <v>#N/A</v>
      </c>
      <c r="BE1387" s="5" t="e">
        <f t="shared" si="1672"/>
        <v>#N/A</v>
      </c>
      <c r="BF1387" s="5" t="e">
        <f t="shared" si="1673"/>
        <v>#N/A</v>
      </c>
      <c r="BG1387" s="5" t="e">
        <f t="shared" si="1674"/>
        <v>#N/A</v>
      </c>
      <c r="BH1387" s="5" t="e">
        <f t="shared" si="1675"/>
        <v>#N/A</v>
      </c>
      <c r="BI1387" s="5" t="e">
        <f t="shared" si="1676"/>
        <v>#N/A</v>
      </c>
      <c r="BJ1387" s="8" t="e">
        <f t="shared" si="1677"/>
        <v>#N/A</v>
      </c>
      <c r="BK1387" s="8" t="e">
        <f t="shared" si="1678"/>
        <v>#N/A</v>
      </c>
      <c r="BL1387" s="8" t="e">
        <f t="shared" si="1679"/>
        <v>#N/A</v>
      </c>
      <c r="BM1387" s="8" t="e">
        <f t="shared" si="1680"/>
        <v>#N/A</v>
      </c>
      <c r="BN1387" s="8" t="e">
        <f t="shared" si="1681"/>
        <v>#N/A</v>
      </c>
    </row>
    <row r="1388" spans="1:66" x14ac:dyDescent="0.25">
      <c r="A1388" t="s">
        <v>136</v>
      </c>
      <c r="B1388" t="s">
        <v>359</v>
      </c>
      <c r="C1388" t="s">
        <v>307</v>
      </c>
      <c r="D1388" t="s">
        <v>565</v>
      </c>
      <c r="E1388">
        <f>VLOOKUP(A1388,home!$A$2:$E$405,3,FALSE)</f>
        <v>1.4901185770751</v>
      </c>
      <c r="F1388">
        <f>VLOOKUP(B1388,home!$B$2:$E$405,3,FALSE)</f>
        <v>1.43</v>
      </c>
      <c r="G1388">
        <f>VLOOKUP(C1388,away!$B$2:$E$405,4,FALSE)</f>
        <v>1.01</v>
      </c>
      <c r="H1388">
        <f>VLOOKUP(A1388,away!$A$2:$E$405,3,FALSE)</f>
        <v>1.24901185770751</v>
      </c>
      <c r="I1388">
        <f>VLOOKUP(C1388,away!$B$2:$E$405,3,FALSE)</f>
        <v>0.82</v>
      </c>
      <c r="J1388">
        <f>VLOOKUP(B1388,home!$B$2:$E$405,4,FALSE)</f>
        <v>0.8</v>
      </c>
      <c r="K1388" s="3">
        <f t="shared" si="1626"/>
        <v>2.152178260869567</v>
      </c>
      <c r="L1388" s="3">
        <f t="shared" si="1627"/>
        <v>0.81935177865612663</v>
      </c>
      <c r="M1388" s="5">
        <f t="shared" si="1628"/>
        <v>5.1224874259759384E-2</v>
      </c>
      <c r="N1388" s="5">
        <f t="shared" si="1629"/>
        <v>0.11024506079763122</v>
      </c>
      <c r="O1388" s="5">
        <f t="shared" si="1630"/>
        <v>4.1971191836170284E-2</v>
      </c>
      <c r="P1388" s="5">
        <f t="shared" si="1631"/>
        <v>9.0329486652591953E-2</v>
      </c>
      <c r="Q1388" s="5">
        <f t="shared" si="1632"/>
        <v>0.11863351160845283</v>
      </c>
      <c r="R1388" s="5">
        <f t="shared" si="1633"/>
        <v>1.719458534164181E-2</v>
      </c>
      <c r="S1388" s="5">
        <f t="shared" si="1634"/>
        <v>3.9821552892178404E-2</v>
      </c>
      <c r="T1388" s="5">
        <f t="shared" si="1635"/>
        <v>9.7202578744608067E-2</v>
      </c>
      <c r="U1388" s="5">
        <f t="shared" si="1636"/>
        <v>3.7005812776948026E-2</v>
      </c>
      <c r="V1388" s="5">
        <f t="shared" si="1637"/>
        <v>7.8023301557645563E-3</v>
      </c>
      <c r="W1388" s="5">
        <f t="shared" si="1638"/>
        <v>8.510682156477653E-2</v>
      </c>
      <c r="X1388" s="5">
        <f t="shared" si="1639"/>
        <v>6.973242562486924E-2</v>
      </c>
      <c r="Y1388" s="5">
        <f t="shared" si="1640"/>
        <v>2.8567693482871335E-2</v>
      </c>
      <c r="Z1388" s="5">
        <f t="shared" si="1641"/>
        <v>4.6961380276429278E-3</v>
      </c>
      <c r="AA1388" s="5">
        <f t="shared" si="1642"/>
        <v>1.0106926173135996E-2</v>
      </c>
      <c r="AB1388" s="5">
        <f t="shared" si="1643"/>
        <v>1.0875953397018469E-2</v>
      </c>
      <c r="AC1388" s="5">
        <f t="shared" si="1644"/>
        <v>8.5990996543292529E-4</v>
      </c>
      <c r="AD1388" s="5">
        <f t="shared" si="1645"/>
        <v>4.5791262805854341E-2</v>
      </c>
      <c r="AE1388" s="5">
        <f t="shared" si="1646"/>
        <v>3.751915262688689E-2</v>
      </c>
      <c r="AF1388" s="5">
        <f t="shared" si="1647"/>
        <v>1.5370692219255227E-2</v>
      </c>
      <c r="AG1388" s="5">
        <f t="shared" si="1648"/>
        <v>4.1980013363408864E-3</v>
      </c>
      <c r="AH1388" s="5">
        <f t="shared" si="1649"/>
        <v>9.6194726144097661E-4</v>
      </c>
      <c r="AI1388" s="5">
        <f t="shared" si="1650"/>
        <v>2.0702819841762841E-3</v>
      </c>
      <c r="AJ1388" s="5">
        <f t="shared" si="1651"/>
        <v>2.2278079401070561E-3</v>
      </c>
      <c r="AK1388" s="5">
        <f t="shared" si="1652"/>
        <v>1.5982132726970054E-3</v>
      </c>
      <c r="AL1388" s="5">
        <f t="shared" si="1653"/>
        <v>6.0654302713260836E-5</v>
      </c>
      <c r="AM1388" s="5">
        <f t="shared" si="1654"/>
        <v>1.9710192069704972E-2</v>
      </c>
      <c r="AN1388" s="5">
        <f t="shared" si="1655"/>
        <v>1.6149580929966649E-2</v>
      </c>
      <c r="AO1388" s="5">
        <f t="shared" si="1656"/>
        <v>6.6160939297596182E-3</v>
      </c>
      <c r="AP1388" s="5">
        <f t="shared" si="1657"/>
        <v>1.8069694430348491E-3</v>
      </c>
      <c r="AQ1388" s="5">
        <f t="shared" si="1658"/>
        <v>3.7013590678196842E-4</v>
      </c>
      <c r="AR1388" s="5">
        <f t="shared" si="1659"/>
        <v>1.5763463992701088E-4</v>
      </c>
      <c r="AS1388" s="5">
        <f t="shared" si="1660"/>
        <v>3.3925784521091469E-4</v>
      </c>
      <c r="AT1388" s="5">
        <f t="shared" si="1661"/>
        <v>3.6507167964619166E-4</v>
      </c>
      <c r="AU1388" s="5">
        <f t="shared" si="1662"/>
        <v>2.6189977753122415E-4</v>
      </c>
      <c r="AV1388" s="5">
        <f t="shared" si="1663"/>
        <v>1.4091375193231917E-4</v>
      </c>
      <c r="AW1388" s="5">
        <f t="shared" si="1664"/>
        <v>2.9710349092733374E-6</v>
      </c>
      <c r="AX1388" s="5">
        <f t="shared" si="1665"/>
        <v>7.0699744816637962E-3</v>
      </c>
      <c r="AY1388" s="5">
        <f t="shared" si="1666"/>
        <v>5.7927961666046583E-3</v>
      </c>
      <c r="AZ1388" s="5">
        <f t="shared" si="1667"/>
        <v>2.3731689212499588E-3</v>
      </c>
      <c r="BA1388" s="5">
        <f t="shared" si="1668"/>
        <v>6.4815339222586523E-4</v>
      </c>
      <c r="BB1388" s="5">
        <f t="shared" si="1669"/>
        <v>1.3276640869056615E-4</v>
      </c>
      <c r="BC1388" s="5">
        <f t="shared" si="1670"/>
        <v>2.1756478621280324E-5</v>
      </c>
      <c r="BD1388" s="5">
        <f t="shared" si="1671"/>
        <v>2.1526370433669067E-5</v>
      </c>
      <c r="BE1388" s="5">
        <f t="shared" si="1672"/>
        <v>4.6328586482767964E-5</v>
      </c>
      <c r="BF1388" s="5">
        <f t="shared" si="1673"/>
        <v>4.9853688342514449E-5</v>
      </c>
      <c r="BG1388" s="5">
        <f t="shared" si="1674"/>
        <v>3.5764674758308722E-5</v>
      </c>
      <c r="BH1388" s="5">
        <f t="shared" si="1675"/>
        <v>1.9242988880475647E-5</v>
      </c>
      <c r="BI1388" s="5">
        <f t="shared" si="1676"/>
        <v>8.2828684685428976E-6</v>
      </c>
      <c r="BJ1388" s="8">
        <f t="shared" si="1677"/>
        <v>0.67305878893985061</v>
      </c>
      <c r="BK1388" s="8">
        <f t="shared" si="1678"/>
        <v>0.19589160439504516</v>
      </c>
      <c r="BL1388" s="8">
        <f t="shared" si="1679"/>
        <v>0.12545849685494984</v>
      </c>
      <c r="BM1388" s="8">
        <f t="shared" si="1680"/>
        <v>0.56371649258954581</v>
      </c>
      <c r="BN1388" s="8">
        <f t="shared" si="1681"/>
        <v>0.42959871049624748</v>
      </c>
    </row>
    <row r="1389" spans="1:66" x14ac:dyDescent="0.25">
      <c r="A1389" t="s">
        <v>136</v>
      </c>
      <c r="B1389" t="s">
        <v>381</v>
      </c>
      <c r="C1389" t="s">
        <v>373</v>
      </c>
      <c r="D1389" t="s">
        <v>565</v>
      </c>
      <c r="E1389">
        <f>VLOOKUP(A1389,home!$A$2:$E$405,3,FALSE)</f>
        <v>1.4901185770751</v>
      </c>
      <c r="F1389">
        <f>VLOOKUP(B1389,home!$B$2:$E$405,3,FALSE)</f>
        <v>1.19</v>
      </c>
      <c r="G1389">
        <f>VLOOKUP(C1389,away!$B$2:$E$405,4,FALSE)</f>
        <v>0.64</v>
      </c>
      <c r="H1389">
        <f>VLOOKUP(A1389,away!$A$2:$E$405,3,FALSE)</f>
        <v>1.24901185770751</v>
      </c>
      <c r="I1389">
        <f>VLOOKUP(C1389,away!$B$2:$E$405,3,FALSE)</f>
        <v>0.98</v>
      </c>
      <c r="J1389">
        <f>VLOOKUP(B1389,home!$B$2:$E$405,4,FALSE)</f>
        <v>0.84</v>
      </c>
      <c r="K1389" s="3">
        <f t="shared" si="1626"/>
        <v>1.1348743083003963</v>
      </c>
      <c r="L1389" s="3">
        <f t="shared" si="1627"/>
        <v>1.028186561264822</v>
      </c>
      <c r="M1389" s="5">
        <f t="shared" si="1628"/>
        <v>0.11497266557025657</v>
      </c>
      <c r="N1389" s="5">
        <f t="shared" si="1629"/>
        <v>0.13047952431249768</v>
      </c>
      <c r="O1389" s="5">
        <f t="shared" si="1630"/>
        <v>0.11821334965213247</v>
      </c>
      <c r="P1389" s="5">
        <f t="shared" si="1631"/>
        <v>0.13415729341833671</v>
      </c>
      <c r="Q1389" s="5">
        <f t="shared" si="1632"/>
        <v>7.403892995075527E-2</v>
      </c>
      <c r="R1389" s="5">
        <f t="shared" si="1633"/>
        <v>6.0772688737211068E-2</v>
      </c>
      <c r="S1389" s="5">
        <f t="shared" si="1634"/>
        <v>3.9135779117723243E-2</v>
      </c>
      <c r="T1389" s="5">
        <f t="shared" si="1635"/>
        <v>7.6125832785794101E-2</v>
      </c>
      <c r="U1389" s="5">
        <f t="shared" si="1636"/>
        <v>6.8969363094197683E-2</v>
      </c>
      <c r="V1389" s="5">
        <f t="shared" si="1637"/>
        <v>5.0740081723002362E-3</v>
      </c>
      <c r="W1389" s="5">
        <f t="shared" si="1638"/>
        <v>2.8008293138388301E-2</v>
      </c>
      <c r="X1389" s="5">
        <f t="shared" si="1639"/>
        <v>2.8797750608856573E-2</v>
      </c>
      <c r="Y1389" s="5">
        <f t="shared" si="1640"/>
        <v>1.4804730085341087E-2</v>
      </c>
      <c r="Z1389" s="5">
        <f t="shared" si="1641"/>
        <v>2.0828553950510142E-2</v>
      </c>
      <c r="AA1389" s="5">
        <f t="shared" si="1642"/>
        <v>2.363779075748268E-2</v>
      </c>
      <c r="AB1389" s="5">
        <f t="shared" si="1643"/>
        <v>1.341296071782383E-2</v>
      </c>
      <c r="AC1389" s="5">
        <f t="shared" si="1644"/>
        <v>3.7004187027956829E-4</v>
      </c>
      <c r="AD1389" s="5">
        <f t="shared" si="1645"/>
        <v>7.9464730755257878E-3</v>
      </c>
      <c r="AE1389" s="5">
        <f t="shared" si="1646"/>
        <v>8.1704568257083537E-3</v>
      </c>
      <c r="AF1389" s="5">
        <f t="shared" si="1647"/>
        <v>4.2003769537938829E-3</v>
      </c>
      <c r="AG1389" s="5">
        <f t="shared" si="1648"/>
        <v>1.439590378712447E-3</v>
      </c>
      <c r="AH1389" s="5">
        <f t="shared" si="1649"/>
        <v>5.3539098156234607E-3</v>
      </c>
      <c r="AI1389" s="5">
        <f t="shared" si="1650"/>
        <v>6.0760146987083761E-3</v>
      </c>
      <c r="AJ1389" s="5">
        <f t="shared" si="1651"/>
        <v>3.4477564892098547E-3</v>
      </c>
      <c r="AK1389" s="5">
        <f t="shared" si="1652"/>
        <v>1.3042567536267458E-3</v>
      </c>
      <c r="AL1389" s="5">
        <f t="shared" si="1653"/>
        <v>1.7271519459668508E-5</v>
      </c>
      <c r="AM1389" s="5">
        <f t="shared" si="1654"/>
        <v>1.8036496270030092E-3</v>
      </c>
      <c r="AN1389" s="5">
        <f t="shared" si="1655"/>
        <v>1.8544883077148029E-3</v>
      </c>
      <c r="AO1389" s="5">
        <f t="shared" si="1656"/>
        <v>9.5337997800755111E-4</v>
      </c>
      <c r="AP1389" s="5">
        <f t="shared" si="1657"/>
        <v>3.2675082705543857E-4</v>
      </c>
      <c r="AQ1389" s="5">
        <f t="shared" si="1658"/>
        <v>8.3990202315141962E-5</v>
      </c>
      <c r="AR1389" s="5">
        <f t="shared" si="1659"/>
        <v>1.100963624529573E-3</v>
      </c>
      <c r="AS1389" s="5">
        <f t="shared" si="1660"/>
        <v>1.2494553318518962E-3</v>
      </c>
      <c r="AT1389" s="5">
        <f t="shared" si="1661"/>
        <v>7.0898737774383145E-4</v>
      </c>
      <c r="AU1389" s="5">
        <f t="shared" si="1662"/>
        <v>2.682038533035809E-4</v>
      </c>
      <c r="AV1389" s="5">
        <f t="shared" si="1663"/>
        <v>7.6094415625350563E-5</v>
      </c>
      <c r="AW1389" s="5">
        <f t="shared" si="1664"/>
        <v>5.5981912754812863E-7</v>
      </c>
      <c r="AX1389" s="5">
        <f t="shared" si="1665"/>
        <v>3.4115260381021749E-4</v>
      </c>
      <c r="AY1389" s="5">
        <f t="shared" si="1666"/>
        <v>3.507685225781677E-4</v>
      </c>
      <c r="AZ1389" s="5">
        <f t="shared" si="1667"/>
        <v>1.8032774051479416E-4</v>
      </c>
      <c r="BA1389" s="5">
        <f t="shared" si="1668"/>
        <v>6.1803519806853774E-5</v>
      </c>
      <c r="BB1389" s="5">
        <f t="shared" si="1669"/>
        <v>1.5886387126067822E-5</v>
      </c>
      <c r="BC1389" s="5">
        <f t="shared" si="1670"/>
        <v>3.2668339500146837E-6</v>
      </c>
      <c r="BD1389" s="5">
        <f t="shared" si="1671"/>
        <v>1.8866600053045265E-4</v>
      </c>
      <c r="BE1389" s="5">
        <f t="shared" si="1672"/>
        <v>2.1411219685179962E-4</v>
      </c>
      <c r="BF1389" s="5">
        <f t="shared" si="1673"/>
        <v>1.2149521565043219E-4</v>
      </c>
      <c r="BG1389" s="5">
        <f t="shared" si="1674"/>
        <v>4.5960599607697248E-5</v>
      </c>
      <c r="BH1389" s="5">
        <f t="shared" si="1675"/>
        <v>1.3039875922214218E-5</v>
      </c>
      <c r="BI1389" s="5">
        <f t="shared" si="1676"/>
        <v>2.9597240335091689E-6</v>
      </c>
      <c r="BJ1389" s="8">
        <f t="shared" si="1677"/>
        <v>0.37998742266525548</v>
      </c>
      <c r="BK1389" s="8">
        <f t="shared" si="1678"/>
        <v>0.29407782819093414</v>
      </c>
      <c r="BL1389" s="8">
        <f t="shared" si="1679"/>
        <v>0.30517802893166646</v>
      </c>
      <c r="BM1389" s="8">
        <f t="shared" si="1680"/>
        <v>0.36708717339372582</v>
      </c>
      <c r="BN1389" s="8">
        <f t="shared" si="1681"/>
        <v>0.63263445164118981</v>
      </c>
    </row>
    <row r="1390" spans="1:66" x14ac:dyDescent="0.25">
      <c r="A1390" t="s">
        <v>136</v>
      </c>
      <c r="B1390" t="s">
        <v>388</v>
      </c>
      <c r="C1390" t="s">
        <v>135</v>
      </c>
      <c r="D1390" t="s">
        <v>565</v>
      </c>
      <c r="E1390">
        <f>VLOOKUP(A1390,home!$A$2:$E$405,3,FALSE)</f>
        <v>1.4901185770751</v>
      </c>
      <c r="F1390">
        <f>VLOOKUP(B1390,home!$B$2:$E$405,3,FALSE)</f>
        <v>0.85</v>
      </c>
      <c r="G1390">
        <f>VLOOKUP(C1390,away!$B$2:$E$405,4,FALSE)</f>
        <v>1.06</v>
      </c>
      <c r="H1390">
        <f>VLOOKUP(A1390,away!$A$2:$E$405,3,FALSE)</f>
        <v>1.24901185770751</v>
      </c>
      <c r="I1390">
        <f>VLOOKUP(C1390,away!$B$2:$E$405,3,FALSE)</f>
        <v>0.55000000000000004</v>
      </c>
      <c r="J1390">
        <f>VLOOKUP(B1390,home!$B$2:$E$405,4,FALSE)</f>
        <v>1.31</v>
      </c>
      <c r="K1390" s="3">
        <f t="shared" si="1626"/>
        <v>1.3425968379446651</v>
      </c>
      <c r="L1390" s="3">
        <f t="shared" si="1627"/>
        <v>0.89991304347826107</v>
      </c>
      <c r="M1390" s="5">
        <f t="shared" si="1628"/>
        <v>0.10619164119436608</v>
      </c>
      <c r="N1390" s="5">
        <f t="shared" si="1629"/>
        <v>0.14257256168371032</v>
      </c>
      <c r="O1390" s="5">
        <f t="shared" si="1630"/>
        <v>9.5563243019173447E-2</v>
      </c>
      <c r="P1390" s="5">
        <f t="shared" si="1631"/>
        <v>0.12830290790127988</v>
      </c>
      <c r="Q1390" s="5">
        <f t="shared" si="1632"/>
        <v>9.5708735247110127E-2</v>
      </c>
      <c r="R1390" s="5">
        <f t="shared" si="1633"/>
        <v>4.299930443501853E-2</v>
      </c>
      <c r="S1390" s="5">
        <f t="shared" si="1634"/>
        <v>3.8754547888081962E-2</v>
      </c>
      <c r="T1390" s="5">
        <f t="shared" si="1635"/>
        <v>8.6129539223681995E-2</v>
      </c>
      <c r="U1390" s="5">
        <f t="shared" si="1636"/>
        <v>5.7730730168275894E-2</v>
      </c>
      <c r="V1390" s="5">
        <f t="shared" si="1637"/>
        <v>5.2026706229890739E-3</v>
      </c>
      <c r="W1390" s="5">
        <f t="shared" si="1638"/>
        <v>4.2832748435484402E-2</v>
      </c>
      <c r="X1390" s="5">
        <f t="shared" si="1639"/>
        <v>3.8545749005115489E-2</v>
      </c>
      <c r="Y1390" s="5">
        <f t="shared" si="1640"/>
        <v>1.7343911150171316E-2</v>
      </c>
      <c r="Z1390" s="5">
        <f t="shared" si="1641"/>
        <v>1.2898544973855276E-2</v>
      </c>
      <c r="AA1390" s="5">
        <f t="shared" si="1642"/>
        <v>1.7317545695985145E-2</v>
      </c>
      <c r="AB1390" s="5">
        <f t="shared" si="1643"/>
        <v>1.1625241046195953E-2</v>
      </c>
      <c r="AC1390" s="5">
        <f t="shared" si="1644"/>
        <v>3.9287330096930706E-4</v>
      </c>
      <c r="AD1390" s="5">
        <f t="shared" si="1645"/>
        <v>1.4376778152490171E-2</v>
      </c>
      <c r="AE1390" s="5">
        <f t="shared" si="1646"/>
        <v>1.29378501826192E-2</v>
      </c>
      <c r="AF1390" s="5">
        <f t="shared" si="1647"/>
        <v>5.8214700669533097E-3</v>
      </c>
      <c r="AG1390" s="5">
        <f t="shared" si="1648"/>
        <v>1.7462722818231836E-3</v>
      </c>
      <c r="AH1390" s="5">
        <f t="shared" si="1649"/>
        <v>2.9018922159658313E-3</v>
      </c>
      <c r="AI1390" s="5">
        <f t="shared" si="1650"/>
        <v>3.8960713132119621E-3</v>
      </c>
      <c r="AJ1390" s="5">
        <f t="shared" si="1651"/>
        <v>2.6154265127626502E-3</v>
      </c>
      <c r="AK1390" s="5">
        <f t="shared" si="1652"/>
        <v>1.170487788637259E-3</v>
      </c>
      <c r="AL1390" s="5">
        <f t="shared" si="1653"/>
        <v>1.8987101577562238E-5</v>
      </c>
      <c r="AM1390" s="5">
        <f t="shared" si="1654"/>
        <v>3.8604433774730457E-3</v>
      </c>
      <c r="AN1390" s="5">
        <f t="shared" si="1655"/>
        <v>3.4740633489972659E-3</v>
      </c>
      <c r="AO1390" s="5">
        <f t="shared" si="1656"/>
        <v>1.5631774608162047E-3</v>
      </c>
      <c r="AP1390" s="5">
        <f t="shared" si="1657"/>
        <v>4.6890792875324376E-4</v>
      </c>
      <c r="AQ1390" s="5">
        <f t="shared" si="1658"/>
        <v>1.0549409031885477E-4</v>
      </c>
      <c r="AR1390" s="5">
        <f t="shared" si="1659"/>
        <v>5.222901311831375E-4</v>
      </c>
      <c r="AS1390" s="5">
        <f t="shared" si="1660"/>
        <v>7.0122507861618472E-4</v>
      </c>
      <c r="AT1390" s="5">
        <f t="shared" si="1661"/>
        <v>4.7073128661879451E-4</v>
      </c>
      <c r="AU1390" s="5">
        <f t="shared" si="1662"/>
        <v>2.1066744564533917E-4</v>
      </c>
      <c r="AV1390" s="5">
        <f t="shared" si="1663"/>
        <v>7.0710361595328027E-5</v>
      </c>
      <c r="AW1390" s="5">
        <f t="shared" si="1664"/>
        <v>6.372389885605593E-7</v>
      </c>
      <c r="AX1390" s="5">
        <f t="shared" si="1665"/>
        <v>8.6383651194328886E-4</v>
      </c>
      <c r="AY1390" s="5">
        <f t="shared" si="1666"/>
        <v>7.7737774453053021E-4</v>
      </c>
      <c r="AZ1390" s="5">
        <f t="shared" si="1667"/>
        <v>3.4978618600636779E-4</v>
      </c>
      <c r="BA1390" s="5">
        <f t="shared" si="1668"/>
        <v>1.0492571707188122E-4</v>
      </c>
      <c r="BB1390" s="5">
        <f t="shared" si="1669"/>
        <v>2.3606005347323882E-5</v>
      </c>
      <c r="BC1390" s="5">
        <f t="shared" si="1670"/>
        <v>4.2486704232948696E-6</v>
      </c>
      <c r="BD1390" s="5">
        <f t="shared" si="1671"/>
        <v>7.8335950255279535E-5</v>
      </c>
      <c r="BE1390" s="5">
        <f t="shared" si="1672"/>
        <v>1.0517359911012889E-4</v>
      </c>
      <c r="BF1390" s="5">
        <f t="shared" si="1673"/>
        <v>7.0602870800259469E-5</v>
      </c>
      <c r="BG1390" s="5">
        <f t="shared" si="1674"/>
        <v>3.1597063695414702E-5</v>
      </c>
      <c r="BH1390" s="5">
        <f t="shared" si="1675"/>
        <v>1.0605529451449994E-5</v>
      </c>
      <c r="BI1390" s="5">
        <f t="shared" si="1676"/>
        <v>2.847790061249153E-6</v>
      </c>
      <c r="BJ1390" s="8">
        <f t="shared" si="1677"/>
        <v>0.46961148247084078</v>
      </c>
      <c r="BK1390" s="8">
        <f t="shared" si="1678"/>
        <v>0.27964100575379436</v>
      </c>
      <c r="BL1390" s="8">
        <f t="shared" si="1679"/>
        <v>0.23809472930225922</v>
      </c>
      <c r="BM1390" s="8">
        <f t="shared" si="1680"/>
        <v>0.38813062851454938</v>
      </c>
      <c r="BN1390" s="8">
        <f t="shared" si="1681"/>
        <v>0.61133839348065833</v>
      </c>
    </row>
    <row r="1391" spans="1:66" x14ac:dyDescent="0.25">
      <c r="A1391" t="s">
        <v>136</v>
      </c>
      <c r="B1391" t="s">
        <v>138</v>
      </c>
      <c r="C1391" t="s">
        <v>328</v>
      </c>
      <c r="D1391" t="s">
        <v>565</v>
      </c>
      <c r="E1391">
        <f>VLOOKUP(A1391,home!$A$2:$E$405,3,FALSE)</f>
        <v>1.4901185770751</v>
      </c>
      <c r="F1391">
        <f>VLOOKUP(B1391,home!$B$2:$E$405,3,FALSE)</f>
        <v>1.43</v>
      </c>
      <c r="G1391">
        <f>VLOOKUP(C1391,away!$B$2:$E$405,4,FALSE)</f>
        <v>0.73</v>
      </c>
      <c r="H1391">
        <f>VLOOKUP(A1391,away!$A$2:$E$405,3,FALSE)</f>
        <v>1.24901185770751</v>
      </c>
      <c r="I1391">
        <f>VLOOKUP(C1391,away!$B$2:$E$405,3,FALSE)</f>
        <v>1.04</v>
      </c>
      <c r="J1391">
        <f>VLOOKUP(B1391,home!$B$2:$E$405,4,FALSE)</f>
        <v>0.66</v>
      </c>
      <c r="K1391" s="3">
        <f t="shared" si="1626"/>
        <v>1.5555347826086969</v>
      </c>
      <c r="L1391" s="3">
        <f t="shared" si="1627"/>
        <v>0.85732173913043497</v>
      </c>
      <c r="M1391" s="5">
        <f t="shared" si="1628"/>
        <v>8.9559101315804038E-2</v>
      </c>
      <c r="N1391" s="5">
        <f t="shared" si="1629"/>
        <v>0.13931229719590951</v>
      </c>
      <c r="O1391" s="5">
        <f t="shared" si="1630"/>
        <v>7.6780964495023946E-2</v>
      </c>
      <c r="P1391" s="5">
        <f t="shared" si="1631"/>
        <v>0.11943546091425314</v>
      </c>
      <c r="Q1391" s="5">
        <f t="shared" si="1632"/>
        <v>0.10835256196667864</v>
      </c>
      <c r="R1391" s="5">
        <f t="shared" si="1633"/>
        <v>3.2912995006493057E-2</v>
      </c>
      <c r="S1391" s="5">
        <f t="shared" si="1634"/>
        <v>3.9819597099069064E-2</v>
      </c>
      <c r="T1391" s="5">
        <f t="shared" si="1635"/>
        <v>9.2893006864511143E-2</v>
      </c>
      <c r="U1391" s="5">
        <f t="shared" si="1636"/>
        <v>5.1197308532426301E-2</v>
      </c>
      <c r="V1391" s="5">
        <f t="shared" si="1637"/>
        <v>5.9003519129625153E-3</v>
      </c>
      <c r="W1391" s="5">
        <f t="shared" si="1638"/>
        <v>5.6182059641310948E-2</v>
      </c>
      <c r="X1391" s="5">
        <f t="shared" si="1639"/>
        <v>4.8166101079618516E-2</v>
      </c>
      <c r="Y1391" s="5">
        <f t="shared" si="1640"/>
        <v>2.0646922772355435E-2</v>
      </c>
      <c r="Z1391" s="5">
        <f t="shared" si="1641"/>
        <v>9.4056753729859829E-3</v>
      </c>
      <c r="AA1391" s="5">
        <f t="shared" si="1642"/>
        <v>1.4630855196605726E-2</v>
      </c>
      <c r="AB1391" s="5">
        <f t="shared" si="1643"/>
        <v>1.1379402078815706E-2</v>
      </c>
      <c r="AC1391" s="5">
        <f t="shared" si="1644"/>
        <v>4.9179204006582122E-4</v>
      </c>
      <c r="AD1391" s="5">
        <f t="shared" si="1645"/>
        <v>2.1848286982663872E-2</v>
      </c>
      <c r="AE1391" s="5">
        <f t="shared" si="1646"/>
        <v>1.8731011392998233E-2</v>
      </c>
      <c r="AF1391" s="5">
        <f t="shared" si="1647"/>
        <v>8.029251631558619E-3</v>
      </c>
      <c r="AG1391" s="5">
        <f t="shared" si="1648"/>
        <v>2.2945506575612392E-3</v>
      </c>
      <c r="AH1391" s="5">
        <f t="shared" si="1649"/>
        <v>2.0159224921161615E-3</v>
      </c>
      <c r="AI1391" s="5">
        <f t="shared" si="1650"/>
        <v>3.1358375555298953E-3</v>
      </c>
      <c r="AJ1391" s="5">
        <f t="shared" si="1651"/>
        <v>2.4389521951186919E-3</v>
      </c>
      <c r="AK1391" s="5">
        <f t="shared" si="1652"/>
        <v>1.264624990875653E-3</v>
      </c>
      <c r="AL1391" s="5">
        <f t="shared" si="1653"/>
        <v>2.6234032327815287E-5</v>
      </c>
      <c r="AM1391" s="5">
        <f t="shared" si="1654"/>
        <v>6.797154068390091E-3</v>
      </c>
      <c r="AN1391" s="5">
        <f t="shared" si="1655"/>
        <v>5.8273479470497044E-3</v>
      </c>
      <c r="AO1391" s="5">
        <f t="shared" si="1656"/>
        <v>2.4979560382414113E-3</v>
      </c>
      <c r="AP1391" s="5">
        <f t="shared" si="1657"/>
        <v>7.1385067165883275E-4</v>
      </c>
      <c r="AQ1391" s="5">
        <f t="shared" si="1658"/>
        <v>1.5299992482649489E-4</v>
      </c>
      <c r="AR1391" s="5">
        <f t="shared" si="1659"/>
        <v>3.4565883537863762E-4</v>
      </c>
      <c r="AS1391" s="5">
        <f t="shared" si="1660"/>
        <v>5.3768434134748443E-4</v>
      </c>
      <c r="AT1391" s="5">
        <f t="shared" si="1661"/>
        <v>4.1819334751502985E-4</v>
      </c>
      <c r="AU1391" s="5">
        <f t="shared" si="1662"/>
        <v>2.1683809930506508E-4</v>
      </c>
      <c r="AV1391" s="5">
        <f t="shared" si="1663"/>
        <v>8.4324801415946885E-5</v>
      </c>
      <c r="AW1391" s="5">
        <f t="shared" si="1664"/>
        <v>9.7182062418308725E-7</v>
      </c>
      <c r="AX1391" s="5">
        <f t="shared" si="1665"/>
        <v>1.7622015960218347E-3</v>
      </c>
      <c r="AY1391" s="5">
        <f t="shared" si="1666"/>
        <v>1.5107737369998674E-3</v>
      </c>
      <c r="AZ1391" s="5">
        <f t="shared" si="1667"/>
        <v>6.4760958381865634E-4</v>
      </c>
      <c r="BA1391" s="5">
        <f t="shared" si="1668"/>
        <v>1.8506992489231589E-4</v>
      </c>
      <c r="BB1391" s="5">
        <f t="shared" si="1669"/>
        <v>3.9666117467354809E-5</v>
      </c>
      <c r="BC1391" s="5">
        <f t="shared" si="1670"/>
        <v>6.801324962332951E-6</v>
      </c>
      <c r="BD1391" s="5">
        <f t="shared" si="1671"/>
        <v>4.9390138982102377E-5</v>
      </c>
      <c r="BE1391" s="5">
        <f t="shared" si="1672"/>
        <v>7.6828079104537947E-5</v>
      </c>
      <c r="BF1391" s="5">
        <f t="shared" si="1673"/>
        <v>5.9754374664060604E-5</v>
      </c>
      <c r="BG1391" s="5">
        <f t="shared" si="1674"/>
        <v>3.0983336067659383E-5</v>
      </c>
      <c r="BH1391" s="5">
        <f t="shared" si="1675"/>
        <v>1.2048914233624688E-5</v>
      </c>
      <c r="BI1391" s="5">
        <f t="shared" si="1676"/>
        <v>3.7485010366144412E-6</v>
      </c>
      <c r="BJ1391" s="8">
        <f t="shared" si="1677"/>
        <v>0.53659748111949512</v>
      </c>
      <c r="BK1391" s="8">
        <f t="shared" si="1678"/>
        <v>0.25674331105148229</v>
      </c>
      <c r="BL1391" s="8">
        <f t="shared" si="1679"/>
        <v>0.19759231531205593</v>
      </c>
      <c r="BM1391" s="8">
        <f t="shared" si="1680"/>
        <v>0.43247560004548119</v>
      </c>
      <c r="BN1391" s="8">
        <f t="shared" si="1681"/>
        <v>0.56635338089416232</v>
      </c>
    </row>
    <row r="1392" spans="1:66" x14ac:dyDescent="0.25">
      <c r="A1392" t="s">
        <v>136</v>
      </c>
      <c r="B1392" t="s">
        <v>516</v>
      </c>
      <c r="C1392" t="s">
        <v>472</v>
      </c>
      <c r="D1392" t="s">
        <v>565</v>
      </c>
      <c r="E1392">
        <f>VLOOKUP(A1392,home!$A$2:$E$405,3,FALSE)</f>
        <v>1.4901185770751</v>
      </c>
      <c r="F1392" t="e">
        <f>VLOOKUP(B1392,home!$B$2:$E$405,3,FALSE)</f>
        <v>#N/A</v>
      </c>
      <c r="G1392">
        <f>VLOOKUP(C1392,away!$B$2:$E$405,4,FALSE)</f>
        <v>0.92</v>
      </c>
      <c r="H1392">
        <f>VLOOKUP(A1392,away!$A$2:$E$405,3,FALSE)</f>
        <v>1.24901185770751</v>
      </c>
      <c r="I1392">
        <f>VLOOKUP(C1392,away!$B$2:$E$405,3,FALSE)</f>
        <v>0.76</v>
      </c>
      <c r="J1392" t="e">
        <f>VLOOKUP(B1392,home!$B$2:$E$405,4,FALSE)</f>
        <v>#N/A</v>
      </c>
      <c r="K1392" s="3" t="e">
        <f t="shared" si="1626"/>
        <v>#N/A</v>
      </c>
      <c r="L1392" s="3" t="e">
        <f t="shared" si="1627"/>
        <v>#N/A</v>
      </c>
      <c r="M1392" s="5" t="e">
        <f t="shared" si="1628"/>
        <v>#N/A</v>
      </c>
      <c r="N1392" s="5" t="e">
        <f t="shared" si="1629"/>
        <v>#N/A</v>
      </c>
      <c r="O1392" s="5" t="e">
        <f t="shared" si="1630"/>
        <v>#N/A</v>
      </c>
      <c r="P1392" s="5" t="e">
        <f t="shared" si="1631"/>
        <v>#N/A</v>
      </c>
      <c r="Q1392" s="5" t="e">
        <f t="shared" si="1632"/>
        <v>#N/A</v>
      </c>
      <c r="R1392" s="5" t="e">
        <f t="shared" si="1633"/>
        <v>#N/A</v>
      </c>
      <c r="S1392" s="5" t="e">
        <f t="shared" si="1634"/>
        <v>#N/A</v>
      </c>
      <c r="T1392" s="5" t="e">
        <f t="shared" si="1635"/>
        <v>#N/A</v>
      </c>
      <c r="U1392" s="5" t="e">
        <f t="shared" si="1636"/>
        <v>#N/A</v>
      </c>
      <c r="V1392" s="5" t="e">
        <f t="shared" si="1637"/>
        <v>#N/A</v>
      </c>
      <c r="W1392" s="5" t="e">
        <f t="shared" si="1638"/>
        <v>#N/A</v>
      </c>
      <c r="X1392" s="5" t="e">
        <f t="shared" si="1639"/>
        <v>#N/A</v>
      </c>
      <c r="Y1392" s="5" t="e">
        <f t="shared" si="1640"/>
        <v>#N/A</v>
      </c>
      <c r="Z1392" s="5" t="e">
        <f t="shared" si="1641"/>
        <v>#N/A</v>
      </c>
      <c r="AA1392" s="5" t="e">
        <f t="shared" si="1642"/>
        <v>#N/A</v>
      </c>
      <c r="AB1392" s="5" t="e">
        <f t="shared" si="1643"/>
        <v>#N/A</v>
      </c>
      <c r="AC1392" s="5" t="e">
        <f t="shared" si="1644"/>
        <v>#N/A</v>
      </c>
      <c r="AD1392" s="5" t="e">
        <f t="shared" si="1645"/>
        <v>#N/A</v>
      </c>
      <c r="AE1392" s="5" t="e">
        <f t="shared" si="1646"/>
        <v>#N/A</v>
      </c>
      <c r="AF1392" s="5" t="e">
        <f t="shared" si="1647"/>
        <v>#N/A</v>
      </c>
      <c r="AG1392" s="5" t="e">
        <f t="shared" si="1648"/>
        <v>#N/A</v>
      </c>
      <c r="AH1392" s="5" t="e">
        <f t="shared" si="1649"/>
        <v>#N/A</v>
      </c>
      <c r="AI1392" s="5" t="e">
        <f t="shared" si="1650"/>
        <v>#N/A</v>
      </c>
      <c r="AJ1392" s="5" t="e">
        <f t="shared" si="1651"/>
        <v>#N/A</v>
      </c>
      <c r="AK1392" s="5" t="e">
        <f t="shared" si="1652"/>
        <v>#N/A</v>
      </c>
      <c r="AL1392" s="5" t="e">
        <f t="shared" si="1653"/>
        <v>#N/A</v>
      </c>
      <c r="AM1392" s="5" t="e">
        <f t="shared" si="1654"/>
        <v>#N/A</v>
      </c>
      <c r="AN1392" s="5" t="e">
        <f t="shared" si="1655"/>
        <v>#N/A</v>
      </c>
      <c r="AO1392" s="5" t="e">
        <f t="shared" si="1656"/>
        <v>#N/A</v>
      </c>
      <c r="AP1392" s="5" t="e">
        <f t="shared" si="1657"/>
        <v>#N/A</v>
      </c>
      <c r="AQ1392" s="5" t="e">
        <f t="shared" si="1658"/>
        <v>#N/A</v>
      </c>
      <c r="AR1392" s="5" t="e">
        <f t="shared" si="1659"/>
        <v>#N/A</v>
      </c>
      <c r="AS1392" s="5" t="e">
        <f t="shared" si="1660"/>
        <v>#N/A</v>
      </c>
      <c r="AT1392" s="5" t="e">
        <f t="shared" si="1661"/>
        <v>#N/A</v>
      </c>
      <c r="AU1392" s="5" t="e">
        <f t="shared" si="1662"/>
        <v>#N/A</v>
      </c>
      <c r="AV1392" s="5" t="e">
        <f t="shared" si="1663"/>
        <v>#N/A</v>
      </c>
      <c r="AW1392" s="5" t="e">
        <f t="shared" si="1664"/>
        <v>#N/A</v>
      </c>
      <c r="AX1392" s="5" t="e">
        <f t="shared" si="1665"/>
        <v>#N/A</v>
      </c>
      <c r="AY1392" s="5" t="e">
        <f t="shared" si="1666"/>
        <v>#N/A</v>
      </c>
      <c r="AZ1392" s="5" t="e">
        <f t="shared" si="1667"/>
        <v>#N/A</v>
      </c>
      <c r="BA1392" s="5" t="e">
        <f t="shared" si="1668"/>
        <v>#N/A</v>
      </c>
      <c r="BB1392" s="5" t="e">
        <f t="shared" si="1669"/>
        <v>#N/A</v>
      </c>
      <c r="BC1392" s="5" t="e">
        <f t="shared" si="1670"/>
        <v>#N/A</v>
      </c>
      <c r="BD1392" s="5" t="e">
        <f t="shared" si="1671"/>
        <v>#N/A</v>
      </c>
      <c r="BE1392" s="5" t="e">
        <f t="shared" si="1672"/>
        <v>#N/A</v>
      </c>
      <c r="BF1392" s="5" t="e">
        <f t="shared" si="1673"/>
        <v>#N/A</v>
      </c>
      <c r="BG1392" s="5" t="e">
        <f t="shared" si="1674"/>
        <v>#N/A</v>
      </c>
      <c r="BH1392" s="5" t="e">
        <f t="shared" si="1675"/>
        <v>#N/A</v>
      </c>
      <c r="BI1392" s="5" t="e">
        <f t="shared" si="1676"/>
        <v>#N/A</v>
      </c>
      <c r="BJ1392" s="8" t="e">
        <f t="shared" si="1677"/>
        <v>#N/A</v>
      </c>
      <c r="BK1392" s="8" t="e">
        <f t="shared" si="1678"/>
        <v>#N/A</v>
      </c>
      <c r="BL1392" s="8" t="e">
        <f t="shared" si="1679"/>
        <v>#N/A</v>
      </c>
      <c r="BM1392" s="8" t="e">
        <f t="shared" si="1680"/>
        <v>#N/A</v>
      </c>
      <c r="BN1392" s="8" t="e">
        <f t="shared" si="1681"/>
        <v>#N/A</v>
      </c>
    </row>
    <row r="1393" spans="1:66" x14ac:dyDescent="0.25">
      <c r="A1393" t="s">
        <v>72</v>
      </c>
      <c r="B1393" t="s">
        <v>78</v>
      </c>
      <c r="C1393" t="s">
        <v>326</v>
      </c>
      <c r="D1393" t="s">
        <v>566</v>
      </c>
      <c r="E1393">
        <f>VLOOKUP(A1393,home!$A$2:$E$405,3,FALSE)</f>
        <v>1.4148550724637701</v>
      </c>
      <c r="F1393">
        <f>VLOOKUP(B1393,home!$B$2:$E$405,3,FALSE)</f>
        <v>1.1399999999999999</v>
      </c>
      <c r="G1393">
        <f>VLOOKUP(C1393,away!$B$2:$E$405,4,FALSE)</f>
        <v>1.01</v>
      </c>
      <c r="H1393">
        <f>VLOOKUP(A1393,away!$A$2:$E$405,3,FALSE)</f>
        <v>1.0942028985507199</v>
      </c>
      <c r="I1393">
        <f>VLOOKUP(C1393,away!$B$2:$E$405,3,FALSE)</f>
        <v>0.86</v>
      </c>
      <c r="J1393">
        <f>VLOOKUP(B1393,home!$B$2:$E$405,4,FALSE)</f>
        <v>0.87</v>
      </c>
      <c r="K1393" s="3">
        <f t="shared" si="1626"/>
        <v>1.6290641304347846</v>
      </c>
      <c r="L1393" s="3">
        <f t="shared" si="1627"/>
        <v>0.81868260869564868</v>
      </c>
      <c r="M1393" s="5">
        <f t="shared" si="1628"/>
        <v>8.6488247689985046E-2</v>
      </c>
      <c r="N1393" s="5">
        <f t="shared" si="1629"/>
        <v>0.14089490201591373</v>
      </c>
      <c r="O1393" s="5">
        <f t="shared" si="1630"/>
        <v>7.0806424240352356E-2</v>
      </c>
      <c r="P1393" s="5">
        <f t="shared" si="1631"/>
        <v>0.11534820593430606</v>
      </c>
      <c r="Q1393" s="5">
        <f t="shared" si="1632"/>
        <v>0.11476341551762438</v>
      </c>
      <c r="R1393" s="5">
        <f t="shared" si="1633"/>
        <v>2.8983994054751241E-2</v>
      </c>
      <c r="S1393" s="5">
        <f t="shared" si="1634"/>
        <v>3.8459585457076409E-2</v>
      </c>
      <c r="T1393" s="5">
        <f t="shared" si="1635"/>
        <v>9.3954812398791415E-2</v>
      </c>
      <c r="U1393" s="5">
        <f t="shared" si="1636"/>
        <v>4.7216785071330293E-2</v>
      </c>
      <c r="V1393" s="5">
        <f t="shared" si="1637"/>
        <v>5.6992254271386999E-3</v>
      </c>
      <c r="W1393" s="5">
        <f t="shared" si="1638"/>
        <v>6.2318987901981544E-2</v>
      </c>
      <c r="X1393" s="5">
        <f t="shared" si="1639"/>
        <v>5.1019471586866816E-2</v>
      </c>
      <c r="Y1393" s="5">
        <f t="shared" si="1640"/>
        <v>2.0884377046504827E-2</v>
      </c>
      <c r="Z1393" s="5">
        <f t="shared" si="1641"/>
        <v>7.9095639543876398E-3</v>
      </c>
      <c r="AA1393" s="5">
        <f t="shared" si="1642"/>
        <v>1.2885186925472816E-2</v>
      </c>
      <c r="AB1393" s="5">
        <f t="shared" si="1643"/>
        <v>1.0495397917117517E-2</v>
      </c>
      <c r="AC1393" s="5">
        <f t="shared" si="1644"/>
        <v>4.7506124082896049E-4</v>
      </c>
      <c r="AD1393" s="5">
        <f t="shared" si="1645"/>
        <v>2.5380406959029361E-2</v>
      </c>
      <c r="AE1393" s="5">
        <f t="shared" si="1646"/>
        <v>2.0778497778975349E-2</v>
      </c>
      <c r="AF1393" s="5">
        <f t="shared" si="1647"/>
        <v>8.5054973832341396E-3</v>
      </c>
      <c r="AG1393" s="5">
        <f t="shared" si="1648"/>
        <v>2.3211009286533803E-3</v>
      </c>
      <c r="AH1393" s="5">
        <f t="shared" si="1649"/>
        <v>1.6188556129557859E-3</v>
      </c>
      <c r="AI1393" s="5">
        <f t="shared" si="1650"/>
        <v>2.6372196114192877E-3</v>
      </c>
      <c r="AJ1393" s="5">
        <f t="shared" si="1651"/>
        <v>2.1480999365211619E-3</v>
      </c>
      <c r="AK1393" s="5">
        <f t="shared" si="1652"/>
        <v>1.1664641850586209E-3</v>
      </c>
      <c r="AL1393" s="5">
        <f t="shared" si="1653"/>
        <v>2.5343310011305148E-5</v>
      </c>
      <c r="AM1393" s="5">
        <f t="shared" si="1654"/>
        <v>8.2692621185584264E-3</v>
      </c>
      <c r="AN1393" s="5">
        <f t="shared" si="1655"/>
        <v>6.7699010832095183E-3</v>
      </c>
      <c r="AO1393" s="5">
        <f t="shared" si="1656"/>
        <v>2.7712001397067329E-3</v>
      </c>
      <c r="AP1393" s="5">
        <f t="shared" si="1657"/>
        <v>7.5624445319761821E-4</v>
      </c>
      <c r="AQ1393" s="5">
        <f t="shared" si="1658"/>
        <v>1.5478104543886011E-4</v>
      </c>
      <c r="AR1393" s="5">
        <f t="shared" si="1659"/>
        <v>2.6506578726324725E-4</v>
      </c>
      <c r="AS1393" s="5">
        <f t="shared" si="1660"/>
        <v>4.3180916623601347E-4</v>
      </c>
      <c r="AT1393" s="5">
        <f t="shared" si="1661"/>
        <v>3.5172241195402038E-4</v>
      </c>
      <c r="AU1393" s="5">
        <f t="shared" si="1662"/>
        <v>1.9099278839476713E-4</v>
      </c>
      <c r="AV1393" s="5">
        <f t="shared" si="1663"/>
        <v>7.7784875186409034E-5</v>
      </c>
      <c r="AW1393" s="5">
        <f t="shared" si="1664"/>
        <v>9.3888971440871964E-7</v>
      </c>
      <c r="AX1393" s="5">
        <f t="shared" si="1665"/>
        <v>2.2451930504177788E-3</v>
      </c>
      <c r="AY1393" s="5">
        <f t="shared" si="1666"/>
        <v>1.8381005035413682E-3</v>
      </c>
      <c r="AZ1393" s="5">
        <f t="shared" si="1667"/>
        <v>7.5241045764201631E-4</v>
      </c>
      <c r="BA1393" s="5">
        <f t="shared" si="1668"/>
        <v>2.0532845209075097E-4</v>
      </c>
      <c r="BB1393" s="5">
        <f t="shared" si="1669"/>
        <v>4.2024708199273879E-5</v>
      </c>
      <c r="BC1393" s="5">
        <f t="shared" si="1670"/>
        <v>6.8809795476509917E-6</v>
      </c>
      <c r="BD1393" s="5">
        <f t="shared" si="1671"/>
        <v>3.6167458365440182E-5</v>
      </c>
      <c r="BE1393" s="5">
        <f t="shared" si="1672"/>
        <v>5.8919109112132079E-5</v>
      </c>
      <c r="BF1393" s="5">
        <f t="shared" si="1673"/>
        <v>4.7991503625873835E-5</v>
      </c>
      <c r="BG1393" s="5">
        <f t="shared" si="1674"/>
        <v>2.6060412374180658E-5</v>
      </c>
      <c r="BH1393" s="5">
        <f t="shared" si="1675"/>
        <v>1.0613520755779129E-5</v>
      </c>
      <c r="BI1393" s="5">
        <f t="shared" si="1676"/>
        <v>3.4580211921729743E-6</v>
      </c>
      <c r="BJ1393" s="8">
        <f t="shared" si="1677"/>
        <v>0.56463279650912479</v>
      </c>
      <c r="BK1393" s="8">
        <f t="shared" si="1678"/>
        <v>0.2483337695628878</v>
      </c>
      <c r="BL1393" s="8">
        <f t="shared" si="1679"/>
        <v>0.17945901260943911</v>
      </c>
      <c r="BM1393" s="8">
        <f t="shared" si="1680"/>
        <v>0.44121279156907972</v>
      </c>
      <c r="BN1393" s="8">
        <f t="shared" si="1681"/>
        <v>0.55728518945293282</v>
      </c>
    </row>
    <row r="1394" spans="1:66" x14ac:dyDescent="0.25">
      <c r="A1394" t="s">
        <v>72</v>
      </c>
      <c r="B1394" t="s">
        <v>86</v>
      </c>
      <c r="C1394" t="s">
        <v>365</v>
      </c>
      <c r="D1394" t="s">
        <v>566</v>
      </c>
      <c r="E1394">
        <f>VLOOKUP(A1394,home!$A$2:$E$405,3,FALSE)</f>
        <v>1.4148550724637701</v>
      </c>
      <c r="F1394">
        <f>VLOOKUP(B1394,home!$B$2:$E$405,3,FALSE)</f>
        <v>0.98</v>
      </c>
      <c r="G1394">
        <f>VLOOKUP(C1394,away!$B$2:$E$405,4,FALSE)</f>
        <v>1.04</v>
      </c>
      <c r="H1394">
        <f>VLOOKUP(A1394,away!$A$2:$E$405,3,FALSE)</f>
        <v>1.0942028985507199</v>
      </c>
      <c r="I1394">
        <f>VLOOKUP(C1394,away!$B$2:$E$405,3,FALSE)</f>
        <v>0.92</v>
      </c>
      <c r="J1394">
        <f>VLOOKUP(B1394,home!$B$2:$E$405,4,FALSE)</f>
        <v>0.64</v>
      </c>
      <c r="K1394" s="3">
        <f t="shared" si="1626"/>
        <v>1.4420202898550745</v>
      </c>
      <c r="L1394" s="3">
        <f t="shared" si="1627"/>
        <v>0.64426666666666399</v>
      </c>
      <c r="M1394" s="5">
        <f t="shared" si="1628"/>
        <v>0.12414724520491145</v>
      </c>
      <c r="N1394" s="5">
        <f t="shared" si="1629"/>
        <v>0.17902284651509542</v>
      </c>
      <c r="O1394" s="5">
        <f t="shared" si="1630"/>
        <v>7.9983931844017281E-2</v>
      </c>
      <c r="P1394" s="5">
        <f t="shared" si="1631"/>
        <v>0.11533845258145832</v>
      </c>
      <c r="Q1394" s="5">
        <f t="shared" si="1632"/>
        <v>0.12907728851118921</v>
      </c>
      <c r="R1394" s="5">
        <f t="shared" si="1633"/>
        <v>2.5765490578019322E-2</v>
      </c>
      <c r="S1394" s="5">
        <f t="shared" si="1634"/>
        <v>2.6788670626416416E-2</v>
      </c>
      <c r="T1394" s="5">
        <f t="shared" si="1635"/>
        <v>8.3160194411475152E-2</v>
      </c>
      <c r="U1394" s="5">
        <f t="shared" si="1636"/>
        <v>3.7154360191573615E-2</v>
      </c>
      <c r="V1394" s="5">
        <f t="shared" si="1637"/>
        <v>2.7653218578072092E-3</v>
      </c>
      <c r="W1394" s="5">
        <f t="shared" si="1638"/>
        <v>6.2044022997537397E-2</v>
      </c>
      <c r="X1394" s="5">
        <f t="shared" si="1639"/>
        <v>3.9972895883213254E-2</v>
      </c>
      <c r="Y1394" s="5">
        <f t="shared" si="1640"/>
        <v>1.2876602193845708E-2</v>
      </c>
      <c r="Z1394" s="5">
        <f t="shared" si="1641"/>
        <v>5.5332822432439498E-3</v>
      </c>
      <c r="AA1394" s="5">
        <f t="shared" si="1642"/>
        <v>7.9791052642525766E-3</v>
      </c>
      <c r="AB1394" s="5">
        <f t="shared" si="1643"/>
        <v>5.7530158429708262E-3</v>
      </c>
      <c r="AC1394" s="5">
        <f t="shared" si="1644"/>
        <v>1.6056938247135838E-4</v>
      </c>
      <c r="AD1394" s="5">
        <f t="shared" si="1645"/>
        <v>2.236718500667095E-2</v>
      </c>
      <c r="AE1394" s="5">
        <f t="shared" si="1646"/>
        <v>1.4410431726964474E-2</v>
      </c>
      <c r="AF1394" s="5">
        <f t="shared" si="1647"/>
        <v>4.6420804069794699E-3</v>
      </c>
      <c r="AG1394" s="5">
        <f t="shared" si="1648"/>
        <v>9.9691255673443131E-4</v>
      </c>
      <c r="AH1394" s="5">
        <f t="shared" si="1649"/>
        <v>8.912273266451549E-4</v>
      </c>
      <c r="AI1394" s="5">
        <f t="shared" si="1650"/>
        <v>1.2851678878956095E-3</v>
      </c>
      <c r="AJ1394" s="5">
        <f t="shared" si="1651"/>
        <v>9.2661908510783045E-4</v>
      </c>
      <c r="AK1394" s="5">
        <f t="shared" si="1652"/>
        <v>4.4540117389747926E-4</v>
      </c>
      <c r="AL1394" s="5">
        <f t="shared" si="1653"/>
        <v>5.9670511659405384E-6</v>
      </c>
      <c r="AM1394" s="5">
        <f t="shared" si="1654"/>
        <v>6.4507869213123424E-3</v>
      </c>
      <c r="AN1394" s="5">
        <f t="shared" si="1655"/>
        <v>4.156026987170814E-3</v>
      </c>
      <c r="AO1394" s="5">
        <f t="shared" si="1656"/>
        <v>1.3387948268006192E-3</v>
      </c>
      <c r="AP1394" s="5">
        <f t="shared" si="1657"/>
        <v>2.8751362680446958E-4</v>
      </c>
      <c r="AQ1394" s="5">
        <f t="shared" si="1658"/>
        <v>4.6308861490639701E-5</v>
      </c>
      <c r="AR1394" s="5">
        <f t="shared" si="1659"/>
        <v>1.1483761179598326E-4</v>
      </c>
      <c r="AS1394" s="5">
        <f t="shared" si="1660"/>
        <v>1.6559816624830829E-4</v>
      </c>
      <c r="AT1394" s="5">
        <f t="shared" si="1661"/>
        <v>1.1939795784642718E-4</v>
      </c>
      <c r="AU1394" s="5">
        <f t="shared" si="1662"/>
        <v>5.7391425927269636E-5</v>
      </c>
      <c r="AV1394" s="5">
        <f t="shared" si="1663"/>
        <v>2.0689900162709354E-5</v>
      </c>
      <c r="AW1394" s="5">
        <f t="shared" si="1664"/>
        <v>1.5399062952715008E-7</v>
      </c>
      <c r="AX1394" s="5">
        <f t="shared" si="1665"/>
        <v>1.5503609376773578E-3</v>
      </c>
      <c r="AY1394" s="5">
        <f t="shared" si="1666"/>
        <v>9.9884587344759479E-4</v>
      </c>
      <c r="AZ1394" s="5">
        <f t="shared" si="1667"/>
        <v>3.2176155069991714E-4</v>
      </c>
      <c r="BA1394" s="5">
        <f t="shared" si="1668"/>
        <v>6.910008057697749E-5</v>
      </c>
      <c r="BB1394" s="5">
        <f t="shared" si="1669"/>
        <v>1.1129719644931792E-5</v>
      </c>
      <c r="BC1394" s="5">
        <f t="shared" si="1670"/>
        <v>1.434101475314939E-6</v>
      </c>
      <c r="BD1394" s="5">
        <f t="shared" si="1671"/>
        <v>1.2331007559959746E-5</v>
      </c>
      <c r="BE1394" s="5">
        <f t="shared" si="1672"/>
        <v>1.7781563095818266E-5</v>
      </c>
      <c r="BF1394" s="5">
        <f t="shared" si="1673"/>
        <v>1.2820687384754078E-5</v>
      </c>
      <c r="BG1394" s="5">
        <f t="shared" si="1674"/>
        <v>6.1625637795681246E-6</v>
      </c>
      <c r="BH1394" s="5">
        <f t="shared" si="1675"/>
        <v>2.2216355019158031E-6</v>
      </c>
      <c r="BI1394" s="5">
        <f t="shared" si="1676"/>
        <v>6.4072869408498998E-7</v>
      </c>
      <c r="BJ1394" s="8">
        <f t="shared" si="1677"/>
        <v>0.56380252369680617</v>
      </c>
      <c r="BK1394" s="8">
        <f t="shared" si="1678"/>
        <v>0.27020507257767828</v>
      </c>
      <c r="BL1394" s="8">
        <f t="shared" si="1679"/>
        <v>0.16071419244237653</v>
      </c>
      <c r="BM1394" s="8">
        <f t="shared" si="1680"/>
        <v>0.34592112384259605</v>
      </c>
      <c r="BN1394" s="8">
        <f t="shared" si="1681"/>
        <v>0.65333525523469105</v>
      </c>
    </row>
    <row r="1395" spans="1:66" x14ac:dyDescent="0.25">
      <c r="A1395" t="s">
        <v>72</v>
      </c>
      <c r="B1395" t="s">
        <v>82</v>
      </c>
      <c r="C1395" t="s">
        <v>79</v>
      </c>
      <c r="D1395" t="s">
        <v>566</v>
      </c>
      <c r="E1395">
        <f>VLOOKUP(A1395,home!$A$2:$E$405,3,FALSE)</f>
        <v>1.4148550724637701</v>
      </c>
      <c r="F1395">
        <f>VLOOKUP(B1395,home!$B$2:$E$405,3,FALSE)</f>
        <v>0.42</v>
      </c>
      <c r="G1395">
        <f>VLOOKUP(C1395,away!$B$2:$E$405,4,FALSE)</f>
        <v>1.48</v>
      </c>
      <c r="H1395">
        <f>VLOOKUP(A1395,away!$A$2:$E$405,3,FALSE)</f>
        <v>1.0942028985507199</v>
      </c>
      <c r="I1395">
        <f>VLOOKUP(C1395,away!$B$2:$E$405,3,FALSE)</f>
        <v>0.89</v>
      </c>
      <c r="J1395">
        <f>VLOOKUP(B1395,home!$B$2:$E$405,4,FALSE)</f>
        <v>1.73</v>
      </c>
      <c r="K1395" s="3">
        <f t="shared" si="1626"/>
        <v>0.87947391304347944</v>
      </c>
      <c r="L1395" s="3">
        <f t="shared" si="1627"/>
        <v>1.6847442028985435</v>
      </c>
      <c r="M1395" s="5">
        <f t="shared" si="1628"/>
        <v>7.6979346841674845E-2</v>
      </c>
      <c r="N1395" s="5">
        <f t="shared" si="1629"/>
        <v>6.7701327390378999E-2</v>
      </c>
      <c r="O1395" s="5">
        <f t="shared" si="1630"/>
        <v>0.12969050833442802</v>
      </c>
      <c r="P1395" s="5">
        <f t="shared" si="1631"/>
        <v>0.11405941884947739</v>
      </c>
      <c r="Q1395" s="5">
        <f t="shared" si="1632"/>
        <v>2.9770775659127155E-2</v>
      </c>
      <c r="R1395" s="5">
        <f t="shared" si="1633"/>
        <v>0.10924766604369643</v>
      </c>
      <c r="S1395" s="5">
        <f t="shared" si="1634"/>
        <v>4.2250134490740596E-2</v>
      </c>
      <c r="T1395" s="5">
        <f t="shared" si="1635"/>
        <v>5.015614170750754E-2</v>
      </c>
      <c r="U1395" s="5">
        <f t="shared" si="1636"/>
        <v>9.6080472346316961E-2</v>
      </c>
      <c r="V1395" s="5">
        <f t="shared" si="1637"/>
        <v>6.9557268483072341E-3</v>
      </c>
      <c r="W1395" s="5">
        <f t="shared" si="1638"/>
        <v>8.7275401877573745E-3</v>
      </c>
      <c r="X1395" s="5">
        <f t="shared" si="1639"/>
        <v>1.4703672736888305E-2</v>
      </c>
      <c r="Y1395" s="5">
        <f t="shared" si="1640"/>
        <v>1.2385963702394968E-2</v>
      </c>
      <c r="Z1395" s="5">
        <f t="shared" si="1641"/>
        <v>6.1351457349104542E-2</v>
      </c>
      <c r="AA1395" s="5">
        <f t="shared" si="1642"/>
        <v>5.3957006265737108E-2</v>
      </c>
      <c r="AB1395" s="5">
        <f t="shared" si="1643"/>
        <v>2.3726889718319676E-2</v>
      </c>
      <c r="AC1395" s="5">
        <f t="shared" si="1644"/>
        <v>6.4413881331813901E-4</v>
      </c>
      <c r="AD1395" s="5">
        <f t="shared" si="1645"/>
        <v>1.9189109800428002E-3</v>
      </c>
      <c r="AE1395" s="5">
        <f t="shared" si="1646"/>
        <v>3.2328741495054702E-3</v>
      </c>
      <c r="AF1395" s="5">
        <f t="shared" si="1647"/>
        <v>2.7232829910399507E-3</v>
      </c>
      <c r="AG1395" s="5">
        <f t="shared" si="1648"/>
        <v>1.5293450773355877E-3</v>
      </c>
      <c r="AH1395" s="5">
        <f t="shared" si="1649"/>
        <v>2.5840378027070277E-2</v>
      </c>
      <c r="AI1395" s="5">
        <f t="shared" si="1650"/>
        <v>2.2725938377990244E-2</v>
      </c>
      <c r="AJ1395" s="5">
        <f t="shared" si="1651"/>
        <v>9.9934349764380318E-3</v>
      </c>
      <c r="AK1395" s="5">
        <f t="shared" si="1652"/>
        <v>2.9296551211578422E-3</v>
      </c>
      <c r="AL1395" s="5">
        <f t="shared" si="1653"/>
        <v>3.8176524857539505E-5</v>
      </c>
      <c r="AM1395" s="5">
        <f t="shared" si="1654"/>
        <v>3.37526429680068E-4</v>
      </c>
      <c r="AN1395" s="5">
        <f t="shared" si="1655"/>
        <v>5.686456957285375E-4</v>
      </c>
      <c r="AO1395" s="5">
        <f t="shared" si="1656"/>
        <v>4.7901126969093137E-4</v>
      </c>
      <c r="AP1395" s="5">
        <f t="shared" si="1657"/>
        <v>2.6900381991162245E-4</v>
      </c>
      <c r="AQ1395" s="5">
        <f t="shared" si="1658"/>
        <v>1.1330065653841744E-4</v>
      </c>
      <c r="AR1395" s="5">
        <f t="shared" si="1659"/>
        <v>8.7068854163627005E-3</v>
      </c>
      <c r="AS1395" s="5">
        <f t="shared" si="1660"/>
        <v>7.65747858754971E-3</v>
      </c>
      <c r="AT1395" s="5">
        <f t="shared" si="1661"/>
        <v>3.3672763287194997E-3</v>
      </c>
      <c r="AU1395" s="5">
        <f t="shared" si="1662"/>
        <v>9.8714389637253978E-4</v>
      </c>
      <c r="AV1395" s="5">
        <f t="shared" si="1663"/>
        <v>2.170418263199361E-4</v>
      </c>
      <c r="AW1395" s="5">
        <f t="shared" si="1664"/>
        <v>1.5712700215478159E-6</v>
      </c>
      <c r="AX1395" s="5">
        <f t="shared" si="1665"/>
        <v>4.9474281644387351E-5</v>
      </c>
      <c r="AY1395" s="5">
        <f t="shared" si="1666"/>
        <v>8.3351509192951416E-5</v>
      </c>
      <c r="AZ1395" s="5">
        <f t="shared" si="1667"/>
        <v>7.0212985957834783E-5</v>
      </c>
      <c r="BA1395" s="5">
        <f t="shared" si="1668"/>
        <v>3.9430307020219666E-5</v>
      </c>
      <c r="BB1395" s="5">
        <f t="shared" si="1669"/>
        <v>1.6607495292706204E-5</v>
      </c>
      <c r="BC1395" s="5">
        <f t="shared" si="1670"/>
        <v>5.5958762838103197E-6</v>
      </c>
      <c r="BD1395" s="5">
        <f t="shared" si="1671"/>
        <v>2.4448124550864926E-3</v>
      </c>
      <c r="BE1395" s="5">
        <f t="shared" si="1672"/>
        <v>2.1501487765323533E-3</v>
      </c>
      <c r="BF1395" s="5">
        <f t="shared" si="1673"/>
        <v>9.4549987906127942E-4</v>
      </c>
      <c r="BG1395" s="5">
        <f t="shared" si="1674"/>
        <v>2.7718082614005331E-4</v>
      </c>
      <c r="BH1395" s="5">
        <f t="shared" si="1675"/>
        <v>6.0943326446504244E-5</v>
      </c>
      <c r="BI1395" s="5">
        <f t="shared" si="1676"/>
        <v>1.0719613156758655E-5</v>
      </c>
      <c r="BJ1395" s="8">
        <f t="shared" si="1677"/>
        <v>0.19488199490891964</v>
      </c>
      <c r="BK1395" s="8">
        <f t="shared" si="1678"/>
        <v>0.24101029387756873</v>
      </c>
      <c r="BL1395" s="8">
        <f t="shared" si="1679"/>
        <v>0.50101708014290247</v>
      </c>
      <c r="BM1395" s="8">
        <f t="shared" si="1680"/>
        <v>0.47073000292054107</v>
      </c>
      <c r="BN1395" s="8">
        <f t="shared" si="1681"/>
        <v>0.52744904311878282</v>
      </c>
    </row>
    <row r="1396" spans="1:66" x14ac:dyDescent="0.25">
      <c r="A1396" t="s">
        <v>72</v>
      </c>
      <c r="B1396" t="s">
        <v>84</v>
      </c>
      <c r="C1396" t="s">
        <v>103</v>
      </c>
      <c r="D1396" t="s">
        <v>566</v>
      </c>
      <c r="E1396">
        <f>VLOOKUP(A1396,home!$A$2:$E$405,3,FALSE)</f>
        <v>1.4148550724637701</v>
      </c>
      <c r="F1396">
        <f>VLOOKUP(B1396,home!$B$2:$E$405,3,FALSE)</f>
        <v>1.25</v>
      </c>
      <c r="G1396">
        <f>VLOOKUP(C1396,away!$B$2:$E$405,4,FALSE)</f>
        <v>0.98</v>
      </c>
      <c r="H1396">
        <f>VLOOKUP(A1396,away!$A$2:$E$405,3,FALSE)</f>
        <v>1.0942028985507199</v>
      </c>
      <c r="I1396">
        <f>VLOOKUP(C1396,away!$B$2:$E$405,3,FALSE)</f>
        <v>0.77</v>
      </c>
      <c r="J1396">
        <f>VLOOKUP(B1396,home!$B$2:$E$405,4,FALSE)</f>
        <v>0.8</v>
      </c>
      <c r="K1396" s="3">
        <f t="shared" si="1626"/>
        <v>1.7331974637681185</v>
      </c>
      <c r="L1396" s="3">
        <f t="shared" si="1627"/>
        <v>0.67402898550724355</v>
      </c>
      <c r="M1396" s="5">
        <f t="shared" si="1628"/>
        <v>9.0064747623025423E-2</v>
      </c>
      <c r="N1396" s="5">
        <f t="shared" si="1629"/>
        <v>0.15609999215514334</v>
      </c>
      <c r="O1396" s="5">
        <f t="shared" si="1630"/>
        <v>6.0706250470313756E-2</v>
      </c>
      <c r="P1396" s="5">
        <f t="shared" si="1631"/>
        <v>0.10521591935001995</v>
      </c>
      <c r="Q1396" s="5">
        <f t="shared" si="1632"/>
        <v>0.13527605524875885</v>
      </c>
      <c r="R1396" s="5">
        <f t="shared" si="1633"/>
        <v>2.04588862092271E-2</v>
      </c>
      <c r="S1396" s="5">
        <f t="shared" si="1634"/>
        <v>3.0728975478302771E-2</v>
      </c>
      <c r="T1396" s="5">
        <f t="shared" si="1635"/>
        <v>9.1179982282742766E-2</v>
      </c>
      <c r="U1396" s="5">
        <f t="shared" si="1636"/>
        <v>3.5459289689352948E-2</v>
      </c>
      <c r="V1396" s="5">
        <f t="shared" si="1637"/>
        <v>3.9887074958890392E-3</v>
      </c>
      <c r="W1396" s="5">
        <f t="shared" si="1638"/>
        <v>7.8153371955234904E-2</v>
      </c>
      <c r="X1396" s="5">
        <f t="shared" si="1639"/>
        <v>5.2677638012957252E-2</v>
      </c>
      <c r="Y1396" s="5">
        <f t="shared" si="1640"/>
        <v>1.7753127454395688E-2</v>
      </c>
      <c r="Z1396" s="5">
        <f t="shared" si="1641"/>
        <v>4.5966274387378254E-3</v>
      </c>
      <c r="AA1396" s="5">
        <f t="shared" si="1642"/>
        <v>7.9668630187073406E-3</v>
      </c>
      <c r="AB1396" s="5">
        <f t="shared" si="1643"/>
        <v>6.904073389105792E-3</v>
      </c>
      <c r="AC1396" s="5">
        <f t="shared" si="1644"/>
        <v>2.9123182021427007E-4</v>
      </c>
      <c r="AD1396" s="5">
        <f t="shared" si="1645"/>
        <v>3.3863806514434852E-2</v>
      </c>
      <c r="AE1396" s="5">
        <f t="shared" si="1646"/>
        <v>2.282518715033811E-2</v>
      </c>
      <c r="AF1396" s="5">
        <f t="shared" si="1647"/>
        <v>7.6924188694776838E-3</v>
      </c>
      <c r="AG1396" s="5">
        <f t="shared" si="1648"/>
        <v>1.7283044288969398E-3</v>
      </c>
      <c r="AH1396" s="5">
        <f t="shared" si="1649"/>
        <v>7.7456503232180404E-4</v>
      </c>
      <c r="AI1396" s="5">
        <f t="shared" si="1650"/>
        <v>1.3424741495436214E-3</v>
      </c>
      <c r="AJ1396" s="5">
        <f t="shared" si="1651"/>
        <v>1.1633863955816336E-3</v>
      </c>
      <c r="AK1396" s="5">
        <f t="shared" si="1652"/>
        <v>6.7212611673480682E-4</v>
      </c>
      <c r="AL1396" s="5">
        <f t="shared" si="1653"/>
        <v>1.3608975549936642E-5</v>
      </c>
      <c r="AM1396" s="5">
        <f t="shared" si="1654"/>
        <v>1.1738532712870562E-2</v>
      </c>
      <c r="AN1396" s="5">
        <f t="shared" si="1655"/>
        <v>7.9121112957997366E-3</v>
      </c>
      <c r="AO1396" s="5">
        <f t="shared" si="1656"/>
        <v>2.6664961749641495E-3</v>
      </c>
      <c r="AP1396" s="5">
        <f t="shared" si="1657"/>
        <v>5.9909857055667683E-4</v>
      </c>
      <c r="AQ1396" s="5">
        <f t="shared" si="1658"/>
        <v>1.0095245043278918E-4</v>
      </c>
      <c r="AR1396" s="5">
        <f t="shared" si="1659"/>
        <v>1.0441585658905023E-4</v>
      </c>
      <c r="AS1396" s="5">
        <f t="shared" si="1660"/>
        <v>1.8097329781731743E-4</v>
      </c>
      <c r="AT1396" s="5">
        <f t="shared" si="1661"/>
        <v>1.568312303933635E-4</v>
      </c>
      <c r="AU1396" s="5">
        <f t="shared" si="1662"/>
        <v>9.0606496919137043E-5</v>
      </c>
      <c r="AV1396" s="5">
        <f t="shared" si="1663"/>
        <v>3.9259737665290503E-5</v>
      </c>
      <c r="AW1396" s="5">
        <f t="shared" si="1664"/>
        <v>4.4162083133662148E-7</v>
      </c>
      <c r="AX1396" s="5">
        <f t="shared" si="1665"/>
        <v>3.3908658543843916E-3</v>
      </c>
      <c r="AY1396" s="5">
        <f t="shared" si="1666"/>
        <v>2.2855418718218641E-3</v>
      </c>
      <c r="AZ1396" s="5">
        <f t="shared" si="1667"/>
        <v>7.7026073459920876E-4</v>
      </c>
      <c r="BA1396" s="5">
        <f t="shared" si="1668"/>
        <v>1.7305935383932292E-4</v>
      </c>
      <c r="BB1396" s="5">
        <f t="shared" si="1669"/>
        <v>2.916175517521448E-5</v>
      </c>
      <c r="BC1396" s="5">
        <f t="shared" si="1670"/>
        <v>3.9311736512720873E-6</v>
      </c>
      <c r="BD1396" s="5">
        <f t="shared" si="1671"/>
        <v>1.1729885647931214E-5</v>
      </c>
      <c r="BE1396" s="5">
        <f t="shared" si="1672"/>
        <v>2.0330208055284434E-5</v>
      </c>
      <c r="BF1396" s="5">
        <f t="shared" si="1673"/>
        <v>1.7618132519648581E-5</v>
      </c>
      <c r="BG1396" s="5">
        <f t="shared" si="1674"/>
        <v>1.0178567533128511E-5</v>
      </c>
      <c r="BH1396" s="5">
        <f t="shared" si="1675"/>
        <v>4.4103668583027084E-6</v>
      </c>
      <c r="BI1396" s="5">
        <f t="shared" si="1676"/>
        <v>1.5288073306194447E-6</v>
      </c>
      <c r="BJ1396" s="8">
        <f t="shared" si="1677"/>
        <v>0.62691989602047549</v>
      </c>
      <c r="BK1396" s="8">
        <f t="shared" si="1678"/>
        <v>0.23258873261482324</v>
      </c>
      <c r="BL1396" s="8">
        <f t="shared" si="1679"/>
        <v>0.13608579705821794</v>
      </c>
      <c r="BM1396" s="8">
        <f t="shared" si="1680"/>
        <v>0.43008410182477547</v>
      </c>
      <c r="BN1396" s="8">
        <f t="shared" si="1681"/>
        <v>0.56782185105648841</v>
      </c>
    </row>
    <row r="1397" spans="1:66" x14ac:dyDescent="0.25">
      <c r="A1397" t="s">
        <v>72</v>
      </c>
      <c r="B1397" t="s">
        <v>367</v>
      </c>
      <c r="C1397" t="s">
        <v>93</v>
      </c>
      <c r="D1397" t="s">
        <v>566</v>
      </c>
      <c r="E1397">
        <f>VLOOKUP(A1397,home!$A$2:$E$405,3,FALSE)</f>
        <v>1.4148550724637701</v>
      </c>
      <c r="F1397">
        <f>VLOOKUP(B1397,home!$B$2:$E$405,3,FALSE)</f>
        <v>1.01</v>
      </c>
      <c r="G1397">
        <f>VLOOKUP(C1397,away!$B$2:$E$405,4,FALSE)</f>
        <v>0.99</v>
      </c>
      <c r="H1397">
        <f>VLOOKUP(A1397,away!$A$2:$E$405,3,FALSE)</f>
        <v>1.0942028985507199</v>
      </c>
      <c r="I1397">
        <f>VLOOKUP(C1397,away!$B$2:$E$405,3,FALSE)</f>
        <v>0.87</v>
      </c>
      <c r="J1397">
        <f>VLOOKUP(B1397,home!$B$2:$E$405,4,FALSE)</f>
        <v>1.75</v>
      </c>
      <c r="K1397" s="3">
        <f t="shared" si="1626"/>
        <v>1.4147135869565237</v>
      </c>
      <c r="L1397" s="3">
        <f t="shared" si="1627"/>
        <v>1.6659239130434711</v>
      </c>
      <c r="M1397" s="5">
        <f t="shared" si="1628"/>
        <v>4.5929966960011018E-2</v>
      </c>
      <c r="N1397" s="5">
        <f t="shared" si="1629"/>
        <v>6.4977748306791802E-2</v>
      </c>
      <c r="O1397" s="5">
        <f t="shared" si="1630"/>
        <v>7.6515830283978889E-2</v>
      </c>
      <c r="P1397" s="5">
        <f t="shared" si="1631"/>
        <v>0.10824798472000438</v>
      </c>
      <c r="Q1397" s="5">
        <f t="shared" si="1632"/>
        <v>4.5962451689729823E-2</v>
      </c>
      <c r="R1397" s="5">
        <f t="shared" si="1633"/>
        <v>6.3734775698228135E-2</v>
      </c>
      <c r="S1397" s="5">
        <f t="shared" si="1634"/>
        <v>6.3779853173769274E-2</v>
      </c>
      <c r="T1397" s="5">
        <f t="shared" si="1635"/>
        <v>7.6569947372026201E-2</v>
      </c>
      <c r="U1397" s="5">
        <f t="shared" si="1636"/>
        <v>9.0166453141909797E-2</v>
      </c>
      <c r="V1397" s="5">
        <f t="shared" si="1637"/>
        <v>1.6701854363548541E-2</v>
      </c>
      <c r="W1397" s="5">
        <f t="shared" si="1638"/>
        <v>2.1674568298431209E-2</v>
      </c>
      <c r="X1397" s="5">
        <f t="shared" si="1639"/>
        <v>3.610818163325049E-2</v>
      </c>
      <c r="Y1397" s="5">
        <f t="shared" si="1640"/>
        <v>3.0076741619674528E-2</v>
      </c>
      <c r="Z1397" s="5">
        <f t="shared" si="1641"/>
        <v>3.5392428976046712E-2</v>
      </c>
      <c r="AA1397" s="5">
        <f t="shared" si="1642"/>
        <v>5.0070150147807052E-2</v>
      </c>
      <c r="AB1397" s="5">
        <f t="shared" si="1643"/>
        <v>3.5417460857527922E-2</v>
      </c>
      <c r="AC1397" s="5">
        <f t="shared" si="1644"/>
        <v>2.460188570235675E-3</v>
      </c>
      <c r="AD1397" s="5">
        <f t="shared" si="1645"/>
        <v>7.6658265658019406E-3</v>
      </c>
      <c r="AE1397" s="5">
        <f t="shared" si="1646"/>
        <v>1.2770683789213361E-2</v>
      </c>
      <c r="AF1397" s="5">
        <f t="shared" si="1647"/>
        <v>1.0637493755183575E-2</v>
      </c>
      <c r="AG1397" s="5">
        <f t="shared" si="1648"/>
        <v>5.9070850738703034E-3</v>
      </c>
      <c r="AH1397" s="5">
        <f t="shared" si="1649"/>
        <v>1.4740273442972223E-2</v>
      </c>
      <c r="AI1397" s="5">
        <f t="shared" si="1650"/>
        <v>2.0853265115227219E-2</v>
      </c>
      <c r="AJ1397" s="5">
        <f t="shared" si="1651"/>
        <v>1.4750698745459225E-2</v>
      </c>
      <c r="AK1397" s="5">
        <f t="shared" si="1652"/>
        <v>6.9560046441012411E-3</v>
      </c>
      <c r="AL1397" s="5">
        <f t="shared" si="1653"/>
        <v>2.3192740808288746E-4</v>
      </c>
      <c r="AM1397" s="5">
        <f t="shared" si="1654"/>
        <v>2.1689897995784539E-3</v>
      </c>
      <c r="AN1397" s="5">
        <f t="shared" si="1655"/>
        <v>3.6133719742651115E-3</v>
      </c>
      <c r="AO1397" s="5">
        <f t="shared" si="1656"/>
        <v>3.0098013893246744E-3</v>
      </c>
      <c r="AP1397" s="5">
        <f t="shared" si="1657"/>
        <v>1.6713667026624791E-3</v>
      </c>
      <c r="AQ1397" s="5">
        <f t="shared" si="1658"/>
        <v>6.9609243935751038E-4</v>
      </c>
      <c r="AR1397" s="5">
        <f t="shared" si="1659"/>
        <v>4.9112348026894024E-3</v>
      </c>
      <c r="AS1397" s="5">
        <f t="shared" si="1660"/>
        <v>6.947990604098439E-3</v>
      </c>
      <c r="AT1397" s="5">
        <f t="shared" si="1661"/>
        <v>4.9147083548321639E-3</v>
      </c>
      <c r="AU1397" s="5">
        <f t="shared" si="1662"/>
        <v>2.3176348951699363E-3</v>
      </c>
      <c r="AV1397" s="5">
        <f t="shared" si="1663"/>
        <v>8.1969739395036645E-4</v>
      </c>
      <c r="AW1397" s="5">
        <f t="shared" si="1664"/>
        <v>1.5183547781781288E-5</v>
      </c>
      <c r="AX1397" s="5">
        <f t="shared" si="1665"/>
        <v>5.1141655657229205E-4</v>
      </c>
      <c r="AY1397" s="5">
        <f t="shared" si="1666"/>
        <v>8.5198107112013032E-4</v>
      </c>
      <c r="AZ1397" s="5">
        <f t="shared" si="1667"/>
        <v>7.0966781991970785E-4</v>
      </c>
      <c r="BA1397" s="5">
        <f t="shared" si="1668"/>
        <v>3.9408419717388969E-4</v>
      </c>
      <c r="BB1397" s="5">
        <f t="shared" si="1669"/>
        <v>1.6412857195613034E-4</v>
      </c>
      <c r="BC1397" s="5">
        <f t="shared" si="1670"/>
        <v>5.4685142567078635E-5</v>
      </c>
      <c r="BD1397" s="5">
        <f t="shared" si="1671"/>
        <v>1.3636239167286015E-3</v>
      </c>
      <c r="BE1397" s="5">
        <f t="shared" si="1672"/>
        <v>1.9291372824948236E-3</v>
      </c>
      <c r="BF1397" s="5">
        <f t="shared" si="1673"/>
        <v>1.3645883623249065E-3</v>
      </c>
      <c r="BG1397" s="5">
        <f t="shared" si="1674"/>
        <v>6.4350056559459913E-4</v>
      </c>
      <c r="BH1397" s="5">
        <f t="shared" si="1675"/>
        <v>2.2759224834022169E-4</v>
      </c>
      <c r="BI1397" s="5">
        <f t="shared" si="1676"/>
        <v>6.4395569202578974E-5</v>
      </c>
      <c r="BJ1397" s="8">
        <f t="shared" si="1677"/>
        <v>0.32619631376847069</v>
      </c>
      <c r="BK1397" s="8">
        <f t="shared" si="1678"/>
        <v>0.23820375626677193</v>
      </c>
      <c r="BL1397" s="8">
        <f t="shared" si="1679"/>
        <v>0.39870901607263776</v>
      </c>
      <c r="BM1397" s="8">
        <f t="shared" si="1680"/>
        <v>0.5922959599018448</v>
      </c>
      <c r="BN1397" s="8">
        <f t="shared" si="1681"/>
        <v>0.40536875765874403</v>
      </c>
    </row>
    <row r="1398" spans="1:66" s="14" customFormat="1" x14ac:dyDescent="0.25">
      <c r="A1398" s="14" t="s">
        <v>72</v>
      </c>
      <c r="B1398" s="14" t="s">
        <v>63</v>
      </c>
      <c r="C1398" s="14" t="s">
        <v>74</v>
      </c>
      <c r="D1398" s="14" t="s">
        <v>566</v>
      </c>
      <c r="E1398" s="14">
        <f>VLOOKUP(A1398,home!$A$2:$E$405,3,FALSE)</f>
        <v>1.4148550724637701</v>
      </c>
      <c r="F1398" s="14">
        <f>VLOOKUP(B1398,home!$B$2:$E$405,3,FALSE)</f>
        <v>1.01</v>
      </c>
      <c r="G1398" s="14">
        <f>VLOOKUP(C1398,away!$B$2:$E$405,4,FALSE)</f>
        <v>1.29</v>
      </c>
      <c r="H1398" s="14">
        <f>VLOOKUP(A1398,away!$A$2:$E$405,3,FALSE)</f>
        <v>1.0942028985507199</v>
      </c>
      <c r="I1398" s="14">
        <f>VLOOKUP(C1398,away!$B$2:$E$405,3,FALSE)</f>
        <v>0.71</v>
      </c>
      <c r="J1398" s="14">
        <f>VLOOKUP(B1398,home!$B$2:$E$405,4,FALSE)</f>
        <v>0.64</v>
      </c>
      <c r="K1398" s="16">
        <f t="shared" si="1626"/>
        <v>1.8434146739130461</v>
      </c>
      <c r="L1398" s="16">
        <f t="shared" si="1627"/>
        <v>0.49720579710144713</v>
      </c>
      <c r="M1398" s="17">
        <f t="shared" si="1628"/>
        <v>9.6267888261555232E-2</v>
      </c>
      <c r="N1398" s="17">
        <f t="shared" si="1629"/>
        <v>0.17746163784797242</v>
      </c>
      <c r="O1398" s="17">
        <f t="shared" si="1630"/>
        <v>4.7864952118359616E-2</v>
      </c>
      <c r="P1398" s="17">
        <f t="shared" si="1631"/>
        <v>8.8234955101129456E-2</v>
      </c>
      <c r="Q1398" s="17">
        <f t="shared" si="1632"/>
        <v>0.16356769363279758</v>
      </c>
      <c r="R1398" s="17">
        <f t="shared" si="1633"/>
        <v>1.1899365835615796E-2</v>
      </c>
      <c r="S1398" s="17">
        <f t="shared" si="1634"/>
        <v>2.0218079575366175E-2</v>
      </c>
      <c r="T1398" s="17">
        <f t="shared" si="1635"/>
        <v>8.132680549274042E-2</v>
      </c>
      <c r="U1398" s="17">
        <f t="shared" si="1636"/>
        <v>2.1935465591633733E-2</v>
      </c>
      <c r="V1398" s="17">
        <f t="shared" si="1637"/>
        <v>2.05900127674813E-3</v>
      </c>
      <c r="W1398" s="17">
        <f t="shared" si="1638"/>
        <v>0.10050769554027086</v>
      </c>
      <c r="X1398" s="17">
        <f t="shared" si="1639"/>
        <v>4.9973008875929939E-2</v>
      </c>
      <c r="Y1398" s="17">
        <f t="shared" si="1640"/>
        <v>1.2423434855857217E-2</v>
      </c>
      <c r="Z1398" s="17">
        <f t="shared" si="1641"/>
        <v>1.9721445584330263E-3</v>
      </c>
      <c r="AA1398" s="17">
        <f t="shared" si="1642"/>
        <v>3.6354802180932058E-3</v>
      </c>
      <c r="AB1398" s="17">
        <f t="shared" si="1643"/>
        <v>3.3508487903768087E-3</v>
      </c>
      <c r="AC1398" s="17">
        <f t="shared" si="1644"/>
        <v>1.1794943288451155E-4</v>
      </c>
      <c r="AD1398" s="17">
        <f t="shared" si="1645"/>
        <v>4.6319340200030035E-2</v>
      </c>
      <c r="AE1398" s="17">
        <f t="shared" si="1646"/>
        <v>2.3030244465369037E-2</v>
      </c>
      <c r="AF1398" s="17">
        <f t="shared" si="1647"/>
        <v>5.7253855284225014E-3</v>
      </c>
      <c r="AG1398" s="17">
        <f t="shared" si="1648"/>
        <v>9.4889829179079996E-4</v>
      </c>
      <c r="AH1398" s="17">
        <f t="shared" si="1649"/>
        <v>2.451404267937436E-4</v>
      </c>
      <c r="AI1398" s="17">
        <f t="shared" si="1650"/>
        <v>4.518954599208938E-4</v>
      </c>
      <c r="AJ1398" s="17">
        <f t="shared" si="1651"/>
        <v>4.1651536094643025E-4</v>
      </c>
      <c r="AK1398" s="17">
        <f t="shared" si="1652"/>
        <v>2.5593684275961281E-4</v>
      </c>
      <c r="AL1398" s="17">
        <f t="shared" si="1653"/>
        <v>4.3242925975451042E-6</v>
      </c>
      <c r="AM1398" s="17">
        <f t="shared" si="1654"/>
        <v>1.7077150282141164E-2</v>
      </c>
      <c r="AN1398" s="17">
        <f t="shared" si="1655"/>
        <v>8.4908581182531993E-3</v>
      </c>
      <c r="AO1398" s="17">
        <f t="shared" si="1656"/>
        <v>2.1108519393806873E-3</v>
      </c>
      <c r="AP1398" s="17">
        <f t="shared" si="1657"/>
        <v>3.4984260702763676E-4</v>
      </c>
      <c r="AQ1398" s="17">
        <f t="shared" si="1658"/>
        <v>4.3485943071806114E-5</v>
      </c>
      <c r="AR1398" s="17">
        <f t="shared" si="1659"/>
        <v>2.4377048261154452E-5</v>
      </c>
      <c r="AS1398" s="17">
        <f t="shared" si="1660"/>
        <v>4.4937008471298628E-5</v>
      </c>
      <c r="AT1398" s="17">
        <f t="shared" si="1661"/>
        <v>4.1418770408873376E-5</v>
      </c>
      <c r="AU1398" s="17">
        <f t="shared" si="1662"/>
        <v>2.5450656382384215E-5</v>
      </c>
      <c r="AV1398" s="17">
        <f t="shared" si="1663"/>
        <v>1.1729028359001446E-5</v>
      </c>
      <c r="AW1398" s="17">
        <f t="shared" si="1664"/>
        <v>1.1009606459144372E-7</v>
      </c>
      <c r="AX1398" s="17">
        <f t="shared" si="1665"/>
        <v>5.2467115697862228E-3</v>
      </c>
      <c r="AY1398" s="17">
        <f t="shared" si="1666"/>
        <v>2.6086954082169436E-3</v>
      </c>
      <c r="AZ1398" s="17">
        <f t="shared" si="1667"/>
        <v>6.4852923991869527E-4</v>
      </c>
      <c r="BA1398" s="17">
        <f t="shared" si="1668"/>
        <v>1.0748416589245684E-4</v>
      </c>
      <c r="BB1398" s="17">
        <f t="shared" si="1669"/>
        <v>1.3360437594585793E-5</v>
      </c>
      <c r="BC1398" s="17">
        <f t="shared" si="1670"/>
        <v>1.3285774047680345E-6</v>
      </c>
      <c r="BD1398" s="17">
        <f t="shared" si="1671"/>
        <v>2.0200682852779568E-6</v>
      </c>
      <c r="BE1398" s="17">
        <f t="shared" si="1672"/>
        <v>3.723823519387751E-6</v>
      </c>
      <c r="BF1398" s="17">
        <f t="shared" si="1673"/>
        <v>3.4322754593509518E-6</v>
      </c>
      <c r="BG1398" s="17">
        <f t="shared" si="1674"/>
        <v>2.1090356488930618E-6</v>
      </c>
      <c r="BH1398" s="17">
        <f t="shared" si="1675"/>
        <v>9.7195681574379839E-7</v>
      </c>
      <c r="BI1398" s="17">
        <f t="shared" si="1676"/>
        <v>3.5834389131038331E-7</v>
      </c>
      <c r="BJ1398" s="18">
        <f t="shared" si="1677"/>
        <v>0.69798244301986878</v>
      </c>
      <c r="BK1398" s="18">
        <f t="shared" si="1678"/>
        <v>0.20951089334849801</v>
      </c>
      <c r="BL1398" s="18">
        <f t="shared" si="1679"/>
        <v>9.021612866000249E-2</v>
      </c>
      <c r="BM1398" s="18">
        <f t="shared" si="1680"/>
        <v>0.4117765314772201</v>
      </c>
      <c r="BN1398" s="18">
        <f t="shared" si="1681"/>
        <v>0.58529649279743012</v>
      </c>
    </row>
    <row r="1399" spans="1:66" x14ac:dyDescent="0.25">
      <c r="A1399" t="s">
        <v>10</v>
      </c>
      <c r="B1399" t="s">
        <v>220</v>
      </c>
      <c r="C1399" t="s">
        <v>447</v>
      </c>
      <c r="D1399" t="s">
        <v>567</v>
      </c>
      <c r="E1399">
        <f>VLOOKUP(A1399,home!$A$2:$E$405,3,FALSE)</f>
        <v>1.5653594771241801</v>
      </c>
      <c r="F1399">
        <f>VLOOKUP(B1399,home!$B$2:$E$405,3,FALSE)</f>
        <v>1.1299999999999999</v>
      </c>
      <c r="G1399">
        <f>VLOOKUP(C1399,away!$B$2:$E$405,4,FALSE)</f>
        <v>1.43</v>
      </c>
      <c r="H1399">
        <f>VLOOKUP(A1399,away!$A$2:$E$405,3,FALSE)</f>
        <v>1.3758169934640501</v>
      </c>
      <c r="I1399">
        <f>VLOOKUP(C1399,away!$B$2:$E$405,3,FALSE)</f>
        <v>0.53</v>
      </c>
      <c r="J1399">
        <f>VLOOKUP(B1399,home!$B$2:$E$405,4,FALSE)</f>
        <v>0.81</v>
      </c>
      <c r="K1399" s="3">
        <f t="shared" ref="K1399:K1462" si="1682">E1399*F1399*G1399</f>
        <v>2.529464379084962</v>
      </c>
      <c r="L1399" s="3">
        <f t="shared" ref="L1399:L1462" si="1683">H1399*I1399*J1399</f>
        <v>0.59063823529411674</v>
      </c>
      <c r="M1399" s="5">
        <f t="shared" ref="M1399:M1462" si="1684">_xlfn.POISSON.DIST(0,K1399,FALSE) * _xlfn.POISSON.DIST(0,L1399,FALSE)</f>
        <v>4.4152637491746763E-2</v>
      </c>
      <c r="N1399" s="5">
        <f t="shared" ref="N1399:N1462" si="1685">_xlfn.POISSON.DIST(1,K1399,FALSE) * _xlfn.POISSON.DIST(0,L1399,FALSE)</f>
        <v>0.11168252377802464</v>
      </c>
      <c r="O1399" s="5">
        <f t="shared" ref="O1399:O1462" si="1686">_xlfn.POISSON.DIST(0,K1399,FALSE) * _xlfn.POISSON.DIST(1,L1399,FALSE)</f>
        <v>2.6078235891706162E-2</v>
      </c>
      <c r="P1399" s="5">
        <f t="shared" ref="P1399:P1462" si="1687">_xlfn.POISSON.DIST(1,K1399,FALSE) * _xlfn.POISSON.DIST(1,L1399,FALSE)</f>
        <v>6.5963968757445701E-2</v>
      </c>
      <c r="Q1399" s="5">
        <f t="shared" ref="Q1399:Q1462" si="1688">_xlfn.POISSON.DIST(2,K1399,FALSE) * _xlfn.POISSON.DIST(0,L1399,FALSE)</f>
        <v>0.14124848283141134</v>
      </c>
      <c r="R1399" s="5">
        <f t="shared" ref="R1399:R1462" si="1689">_xlfn.POISSON.DIST(0,K1399,FALSE) * _xlfn.POISSON.DIST(2,L1399,FALSE)</f>
        <v>7.7014016133305106E-3</v>
      </c>
      <c r="S1399" s="5">
        <f t="shared" ref="S1399:S1462" si="1690">_xlfn.POISSON.DIST(2,K1399,FALSE) * _xlfn.POISSON.DIST(2,L1399,FALSE)</f>
        <v>2.4637515567708893E-2</v>
      </c>
      <c r="T1399" s="5">
        <f t="shared" ref="T1399:T1462" si="1691">_xlfn.POISSON.DIST(2,K1399,FALSE) * _xlfn.POISSON.DIST(1,L1399,FALSE)</f>
        <v>8.3426754637516129E-2</v>
      </c>
      <c r="U1399" s="5">
        <f t="shared" ref="U1399:U1462" si="1692">_xlfn.POISSON.DIST(1,K1399,FALSE) * _xlfn.POISSON.DIST(2,L1399,FALSE)</f>
        <v>1.9480421049946985E-2</v>
      </c>
      <c r="V1399" s="5">
        <f t="shared" ref="V1399:V1462" si="1693">_xlfn.POISSON.DIST(3,K1399,FALSE) * _xlfn.POISSON.DIST(3,L1399,FALSE)</f>
        <v>4.0898231415537863E-3</v>
      </c>
      <c r="W1399" s="5">
        <f t="shared" ref="W1399:W1462" si="1694">_xlfn.POISSON.DIST(3,K1399,FALSE) * _xlfn.POISSON.DIST(0,L1399,FALSE)</f>
        <v>0.1190943353072829</v>
      </c>
      <c r="X1399" s="5">
        <f t="shared" ref="X1399:X1462" si="1695">_xlfn.POISSON.DIST(3,K1399,FALSE) * _xlfn.POISSON.DIST(1,L1399,FALSE)</f>
        <v>7.0341668039419394E-2</v>
      </c>
      <c r="Y1399" s="5">
        <f t="shared" ref="Y1399:Y1462" si="1696">_xlfn.POISSON.DIST(3,K1399,FALSE) * _xlfn.POISSON.DIST(2,L1399,FALSE)</f>
        <v>2.0773239339223617E-2</v>
      </c>
      <c r="Z1399" s="5">
        <f t="shared" ref="Z1399:Z1462" si="1697">_xlfn.POISSON.DIST(0,K1399,FALSE) * _xlfn.POISSON.DIST(3,L1399,FALSE)</f>
        <v>1.5162474193962654E-3</v>
      </c>
      <c r="AA1399" s="5">
        <f t="shared" ref="AA1399:AA1462" si="1698">_xlfn.POISSON.DIST(1,K1399,FALSE) * _xlfn.POISSON.DIST(3,L1399,FALSE)</f>
        <v>3.8352938372423501E-3</v>
      </c>
      <c r="AB1399" s="5">
        <f t="shared" ref="AB1399:AB1462" si="1699">_xlfn.POISSON.DIST(2,K1399,FALSE) * _xlfn.POISSON.DIST(3,L1399,FALSE)</f>
        <v>4.8506195723143023E-3</v>
      </c>
      <c r="AC1399" s="5">
        <f t="shared" ref="AC1399:AC1462" si="1700">_xlfn.POISSON.DIST(4,K1399,FALSE) * _xlfn.POISSON.DIST(4,L1399,FALSE)</f>
        <v>3.8188682100724066E-4</v>
      </c>
      <c r="AD1399" s="5">
        <f t="shared" ref="AD1399:AD1462" si="1701">_xlfn.POISSON.DIST(4,K1399,FALSE) * _xlfn.POISSON.DIST(0,L1399,FALSE)</f>
        <v>7.5311219727643167E-2</v>
      </c>
      <c r="AE1399" s="5">
        <f t="shared" ref="AE1399:AE1462" si="1702">_xlfn.POISSON.DIST(4,K1399,FALSE) * _xlfn.POISSON.DIST(1,L1399,FALSE)</f>
        <v>4.4481685917782628E-2</v>
      </c>
      <c r="AF1399" s="5">
        <f t="shared" ref="AF1399:AF1462" si="1703">_xlfn.POISSON.DIST(4,K1399,FALSE) * _xlfn.POISSON.DIST(2,L1399,FALSE)</f>
        <v>1.3136292236693145E-2</v>
      </c>
      <c r="AG1399" s="5">
        <f t="shared" ref="AG1399:AG1462" si="1704">_xlfn.POISSON.DIST(4,K1399,FALSE) * _xlfn.POISSON.DIST(3,L1399,FALSE)</f>
        <v>2.5862654883294146E-3</v>
      </c>
      <c r="AH1399" s="5">
        <f t="shared" ref="AH1399:AH1462" si="1705">_xlfn.POISSON.DIST(0,K1399,FALSE) * _xlfn.POISSON.DIST(4,L1399,FALSE)</f>
        <v>2.2388842501536716E-4</v>
      </c>
      <c r="AI1399" s="5">
        <f t="shared" ref="AI1399:AI1462" si="1706">_xlfn.POISSON.DIST(1,K1399,FALSE) * _xlfn.POISSON.DIST(4,L1399,FALSE)</f>
        <v>5.6631779596580574E-4</v>
      </c>
      <c r="AJ1399" s="5">
        <f t="shared" ref="AJ1399:AJ1462" si="1707">_xlfn.POISSON.DIST(2,K1399,FALSE) * _xlfn.POISSON.DIST(4,L1399,FALSE)</f>
        <v>7.1624034606870574E-4</v>
      </c>
      <c r="AK1399" s="5">
        <f t="shared" ref="AK1399:AK1462" si="1708">_xlfn.POISSON.DIST(3,K1399,FALSE) * _xlfn.POISSON.DIST(4,L1399,FALSE)</f>
        <v>6.0390148074809227E-4</v>
      </c>
      <c r="AL1399" s="5">
        <f t="shared" ref="AL1399:AL1462" si="1709">_xlfn.POISSON.DIST(5,K1399,FALSE) * _xlfn.POISSON.DIST(5,L1399,FALSE)</f>
        <v>2.2821531632859453E-5</v>
      </c>
      <c r="AM1399" s="5">
        <f t="shared" ref="AM1399:AM1462" si="1710">_xlfn.POISSON.DIST(5,K1399,FALSE) * _xlfn.POISSON.DIST(0,L1399,FALSE)</f>
        <v>3.809940952930279E-2</v>
      </c>
      <c r="AN1399" s="5">
        <f t="shared" ref="AN1399:AN1462" si="1711">_xlfn.POISSON.DIST(5,K1399,FALSE) * _xlfn.POISSON.DIST(1,L1399,FALSE)</f>
        <v>2.2502968010135252E-2</v>
      </c>
      <c r="AO1399" s="5">
        <f t="shared" ref="AO1399:AO1462" si="1712">_xlfn.POISSON.DIST(5,K1399,FALSE) * _xlfn.POISSON.DIST(2,L1399,FALSE)</f>
        <v>6.6455566571931224E-3</v>
      </c>
      <c r="AP1399" s="5">
        <f t="shared" ref="AP1399:AP1462" si="1713">_xlfn.POISSON.DIST(5,K1399,FALSE) * _xlfn.POISSON.DIST(3,L1399,FALSE)</f>
        <v>1.308373285517205E-3</v>
      </c>
      <c r="AQ1399" s="5">
        <f t="shared" ref="AQ1399:AQ1462" si="1714">_xlfn.POISSON.DIST(5,K1399,FALSE) * _xlfn.POISSON.DIST(4,L1399,FALSE)</f>
        <v>1.9319382211596187E-4</v>
      </c>
      <c r="AR1399" s="5">
        <f t="shared" ref="AR1399:AR1462" si="1715">_xlfn.POISSON.DIST(0,K1399,FALSE) * _xlfn.POISSON.DIST(5,L1399,FALSE)</f>
        <v>2.6447412850771141E-5</v>
      </c>
      <c r="AS1399" s="5">
        <f t="shared" ref="AS1399:AS1462" si="1716">_xlfn.POISSON.DIST(1,K1399,FALSE) * _xlfn.POISSON.DIST(5,L1399,FALSE)</f>
        <v>6.6897788724979473E-5</v>
      </c>
      <c r="AT1399" s="5">
        <f t="shared" ref="AT1399:AT1462" si="1717">_xlfn.POISSON.DIST(2,K1399,FALSE) * _xlfn.POISSON.DIST(5,L1399,FALSE)</f>
        <v>8.4607786809693609E-5</v>
      </c>
      <c r="AU1399" s="5">
        <f t="shared" ref="AU1399:AU1462" si="1718">_xlfn.POISSON.DIST(3,K1399,FALSE) * _xlfn.POISSON.DIST(5,L1399,FALSE)</f>
        <v>7.1337460976111475E-5</v>
      </c>
      <c r="AV1399" s="5">
        <f t="shared" ref="AV1399:AV1462" si="1719">_xlfn.POISSON.DIST(4,K1399,FALSE) * _xlfn.POISSON.DIST(5,L1399,FALSE)</f>
        <v>4.511139160835939E-5</v>
      </c>
      <c r="AW1399" s="5">
        <f t="shared" ref="AW1399:AW1462" si="1720">_xlfn.POISSON.DIST(6,K1399,FALSE) * _xlfn.POISSON.DIST(6,L1399,FALSE)</f>
        <v>9.4709253395765473E-7</v>
      </c>
      <c r="AX1399" s="5">
        <f t="shared" ref="AX1399:AX1462" si="1721">_xlfn.POISSON.DIST(6,K1399,FALSE) * _xlfn.POISSON.DIST(0,L1399,FALSE)</f>
        <v>1.6061849878090263E-2</v>
      </c>
      <c r="AY1399" s="5">
        <f t="shared" ref="AY1399:AY1462" si="1722">_xlfn.POISSON.DIST(6,K1399,FALSE) * _xlfn.POISSON.DIST(1,L1399,FALSE)</f>
        <v>9.4867426675542561E-3</v>
      </c>
      <c r="AZ1399" s="5">
        <f t="shared" ref="AZ1399:AZ1462" si="1723">_xlfn.POISSON.DIST(6,K1399,FALSE) * _xlfn.POISSON.DIST(2,L1399,FALSE)</f>
        <v>2.8016164739268234E-3</v>
      </c>
      <c r="BA1399" s="5">
        <f t="shared" ref="BA1399:BA1462" si="1724">_xlfn.POISSON.DIST(6,K1399,FALSE) * _xlfn.POISSON.DIST(3,L1399,FALSE)</f>
        <v>5.515806033770215E-4</v>
      </c>
      <c r="BB1399" s="5">
        <f t="shared" ref="BB1399:BB1462" si="1725">_xlfn.POISSON.DIST(6,K1399,FALSE) * _xlfn.POISSON.DIST(4,L1399,FALSE)</f>
        <v>8.1446148550267023E-5</v>
      </c>
      <c r="BC1399" s="5">
        <f t="shared" ref="BC1399:BC1462" si="1726">_xlfn.POISSON.DIST(6,K1399,FALSE) * _xlfn.POISSON.DIST(5,L1399,FALSE)</f>
        <v>9.6210418902464442E-6</v>
      </c>
      <c r="BD1399" s="5">
        <f t="shared" ref="BD1399:BD1462" si="1727">_xlfn.POISSON.DIST(0,K1399,FALSE) * _xlfn.POISSON.DIST(6,L1399,FALSE)</f>
        <v>2.6034755423790665E-6</v>
      </c>
      <c r="BE1399" s="5">
        <f t="shared" ref="BE1399:BE1462" si="1728">_xlfn.POISSON.DIST(1,K1399,FALSE) * _xlfn.POISSON.DIST(6,L1399,FALSE)</f>
        <v>6.5853986462667502E-6</v>
      </c>
      <c r="BF1399" s="5">
        <f t="shared" ref="BF1399:BF1462" si="1729">_xlfn.POISSON.DIST(2,K1399,FALSE) * _xlfn.POISSON.DIST(6,L1399,FALSE)</f>
        <v>8.3287656489030401E-6</v>
      </c>
      <c r="BG1399" s="5">
        <f t="shared" ref="BG1399:BG1462" si="1730">_xlfn.POISSON.DIST(3,K1399,FALSE) * _xlfn.POISSON.DIST(6,L1399,FALSE)</f>
        <v>7.0224386768822272E-6</v>
      </c>
      <c r="BH1399" s="5">
        <f t="shared" ref="BH1399:BH1462" si="1731">_xlfn.POISSON.DIST(4,K1399,FALSE) * _xlfn.POISSON.DIST(6,L1399,FALSE)</f>
        <v>4.4407521218705324E-6</v>
      </c>
      <c r="BI1399" s="5">
        <f t="shared" ref="BI1399:BI1462" si="1732">_xlfn.POISSON.DIST(5,K1399,FALSE) * _xlfn.POISSON.DIST(6,L1399,FALSE)</f>
        <v>2.2465448617234932E-6</v>
      </c>
      <c r="BJ1399" s="8">
        <f t="shared" ref="BJ1399:BJ1462" si="1733">SUM(N1399,Q1399,T1399,W1399,X1399,Y1399,AD1399,AE1399,AF1399,AG1399,AM1399,AN1399,AO1399,AP1399,AQ1399,AX1399,AY1399,AZ1399,BA1399,BB1399,BC1399)</f>
        <v>0.77982482542097964</v>
      </c>
      <c r="BK1399" s="8">
        <f t="shared" ref="BK1399:BK1462" si="1734">SUM(M1399,P1399,S1399,V1399,AC1399,AL1399,AY1399)</f>
        <v>0.14873539597864949</v>
      </c>
      <c r="BL1399" s="8">
        <f t="shared" ref="BL1399:BL1462" si="1735">SUM(O1399,R1399,U1399,AA1399,AB1399,AH1399,AI1399,AJ1399,AK1399,AR1399,AS1399,AT1399,AU1399,AV1399,BD1399,BE1399,BF1399,BG1399,BH1399,BI1399)</f>
        <v>6.4381949228806218E-2</v>
      </c>
      <c r="BM1399" s="8">
        <f t="shared" ref="BM1399:BM1462" si="1736">SUM(S1399:BI1399)</f>
        <v>0.58814537210914608</v>
      </c>
      <c r="BN1399" s="8">
        <f t="shared" ref="BN1399:BN1462" si="1737">SUM(M1399:R1399)</f>
        <v>0.39682725036366512</v>
      </c>
    </row>
    <row r="1400" spans="1:66" x14ac:dyDescent="0.25">
      <c r="A1400" t="s">
        <v>13</v>
      </c>
      <c r="B1400" t="s">
        <v>44</v>
      </c>
      <c r="C1400" t="s">
        <v>46</v>
      </c>
      <c r="D1400" t="s">
        <v>567</v>
      </c>
      <c r="E1400">
        <f>VLOOKUP(A1400,home!$A$2:$E$405,3,FALSE)</f>
        <v>1.76143790849673</v>
      </c>
      <c r="F1400">
        <f>VLOOKUP(B1400,home!$B$2:$E$405,3,FALSE)</f>
        <v>1.1000000000000001</v>
      </c>
      <c r="G1400">
        <f>VLOOKUP(C1400,away!$B$2:$E$405,4,FALSE)</f>
        <v>1.27</v>
      </c>
      <c r="H1400">
        <f>VLOOKUP(A1400,away!$A$2:$E$405,3,FALSE)</f>
        <v>1.3562091503267999</v>
      </c>
      <c r="I1400">
        <f>VLOOKUP(C1400,away!$B$2:$E$405,3,FALSE)</f>
        <v>0.43</v>
      </c>
      <c r="J1400">
        <f>VLOOKUP(B1400,home!$B$2:$E$405,4,FALSE)</f>
        <v>0.48</v>
      </c>
      <c r="K1400" s="3">
        <f t="shared" si="1682"/>
        <v>2.4607287581699322</v>
      </c>
      <c r="L1400" s="3">
        <f t="shared" si="1683"/>
        <v>0.27992156862745149</v>
      </c>
      <c r="M1400" s="5">
        <f t="shared" si="1684"/>
        <v>6.4528368717513232E-2</v>
      </c>
      <c r="N1400" s="5">
        <f t="shared" si="1685"/>
        <v>0.15878681262097785</v>
      </c>
      <c r="O1400" s="5">
        <f t="shared" si="1686"/>
        <v>1.8062882192376874E-2</v>
      </c>
      <c r="P1400" s="5">
        <f t="shared" si="1687"/>
        <v>4.4447853666217334E-2</v>
      </c>
      <c r="Q1400" s="5">
        <f t="shared" si="1688"/>
        <v>0.19536563811729032</v>
      </c>
      <c r="R1400" s="5">
        <f t="shared" si="1689"/>
        <v>2.5280951586114974E-3</v>
      </c>
      <c r="S1400" s="5">
        <f t="shared" si="1690"/>
        <v>7.6540432324507289E-3</v>
      </c>
      <c r="T1400" s="5">
        <f t="shared" si="1691"/>
        <v>5.4687055877694943E-2</v>
      </c>
      <c r="U1400" s="5">
        <f t="shared" si="1692"/>
        <v>6.2209564601854875E-3</v>
      </c>
      <c r="V1400" s="5">
        <f t="shared" si="1693"/>
        <v>5.8579884288342994E-4</v>
      </c>
      <c r="W1400" s="5">
        <f t="shared" si="1694"/>
        <v>0.16024728135781205</v>
      </c>
      <c r="X1400" s="5">
        <f t="shared" si="1695"/>
        <v>4.4856670365963316E-2</v>
      </c>
      <c r="Y1400" s="5">
        <f t="shared" si="1696"/>
        <v>6.2781747661224841E-3</v>
      </c>
      <c r="Z1400" s="5">
        <f t="shared" si="1697"/>
        <v>2.3588945414599878E-4</v>
      </c>
      <c r="AA1400" s="5">
        <f t="shared" si="1698"/>
        <v>5.8045996356606675E-4</v>
      </c>
      <c r="AB1400" s="5">
        <f t="shared" si="1699"/>
        <v>7.1417726265664608E-4</v>
      </c>
      <c r="AC1400" s="5">
        <f t="shared" si="1700"/>
        <v>2.5219044898208713E-5</v>
      </c>
      <c r="AD1400" s="5">
        <f t="shared" si="1701"/>
        <v>9.8581273413929152E-2</v>
      </c>
      <c r="AE1400" s="5">
        <f t="shared" si="1702"/>
        <v>2.7595024691318727E-2</v>
      </c>
      <c r="AF1400" s="5">
        <f t="shared" si="1703"/>
        <v>3.8622212989535966E-3</v>
      </c>
      <c r="AG1400" s="5">
        <f t="shared" si="1704"/>
        <v>3.6037301479648146E-4</v>
      </c>
      <c r="AH1400" s="5">
        <f t="shared" si="1705"/>
        <v>1.6507636506805314E-5</v>
      </c>
      <c r="AI1400" s="5">
        <f t="shared" si="1706"/>
        <v>4.0620815881711679E-5</v>
      </c>
      <c r="AJ1400" s="5">
        <f t="shared" si="1707"/>
        <v>4.9978404910226938E-5</v>
      </c>
      <c r="AK1400" s="5">
        <f t="shared" si="1708"/>
        <v>4.0994432750018919E-5</v>
      </c>
      <c r="AL1400" s="5">
        <f t="shared" si="1709"/>
        <v>6.948462758415402E-7</v>
      </c>
      <c r="AM1400" s="5">
        <f t="shared" si="1710"/>
        <v>4.8516354901333672E-2</v>
      </c>
      <c r="AN1400" s="5">
        <f t="shared" si="1711"/>
        <v>1.3580774168067467E-2</v>
      </c>
      <c r="AO1400" s="5">
        <f t="shared" si="1712"/>
        <v>1.900775804150309E-3</v>
      </c>
      <c r="AP1400" s="5">
        <f t="shared" si="1713"/>
        <v>1.7735604823562005E-4</v>
      </c>
      <c r="AQ1400" s="5">
        <f t="shared" si="1714"/>
        <v>1.2411445806920177E-5</v>
      </c>
      <c r="AR1400" s="5">
        <f t="shared" si="1715"/>
        <v>9.2416870106334541E-7</v>
      </c>
      <c r="AS1400" s="5">
        <f t="shared" si="1716"/>
        <v>2.2741285001071251E-6</v>
      </c>
      <c r="AT1400" s="5">
        <f t="shared" si="1717"/>
        <v>2.7980066999937293E-6</v>
      </c>
      <c r="AU1400" s="5">
        <f t="shared" si="1718"/>
        <v>2.2950451840755732E-6</v>
      </c>
      <c r="AV1400" s="5">
        <f t="shared" si="1719"/>
        <v>1.4118709214385421E-6</v>
      </c>
      <c r="AW1400" s="5">
        <f t="shared" si="1720"/>
        <v>1.3294938766615304E-8</v>
      </c>
      <c r="AX1400" s="5">
        <f t="shared" si="1721"/>
        <v>1.9897598291215079E-2</v>
      </c>
      <c r="AY1400" s="5">
        <f t="shared" si="1722"/>
        <v>5.5697669255958234E-3</v>
      </c>
      <c r="AZ1400" s="5">
        <f t="shared" si="1723"/>
        <v>7.7954894735104041E-4</v>
      </c>
      <c r="BA1400" s="5">
        <f t="shared" si="1724"/>
        <v>7.2737521388127298E-5</v>
      </c>
      <c r="BB1400" s="5">
        <f t="shared" si="1725"/>
        <v>5.0902002712593477E-6</v>
      </c>
      <c r="BC1400" s="5">
        <f t="shared" si="1726"/>
        <v>2.849713689117591E-7</v>
      </c>
      <c r="BD1400" s="5">
        <f t="shared" si="1727"/>
        <v>4.3115792079674348E-8</v>
      </c>
      <c r="BE1400" s="5">
        <f t="shared" si="1728"/>
        <v>1.0609626950173006E-7</v>
      </c>
      <c r="BF1400" s="5">
        <f t="shared" si="1729"/>
        <v>1.3053707074872738E-7</v>
      </c>
      <c r="BG1400" s="5">
        <f t="shared" si="1730"/>
        <v>1.0707210799955216E-7</v>
      </c>
      <c r="BH1400" s="5">
        <f t="shared" si="1731"/>
        <v>6.5868853838093721E-8</v>
      </c>
      <c r="BI1400" s="5">
        <f t="shared" si="1732"/>
        <v>3.2417076581417817E-8</v>
      </c>
      <c r="BJ1400" s="8">
        <f t="shared" si="1733"/>
        <v>0.84113322474964325</v>
      </c>
      <c r="BK1400" s="8">
        <f t="shared" si="1734"/>
        <v>0.12281174527583458</v>
      </c>
      <c r="BL1400" s="8">
        <f t="shared" si="1735"/>
        <v>2.8264860654622755E-2</v>
      </c>
      <c r="BM1400" s="8">
        <f t="shared" si="1736"/>
        <v>0.50315631603060229</v>
      </c>
      <c r="BN1400" s="8">
        <f t="shared" si="1737"/>
        <v>0.48371965047298715</v>
      </c>
    </row>
    <row r="1401" spans="1:66" x14ac:dyDescent="0.25">
      <c r="A1401" t="s">
        <v>16</v>
      </c>
      <c r="B1401" t="s">
        <v>495</v>
      </c>
      <c r="C1401" t="s">
        <v>234</v>
      </c>
      <c r="D1401" t="s">
        <v>567</v>
      </c>
      <c r="E1401">
        <f>VLOOKUP(A1401,home!$A$2:$E$405,3,FALSE)</f>
        <v>1.5457516339869299</v>
      </c>
      <c r="F1401" t="e">
        <f>VLOOKUP(B1401,home!$B$2:$E$405,3,FALSE)</f>
        <v>#N/A</v>
      </c>
      <c r="G1401">
        <f>VLOOKUP(C1401,away!$B$2:$E$405,4,FALSE)</f>
        <v>1.1000000000000001</v>
      </c>
      <c r="H1401">
        <f>VLOOKUP(A1401,away!$A$2:$E$405,3,FALSE)</f>
        <v>1.36928104575163</v>
      </c>
      <c r="I1401">
        <f>VLOOKUP(C1401,away!$B$2:$E$405,3,FALSE)</f>
        <v>0.84</v>
      </c>
      <c r="J1401" t="e">
        <f>VLOOKUP(B1401,home!$B$2:$E$405,4,FALSE)</f>
        <v>#N/A</v>
      </c>
      <c r="K1401" s="3" t="e">
        <f t="shared" si="1682"/>
        <v>#N/A</v>
      </c>
      <c r="L1401" s="3" t="e">
        <f t="shared" si="1683"/>
        <v>#N/A</v>
      </c>
      <c r="M1401" s="5" t="e">
        <f t="shared" si="1684"/>
        <v>#N/A</v>
      </c>
      <c r="N1401" s="5" t="e">
        <f t="shared" si="1685"/>
        <v>#N/A</v>
      </c>
      <c r="O1401" s="5" t="e">
        <f t="shared" si="1686"/>
        <v>#N/A</v>
      </c>
      <c r="P1401" s="5" t="e">
        <f t="shared" si="1687"/>
        <v>#N/A</v>
      </c>
      <c r="Q1401" s="5" t="e">
        <f t="shared" si="1688"/>
        <v>#N/A</v>
      </c>
      <c r="R1401" s="5" t="e">
        <f t="shared" si="1689"/>
        <v>#N/A</v>
      </c>
      <c r="S1401" s="5" t="e">
        <f t="shared" si="1690"/>
        <v>#N/A</v>
      </c>
      <c r="T1401" s="5" t="e">
        <f t="shared" si="1691"/>
        <v>#N/A</v>
      </c>
      <c r="U1401" s="5" t="e">
        <f t="shared" si="1692"/>
        <v>#N/A</v>
      </c>
      <c r="V1401" s="5" t="e">
        <f t="shared" si="1693"/>
        <v>#N/A</v>
      </c>
      <c r="W1401" s="5" t="e">
        <f t="shared" si="1694"/>
        <v>#N/A</v>
      </c>
      <c r="X1401" s="5" t="e">
        <f t="shared" si="1695"/>
        <v>#N/A</v>
      </c>
      <c r="Y1401" s="5" t="e">
        <f t="shared" si="1696"/>
        <v>#N/A</v>
      </c>
      <c r="Z1401" s="5" t="e">
        <f t="shared" si="1697"/>
        <v>#N/A</v>
      </c>
      <c r="AA1401" s="5" t="e">
        <f t="shared" si="1698"/>
        <v>#N/A</v>
      </c>
      <c r="AB1401" s="5" t="e">
        <f t="shared" si="1699"/>
        <v>#N/A</v>
      </c>
      <c r="AC1401" s="5" t="e">
        <f t="shared" si="1700"/>
        <v>#N/A</v>
      </c>
      <c r="AD1401" s="5" t="e">
        <f t="shared" si="1701"/>
        <v>#N/A</v>
      </c>
      <c r="AE1401" s="5" t="e">
        <f t="shared" si="1702"/>
        <v>#N/A</v>
      </c>
      <c r="AF1401" s="5" t="e">
        <f t="shared" si="1703"/>
        <v>#N/A</v>
      </c>
      <c r="AG1401" s="5" t="e">
        <f t="shared" si="1704"/>
        <v>#N/A</v>
      </c>
      <c r="AH1401" s="5" t="e">
        <f t="shared" si="1705"/>
        <v>#N/A</v>
      </c>
      <c r="AI1401" s="5" t="e">
        <f t="shared" si="1706"/>
        <v>#N/A</v>
      </c>
      <c r="AJ1401" s="5" t="e">
        <f t="shared" si="1707"/>
        <v>#N/A</v>
      </c>
      <c r="AK1401" s="5" t="e">
        <f t="shared" si="1708"/>
        <v>#N/A</v>
      </c>
      <c r="AL1401" s="5" t="e">
        <f t="shared" si="1709"/>
        <v>#N/A</v>
      </c>
      <c r="AM1401" s="5" t="e">
        <f t="shared" si="1710"/>
        <v>#N/A</v>
      </c>
      <c r="AN1401" s="5" t="e">
        <f t="shared" si="1711"/>
        <v>#N/A</v>
      </c>
      <c r="AO1401" s="5" t="e">
        <f t="shared" si="1712"/>
        <v>#N/A</v>
      </c>
      <c r="AP1401" s="5" t="e">
        <f t="shared" si="1713"/>
        <v>#N/A</v>
      </c>
      <c r="AQ1401" s="5" t="e">
        <f t="shared" si="1714"/>
        <v>#N/A</v>
      </c>
      <c r="AR1401" s="5" t="e">
        <f t="shared" si="1715"/>
        <v>#N/A</v>
      </c>
      <c r="AS1401" s="5" t="e">
        <f t="shared" si="1716"/>
        <v>#N/A</v>
      </c>
      <c r="AT1401" s="5" t="e">
        <f t="shared" si="1717"/>
        <v>#N/A</v>
      </c>
      <c r="AU1401" s="5" t="e">
        <f t="shared" si="1718"/>
        <v>#N/A</v>
      </c>
      <c r="AV1401" s="5" t="e">
        <f t="shared" si="1719"/>
        <v>#N/A</v>
      </c>
      <c r="AW1401" s="5" t="e">
        <f t="shared" si="1720"/>
        <v>#N/A</v>
      </c>
      <c r="AX1401" s="5" t="e">
        <f t="shared" si="1721"/>
        <v>#N/A</v>
      </c>
      <c r="AY1401" s="5" t="e">
        <f t="shared" si="1722"/>
        <v>#N/A</v>
      </c>
      <c r="AZ1401" s="5" t="e">
        <f t="shared" si="1723"/>
        <v>#N/A</v>
      </c>
      <c r="BA1401" s="5" t="e">
        <f t="shared" si="1724"/>
        <v>#N/A</v>
      </c>
      <c r="BB1401" s="5" t="e">
        <f t="shared" si="1725"/>
        <v>#N/A</v>
      </c>
      <c r="BC1401" s="5" t="e">
        <f t="shared" si="1726"/>
        <v>#N/A</v>
      </c>
      <c r="BD1401" s="5" t="e">
        <f t="shared" si="1727"/>
        <v>#N/A</v>
      </c>
      <c r="BE1401" s="5" t="e">
        <f t="shared" si="1728"/>
        <v>#N/A</v>
      </c>
      <c r="BF1401" s="5" t="e">
        <f t="shared" si="1729"/>
        <v>#N/A</v>
      </c>
      <c r="BG1401" s="5" t="e">
        <f t="shared" si="1730"/>
        <v>#N/A</v>
      </c>
      <c r="BH1401" s="5" t="e">
        <f t="shared" si="1731"/>
        <v>#N/A</v>
      </c>
      <c r="BI1401" s="5" t="e">
        <f t="shared" si="1732"/>
        <v>#N/A</v>
      </c>
      <c r="BJ1401" s="8" t="e">
        <f t="shared" si="1733"/>
        <v>#N/A</v>
      </c>
      <c r="BK1401" s="8" t="e">
        <f t="shared" si="1734"/>
        <v>#N/A</v>
      </c>
      <c r="BL1401" s="8" t="e">
        <f t="shared" si="1735"/>
        <v>#N/A</v>
      </c>
      <c r="BM1401" s="8" t="e">
        <f t="shared" si="1736"/>
        <v>#N/A</v>
      </c>
      <c r="BN1401" s="8" t="e">
        <f t="shared" si="1737"/>
        <v>#N/A</v>
      </c>
    </row>
    <row r="1402" spans="1:66" x14ac:dyDescent="0.25">
      <c r="A1402" t="s">
        <v>16</v>
      </c>
      <c r="B1402" t="s">
        <v>236</v>
      </c>
      <c r="C1402" t="s">
        <v>59</v>
      </c>
      <c r="D1402" t="s">
        <v>567</v>
      </c>
      <c r="E1402">
        <f>VLOOKUP(A1402,home!$A$2:$E$405,3,FALSE)</f>
        <v>1.5457516339869299</v>
      </c>
      <c r="F1402">
        <f>VLOOKUP(B1402,home!$B$2:$E$405,3,FALSE)</f>
        <v>0.72</v>
      </c>
      <c r="G1402">
        <f>VLOOKUP(C1402,away!$B$2:$E$405,4,FALSE)</f>
        <v>1.1399999999999999</v>
      </c>
      <c r="H1402">
        <f>VLOOKUP(A1402,away!$A$2:$E$405,3,FALSE)</f>
        <v>1.36928104575163</v>
      </c>
      <c r="I1402">
        <f>VLOOKUP(C1402,away!$B$2:$E$405,3,FALSE)</f>
        <v>0.72</v>
      </c>
      <c r="J1402">
        <f>VLOOKUP(B1402,home!$B$2:$E$405,4,FALSE)</f>
        <v>1.25</v>
      </c>
      <c r="K1402" s="3">
        <f t="shared" si="1682"/>
        <v>1.2687529411764717</v>
      </c>
      <c r="L1402" s="3">
        <f t="shared" si="1683"/>
        <v>1.2323529411764669</v>
      </c>
      <c r="M1402" s="5">
        <f t="shared" si="1684"/>
        <v>8.1994272447964409E-2</v>
      </c>
      <c r="N1402" s="5">
        <f t="shared" si="1685"/>
        <v>0.10403047432797978</v>
      </c>
      <c r="O1402" s="5">
        <f t="shared" si="1686"/>
        <v>0.10104588281087348</v>
      </c>
      <c r="P1402" s="5">
        <f t="shared" si="1687"/>
        <v>0.12820226101006882</v>
      </c>
      <c r="Q1402" s="5">
        <f t="shared" si="1688"/>
        <v>6.5994485137803913E-2</v>
      </c>
      <c r="R1402" s="5">
        <f t="shared" si="1689"/>
        <v>6.2262095437876287E-2</v>
      </c>
      <c r="S1402" s="5">
        <f t="shared" si="1690"/>
        <v>5.0112706770233245E-2</v>
      </c>
      <c r="T1402" s="5">
        <f t="shared" si="1691"/>
        <v>8.1328497860999285E-2</v>
      </c>
      <c r="U1402" s="5">
        <f t="shared" si="1692"/>
        <v>7.8995216710615726E-2</v>
      </c>
      <c r="V1402" s="5">
        <f t="shared" si="1693"/>
        <v>8.7059770849721631E-3</v>
      </c>
      <c r="W1402" s="5">
        <f t="shared" si="1694"/>
        <v>2.7910232373338548E-2</v>
      </c>
      <c r="X1402" s="5">
        <f t="shared" si="1695"/>
        <v>3.4395256954202404E-2</v>
      </c>
      <c r="Y1402" s="5">
        <f t="shared" si="1696"/>
        <v>2.1193548035015834E-2</v>
      </c>
      <c r="Z1402" s="5">
        <f t="shared" si="1697"/>
        <v>2.5576292145558902E-2</v>
      </c>
      <c r="AA1402" s="5">
        <f t="shared" si="1698"/>
        <v>3.2449995884066551E-2</v>
      </c>
      <c r="AB1402" s="5">
        <f t="shared" si="1699"/>
        <v>2.0585513859536921E-2</v>
      </c>
      <c r="AC1402" s="5">
        <f t="shared" si="1700"/>
        <v>8.5076517639052249E-4</v>
      </c>
      <c r="AD1402" s="5">
        <f t="shared" si="1701"/>
        <v>8.8527973531480151E-3</v>
      </c>
      <c r="AE1402" s="5">
        <f t="shared" si="1702"/>
        <v>1.0909770855791198E-2</v>
      </c>
      <c r="AF1402" s="5">
        <f t="shared" si="1703"/>
        <v>6.7223441008477927E-3</v>
      </c>
      <c r="AG1402" s="5">
        <f t="shared" si="1704"/>
        <v>2.7614335080933488E-3</v>
      </c>
      <c r="AH1402" s="5">
        <f t="shared" si="1705"/>
        <v>7.8797547124920264E-3</v>
      </c>
      <c r="AI1402" s="5">
        <f t="shared" si="1706"/>
        <v>9.9974619672234203E-3</v>
      </c>
      <c r="AJ1402" s="5">
        <f t="shared" si="1707"/>
        <v>6.3421546376073168E-3</v>
      </c>
      <c r="AK1402" s="5">
        <f t="shared" si="1708"/>
        <v>2.6822091166200939E-3</v>
      </c>
      <c r="AL1402" s="5">
        <f t="shared" si="1709"/>
        <v>5.3208603940531818E-5</v>
      </c>
      <c r="AM1402" s="5">
        <f t="shared" si="1710"/>
        <v>2.2464025358891648E-3</v>
      </c>
      <c r="AN1402" s="5">
        <f t="shared" si="1711"/>
        <v>2.7683607721692861E-3</v>
      </c>
      <c r="AO1402" s="5">
        <f t="shared" si="1712"/>
        <v>1.7057987699101878E-3</v>
      </c>
      <c r="AP1402" s="5">
        <f t="shared" si="1713"/>
        <v>7.0071537705133956E-4</v>
      </c>
      <c r="AQ1402" s="5">
        <f t="shared" si="1714"/>
        <v>2.1588216395919895E-4</v>
      </c>
      <c r="AR1402" s="5">
        <f t="shared" si="1715"/>
        <v>1.9421277791377347E-3</v>
      </c>
      <c r="AS1402" s="5">
        <f t="shared" si="1716"/>
        <v>2.4640803319215298E-3</v>
      </c>
      <c r="AT1402" s="5">
        <f t="shared" si="1717"/>
        <v>1.5631545842102693E-3</v>
      </c>
      <c r="AU1402" s="5">
        <f t="shared" si="1718"/>
        <v>6.610856587434212E-4</v>
      </c>
      <c r="AV1402" s="5">
        <f t="shared" si="1719"/>
        <v>2.0968859347507521E-4</v>
      </c>
      <c r="AW1402" s="5">
        <f t="shared" si="1720"/>
        <v>2.3109552271520215E-6</v>
      </c>
      <c r="AX1402" s="5">
        <f t="shared" si="1721"/>
        <v>4.7502163741260984E-4</v>
      </c>
      <c r="AY1402" s="5">
        <f t="shared" si="1722"/>
        <v>5.8539431198789097E-4</v>
      </c>
      <c r="AZ1402" s="5">
        <f t="shared" si="1723"/>
        <v>3.6070620106312592E-4</v>
      </c>
      <c r="BA1402" s="5">
        <f t="shared" si="1724"/>
        <v>1.4817244926024439E-4</v>
      </c>
      <c r="BB1402" s="5">
        <f t="shared" si="1725"/>
        <v>4.5650188411795773E-5</v>
      </c>
      <c r="BC1402" s="5">
        <f t="shared" si="1726"/>
        <v>1.1251428790907279E-5</v>
      </c>
      <c r="BD1402" s="5">
        <f t="shared" si="1727"/>
        <v>3.988978134601502E-4</v>
      </c>
      <c r="BE1402" s="5">
        <f t="shared" si="1728"/>
        <v>5.0610277405642922E-4</v>
      </c>
      <c r="BF1402" s="5">
        <f t="shared" si="1729"/>
        <v>3.2105969156083302E-4</v>
      </c>
      <c r="BG1402" s="5">
        <f t="shared" si="1730"/>
        <v>1.357818093203392E-4</v>
      </c>
      <c r="BH1402" s="5">
        <f t="shared" si="1731"/>
        <v>4.3068392483360809E-5</v>
      </c>
      <c r="BI1402" s="5">
        <f t="shared" si="1732"/>
        <v>1.092862992700133E-5</v>
      </c>
      <c r="BJ1402" s="8">
        <f t="shared" si="1733"/>
        <v>0.37336219634312579</v>
      </c>
      <c r="BK1402" s="8">
        <f t="shared" si="1734"/>
        <v>0.27050458540555766</v>
      </c>
      <c r="BL1402" s="8">
        <f t="shared" si="1735"/>
        <v>0.33049626119520792</v>
      </c>
      <c r="BM1402" s="8">
        <f t="shared" si="1736"/>
        <v>0.45582678056012277</v>
      </c>
      <c r="BN1402" s="8">
        <f t="shared" si="1737"/>
        <v>0.54352947117256667</v>
      </c>
    </row>
    <row r="1403" spans="1:66" x14ac:dyDescent="0.25">
      <c r="A1403" t="s">
        <v>61</v>
      </c>
      <c r="B1403" t="s">
        <v>311</v>
      </c>
      <c r="C1403" t="s">
        <v>71</v>
      </c>
      <c r="D1403" t="s">
        <v>567</v>
      </c>
      <c r="E1403">
        <f>VLOOKUP(A1403,home!$A$2:$E$405,3,FALSE)</f>
        <v>1.51315789473684</v>
      </c>
      <c r="F1403">
        <f>VLOOKUP(B1403,home!$B$2:$E$405,3,FALSE)</f>
        <v>1.01</v>
      </c>
      <c r="G1403">
        <f>VLOOKUP(C1403,away!$B$2:$E$405,4,FALSE)</f>
        <v>1.5</v>
      </c>
      <c r="H1403">
        <f>VLOOKUP(A1403,away!$A$2:$E$405,3,FALSE)</f>
        <v>1.30526315789474</v>
      </c>
      <c r="I1403">
        <f>VLOOKUP(C1403,away!$B$2:$E$405,3,FALSE)</f>
        <v>0.7</v>
      </c>
      <c r="J1403">
        <f>VLOOKUP(B1403,home!$B$2:$E$405,4,FALSE)</f>
        <v>1.17</v>
      </c>
      <c r="K1403" s="3">
        <f t="shared" si="1682"/>
        <v>2.2924342105263129</v>
      </c>
      <c r="L1403" s="3">
        <f t="shared" si="1683"/>
        <v>1.0690105263157921</v>
      </c>
      <c r="M1403" s="5">
        <f t="shared" si="1684"/>
        <v>3.4685111869806898E-2</v>
      </c>
      <c r="N1403" s="5">
        <f t="shared" si="1685"/>
        <v>7.951333704627761E-2</v>
      </c>
      <c r="O1403" s="5">
        <f t="shared" si="1686"/>
        <v>3.7078749695264396E-2</v>
      </c>
      <c r="P1403" s="5">
        <f t="shared" si="1687"/>
        <v>8.5000594284966188E-2</v>
      </c>
      <c r="Q1403" s="5">
        <f t="shared" si="1688"/>
        <v>9.1139547018998041E-2</v>
      </c>
      <c r="R1403" s="5">
        <f t="shared" si="1689"/>
        <v>1.9818786863433052E-2</v>
      </c>
      <c r="S1403" s="5">
        <f t="shared" si="1690"/>
        <v>5.207638551028302E-2</v>
      </c>
      <c r="T1403" s="5">
        <f t="shared" si="1691"/>
        <v>9.7429135126961969E-2</v>
      </c>
      <c r="U1403" s="5">
        <f t="shared" si="1692"/>
        <v>4.5433265016863407E-2</v>
      </c>
      <c r="V1403" s="5">
        <f t="shared" si="1693"/>
        <v>1.4180031200585877E-2</v>
      </c>
      <c r="W1403" s="5">
        <f t="shared" si="1694"/>
        <v>6.9643805172740852E-2</v>
      </c>
      <c r="X1403" s="5">
        <f t="shared" si="1695"/>
        <v>7.4449960822346173E-2</v>
      </c>
      <c r="Y1403" s="5">
        <f t="shared" si="1696"/>
        <v>3.9793895901443194E-2</v>
      </c>
      <c r="Z1403" s="5">
        <f t="shared" si="1697"/>
        <v>7.0621639252730246E-3</v>
      </c>
      <c r="AA1403" s="5">
        <f t="shared" si="1698"/>
        <v>1.6189546182640673E-2</v>
      </c>
      <c r="AB1403" s="5">
        <f t="shared" si="1699"/>
        <v>1.8556734760990581E-2</v>
      </c>
      <c r="AC1403" s="5">
        <f t="shared" si="1700"/>
        <v>2.1718812014240173E-3</v>
      </c>
      <c r="AD1403" s="5">
        <f t="shared" si="1701"/>
        <v>3.9913460382305137E-2</v>
      </c>
      <c r="AE1403" s="5">
        <f t="shared" si="1702"/>
        <v>4.2667909290372522E-2</v>
      </c>
      <c r="AF1403" s="5">
        <f t="shared" si="1703"/>
        <v>2.2806222083647805E-2</v>
      </c>
      <c r="AG1403" s="5">
        <f t="shared" si="1704"/>
        <v>8.1266971576383924E-3</v>
      </c>
      <c r="AH1403" s="5">
        <f t="shared" si="1705"/>
        <v>1.8873818936711289E-3</v>
      </c>
      <c r="AI1403" s="5">
        <f t="shared" si="1706"/>
        <v>4.3266988213796313E-3</v>
      </c>
      <c r="AJ1403" s="5">
        <f t="shared" si="1707"/>
        <v>4.9593361983872736E-3</v>
      </c>
      <c r="AK1403" s="5">
        <f t="shared" si="1708"/>
        <v>3.789650654228165E-3</v>
      </c>
      <c r="AL1403" s="5">
        <f t="shared" si="1709"/>
        <v>2.1289963662834873E-4</v>
      </c>
      <c r="AM1403" s="5">
        <f t="shared" si="1710"/>
        <v>1.8299796408176579E-2</v>
      </c>
      <c r="AN1403" s="5">
        <f t="shared" si="1711"/>
        <v>1.9562674989776686E-2</v>
      </c>
      <c r="AO1403" s="5">
        <f t="shared" si="1712"/>
        <v>1.0456352743482979E-2</v>
      </c>
      <c r="AP1403" s="5">
        <f t="shared" si="1713"/>
        <v>3.7259837165514384E-3</v>
      </c>
      <c r="AQ1403" s="5">
        <f t="shared" si="1714"/>
        <v>9.9577895346868108E-4</v>
      </c>
      <c r="AR1403" s="5">
        <f t="shared" si="1715"/>
        <v>4.0352622230245414E-4</v>
      </c>
      <c r="AS1403" s="5">
        <f t="shared" si="1716"/>
        <v>9.2505731685059184E-4</v>
      </c>
      <c r="AT1403" s="5">
        <f t="shared" si="1717"/>
        <v>1.0603165199229881E-3</v>
      </c>
      <c r="AU1403" s="5">
        <f t="shared" si="1718"/>
        <v>8.1023528808588758E-4</v>
      </c>
      <c r="AV1403" s="5">
        <f t="shared" si="1719"/>
        <v>4.643527732459329E-4</v>
      </c>
      <c r="AW1403" s="5">
        <f t="shared" si="1720"/>
        <v>1.4492766060862953E-5</v>
      </c>
      <c r="AX1403" s="5">
        <f t="shared" si="1721"/>
        <v>6.9918465552950898E-3</v>
      </c>
      <c r="AY1403" s="5">
        <f t="shared" si="1722"/>
        <v>7.474357565995262E-3</v>
      </c>
      <c r="AZ1403" s="5">
        <f t="shared" si="1723"/>
        <v>3.9950834577485083E-3</v>
      </c>
      <c r="BA1403" s="5">
        <f t="shared" si="1724"/>
        <v>1.4235954232810826E-3</v>
      </c>
      <c r="BB1403" s="5">
        <f t="shared" si="1725"/>
        <v>3.8045962317561569E-4</v>
      </c>
      <c r="BC1403" s="5">
        <f t="shared" si="1726"/>
        <v>8.1343068402574603E-5</v>
      </c>
      <c r="BD1403" s="5">
        <f t="shared" si="1727"/>
        <v>7.18956298809616E-5</v>
      </c>
      <c r="BE1403" s="5">
        <f t="shared" si="1728"/>
        <v>1.648160015264542E-4</v>
      </c>
      <c r="BF1403" s="5">
        <f t="shared" si="1729"/>
        <v>1.8891492017070034E-4</v>
      </c>
      <c r="BG1403" s="5">
        <f t="shared" si="1730"/>
        <v>1.4435834195938694E-4</v>
      </c>
      <c r="BH1403" s="5">
        <f t="shared" si="1731"/>
        <v>8.2733000420638698E-5</v>
      </c>
      <c r="BI1403" s="5">
        <f t="shared" si="1732"/>
        <v>3.7931992100751981E-5</v>
      </c>
      <c r="BJ1403" s="8">
        <f t="shared" si="1733"/>
        <v>0.63887124250808602</v>
      </c>
      <c r="BK1403" s="8">
        <f t="shared" si="1734"/>
        <v>0.19580126126968964</v>
      </c>
      <c r="BL1403" s="8">
        <f t="shared" si="1735"/>
        <v>0.15639428809332506</v>
      </c>
      <c r="BM1403" s="8">
        <f t="shared" si="1736"/>
        <v>0.64343296421769303</v>
      </c>
      <c r="BN1403" s="8">
        <f t="shared" si="1737"/>
        <v>0.34723612677874627</v>
      </c>
    </row>
    <row r="1404" spans="1:66" x14ac:dyDescent="0.25">
      <c r="A1404" t="s">
        <v>61</v>
      </c>
      <c r="B1404" t="s">
        <v>85</v>
      </c>
      <c r="C1404" t="s">
        <v>68</v>
      </c>
      <c r="D1404" t="s">
        <v>567</v>
      </c>
      <c r="E1404">
        <f>VLOOKUP(A1404,home!$A$2:$E$405,3,FALSE)</f>
        <v>1.51315789473684</v>
      </c>
      <c r="F1404">
        <f>VLOOKUP(B1404,home!$B$2:$E$405,3,FALSE)</f>
        <v>1.32</v>
      </c>
      <c r="G1404">
        <f>VLOOKUP(C1404,away!$B$2:$E$405,4,FALSE)</f>
        <v>0.71</v>
      </c>
      <c r="H1404">
        <f>VLOOKUP(A1404,away!$A$2:$E$405,3,FALSE)</f>
        <v>1.30526315789474</v>
      </c>
      <c r="I1404">
        <f>VLOOKUP(C1404,away!$B$2:$E$405,3,FALSE)</f>
        <v>1.54</v>
      </c>
      <c r="J1404">
        <f>VLOOKUP(B1404,home!$B$2:$E$405,4,FALSE)</f>
        <v>0.87</v>
      </c>
      <c r="K1404" s="3">
        <f t="shared" si="1682"/>
        <v>1.4181315789473665</v>
      </c>
      <c r="L1404" s="3">
        <f t="shared" si="1683"/>
        <v>1.7487915789473727</v>
      </c>
      <c r="M1404" s="5">
        <f t="shared" si="1684"/>
        <v>4.213303536925482E-2</v>
      </c>
      <c r="N1404" s="5">
        <f t="shared" si="1685"/>
        <v>5.9750187974046576E-2</v>
      </c>
      <c r="O1404" s="5">
        <f t="shared" si="1686"/>
        <v>7.3681897449244638E-2</v>
      </c>
      <c r="P1404" s="5">
        <f t="shared" si="1687"/>
        <v>0.10449062556953523</v>
      </c>
      <c r="Q1404" s="5">
        <f t="shared" si="1688"/>
        <v>4.2366814207018322E-2</v>
      </c>
      <c r="R1404" s="5">
        <f t="shared" si="1689"/>
        <v>6.4427140890051471E-2</v>
      </c>
      <c r="S1404" s="5">
        <f t="shared" si="1690"/>
        <v>6.478462052534717E-2</v>
      </c>
      <c r="T1404" s="5">
        <f t="shared" si="1691"/>
        <v>7.4090727912061546E-2</v>
      </c>
      <c r="U1404" s="5">
        <f t="shared" si="1692"/>
        <v>9.1366163037473136E-2</v>
      </c>
      <c r="V1404" s="5">
        <f t="shared" si="1693"/>
        <v>1.7851881326352327E-2</v>
      </c>
      <c r="W1404" s="5">
        <f t="shared" si="1694"/>
        <v>2.0027239042122873E-2</v>
      </c>
      <c r="X1404" s="5">
        <f t="shared" si="1695"/>
        <v>3.5023466986430524E-2</v>
      </c>
      <c r="Y1404" s="5">
        <f t="shared" si="1696"/>
        <v>3.0624372065705518E-2</v>
      </c>
      <c r="Z1404" s="5">
        <f t="shared" si="1697"/>
        <v>3.7556547148059324E-2</v>
      </c>
      <c r="AA1404" s="5">
        <f t="shared" si="1698"/>
        <v>5.3260125506888585E-2</v>
      </c>
      <c r="AB1404" s="5">
        <f t="shared" si="1699"/>
        <v>3.7764932940009419E-2</v>
      </c>
      <c r="AC1404" s="5">
        <f t="shared" si="1700"/>
        <v>2.767060085743369E-3</v>
      </c>
      <c r="AD1404" s="5">
        <f t="shared" si="1701"/>
        <v>7.1003150311905131E-3</v>
      </c>
      <c r="AE1404" s="5">
        <f t="shared" si="1702"/>
        <v>1.2416971134419421E-2</v>
      </c>
      <c r="AF1404" s="5">
        <f t="shared" si="1703"/>
        <v>1.0857347277952647E-2</v>
      </c>
      <c r="AG1404" s="5">
        <f t="shared" si="1704"/>
        <v>6.329079163130258E-3</v>
      </c>
      <c r="AH1404" s="5">
        <f t="shared" si="1705"/>
        <v>1.6419643346716521E-2</v>
      </c>
      <c r="AI1404" s="5">
        <f t="shared" si="1706"/>
        <v>2.3285214745031722E-2</v>
      </c>
      <c r="AJ1404" s="5">
        <f t="shared" si="1707"/>
        <v>1.6510749176250172E-2</v>
      </c>
      <c r="AK1404" s="5">
        <f t="shared" si="1708"/>
        <v>7.8048049329731981E-3</v>
      </c>
      <c r="AL1404" s="5">
        <f t="shared" si="1709"/>
        <v>2.744941937497347E-4</v>
      </c>
      <c r="AM1404" s="5">
        <f t="shared" si="1710"/>
        <v>2.0138361932411845E-3</v>
      </c>
      <c r="AN1404" s="5">
        <f t="shared" si="1711"/>
        <v>3.5217797761196174E-3</v>
      </c>
      <c r="AO1404" s="5">
        <f t="shared" si="1712"/>
        <v>3.0794294076925762E-3</v>
      </c>
      <c r="AP1404" s="5">
        <f t="shared" si="1713"/>
        <v>1.795093405378558E-3</v>
      </c>
      <c r="AQ1404" s="5">
        <f t="shared" si="1714"/>
        <v>7.8481105768749579E-4</v>
      </c>
      <c r="AR1404" s="5">
        <f t="shared" si="1715"/>
        <v>5.7429068028114223E-3</v>
      </c>
      <c r="AS1404" s="5">
        <f t="shared" si="1716"/>
        <v>8.1441974920185341E-3</v>
      </c>
      <c r="AT1404" s="5">
        <f t="shared" si="1717"/>
        <v>5.7747718243077147E-3</v>
      </c>
      <c r="AU1404" s="5">
        <f t="shared" si="1718"/>
        <v>2.7297954284220883E-3</v>
      </c>
      <c r="AV1404" s="5">
        <f t="shared" si="1719"/>
        <v>9.6780227527787973E-4</v>
      </c>
      <c r="AW1404" s="5">
        <f t="shared" si="1720"/>
        <v>1.8909726304855761E-5</v>
      </c>
      <c r="AX1404" s="5">
        <f t="shared" si="1721"/>
        <v>4.759807834104122E-4</v>
      </c>
      <c r="AY1404" s="5">
        <f t="shared" si="1722"/>
        <v>8.3239118576890214E-4</v>
      </c>
      <c r="AZ1404" s="5">
        <f t="shared" si="1723"/>
        <v>7.2783934803133724E-4</v>
      </c>
      <c r="BA1404" s="5">
        <f t="shared" si="1724"/>
        <v>4.2427977422124962E-4</v>
      </c>
      <c r="BB1404" s="5">
        <f t="shared" si="1725"/>
        <v>1.8549422406895341E-4</v>
      </c>
      <c r="BC1404" s="5">
        <f t="shared" si="1726"/>
        <v>6.4878147399032553E-5</v>
      </c>
      <c r="BD1404" s="5">
        <f t="shared" si="1727"/>
        <v>1.6738578425726997E-3</v>
      </c>
      <c r="BE1404" s="5">
        <f t="shared" si="1728"/>
        <v>2.3737506652210549E-3</v>
      </c>
      <c r="BF1404" s="5">
        <f t="shared" si="1729"/>
        <v>1.6831453894486487E-3</v>
      </c>
      <c r="BG1404" s="5">
        <f t="shared" si="1730"/>
        <v>7.9564054291226421E-4</v>
      </c>
      <c r="BH1404" s="5">
        <f t="shared" si="1731"/>
        <v>2.8208074484867724E-4</v>
      </c>
      <c r="BI1404" s="5">
        <f t="shared" si="1732"/>
        <v>8.0005522416580783E-5</v>
      </c>
      <c r="BJ1404" s="8">
        <f t="shared" si="1733"/>
        <v>0.31249233409709748</v>
      </c>
      <c r="BK1404" s="8">
        <f t="shared" si="1734"/>
        <v>0.23313410825575154</v>
      </c>
      <c r="BL1404" s="8">
        <f t="shared" si="1735"/>
        <v>0.41476862655489644</v>
      </c>
      <c r="BM1404" s="8">
        <f t="shared" si="1736"/>
        <v>0.61028843313718983</v>
      </c>
      <c r="BN1404" s="8">
        <f t="shared" si="1737"/>
        <v>0.3868497014591511</v>
      </c>
    </row>
    <row r="1405" spans="1:66" x14ac:dyDescent="0.25">
      <c r="A1405" t="s">
        <v>19</v>
      </c>
      <c r="B1405" t="s">
        <v>152</v>
      </c>
      <c r="C1405" t="s">
        <v>352</v>
      </c>
      <c r="D1405" t="s">
        <v>567</v>
      </c>
      <c r="E1405">
        <f>VLOOKUP(A1405,home!$A$2:$E$405,3,FALSE)</f>
        <v>1.5815789473684201</v>
      </c>
      <c r="F1405">
        <f>VLOOKUP(B1405,home!$B$2:$E$405,3,FALSE)</f>
        <v>1.38</v>
      </c>
      <c r="G1405">
        <f>VLOOKUP(C1405,away!$B$2:$E$405,4,FALSE)</f>
        <v>1.36</v>
      </c>
      <c r="H1405">
        <f>VLOOKUP(A1405,away!$A$2:$E$405,3,FALSE)</f>
        <v>1.22631578947368</v>
      </c>
      <c r="I1405">
        <f>VLOOKUP(C1405,away!$B$2:$E$405,3,FALSE)</f>
        <v>0.5</v>
      </c>
      <c r="J1405">
        <f>VLOOKUP(B1405,home!$B$2:$E$405,4,FALSE)</f>
        <v>0.97</v>
      </c>
      <c r="K1405" s="3">
        <f t="shared" si="1682"/>
        <v>2.9683073684210508</v>
      </c>
      <c r="L1405" s="3">
        <f t="shared" si="1683"/>
        <v>0.59476315789473477</v>
      </c>
      <c r="M1405" s="5">
        <f t="shared" si="1684"/>
        <v>2.8351636479895331E-2</v>
      </c>
      <c r="N1405" s="5">
        <f t="shared" si="1685"/>
        <v>8.4156371470068367E-2</v>
      </c>
      <c r="O1405" s="5">
        <f t="shared" si="1686"/>
        <v>1.686250884426611E-2</v>
      </c>
      <c r="P1405" s="5">
        <f t="shared" si="1687"/>
        <v>5.0053109252500221E-2</v>
      </c>
      <c r="Q1405" s="5">
        <f t="shared" si="1688"/>
        <v>0.12490098876709153</v>
      </c>
      <c r="R1405" s="5">
        <f t="shared" si="1689"/>
        <v>5.0145995051218027E-3</v>
      </c>
      <c r="S1405" s="5">
        <f t="shared" si="1690"/>
        <v>2.2091438598432302E-2</v>
      </c>
      <c r="T1405" s="5">
        <f t="shared" si="1691"/>
        <v>7.4286506503290148E-2</v>
      </c>
      <c r="U1405" s="5">
        <f t="shared" si="1692"/>
        <v>1.48848726607336E-2</v>
      </c>
      <c r="V1405" s="5">
        <f t="shared" si="1693"/>
        <v>4.3334562617510725E-3</v>
      </c>
      <c r="W1405" s="5">
        <f t="shared" si="1694"/>
        <v>0.12358150842681091</v>
      </c>
      <c r="X1405" s="5">
        <f t="shared" si="1695"/>
        <v>7.3501728209324824E-2</v>
      </c>
      <c r="Y1405" s="5">
        <f t="shared" si="1696"/>
        <v>2.1858059990249271E-2</v>
      </c>
      <c r="Z1405" s="5">
        <f t="shared" si="1697"/>
        <v>9.9416634574787271E-4</v>
      </c>
      <c r="AA1405" s="5">
        <f t="shared" si="1698"/>
        <v>2.9509912895196405E-3</v>
      </c>
      <c r="AB1405" s="5">
        <f t="shared" si="1699"/>
        <v>4.3797245944137446E-3</v>
      </c>
      <c r="AC1405" s="5">
        <f t="shared" si="1700"/>
        <v>4.7815352709923707E-4</v>
      </c>
      <c r="AD1405" s="5">
        <f t="shared" si="1701"/>
        <v>9.1706975515972761E-2</v>
      </c>
      <c r="AE1405" s="5">
        <f t="shared" si="1702"/>
        <v>5.4543930358855082E-2</v>
      </c>
      <c r="AF1405" s="5">
        <f t="shared" si="1703"/>
        <v>1.6220360132111571E-2</v>
      </c>
      <c r="AG1405" s="5">
        <f t="shared" si="1704"/>
        <v>3.2157575381215127E-3</v>
      </c>
      <c r="AH1405" s="5">
        <f t="shared" si="1705"/>
        <v>1.4782337881741835E-4</v>
      </c>
      <c r="AI1405" s="5">
        <f t="shared" si="1706"/>
        <v>4.387852245686391E-4</v>
      </c>
      <c r="AJ1405" s="5">
        <f t="shared" si="1707"/>
        <v>6.5122470762068855E-4</v>
      </c>
      <c r="AK1405" s="5">
        <f t="shared" si="1708"/>
        <v>6.443450327094448E-4</v>
      </c>
      <c r="AL1405" s="5">
        <f t="shared" si="1709"/>
        <v>3.3766051914975453E-5</v>
      </c>
      <c r="AM1405" s="5">
        <f t="shared" si="1710"/>
        <v>5.444289823193417E-2</v>
      </c>
      <c r="AN1405" s="5">
        <f t="shared" si="1711"/>
        <v>3.2380630077366836E-2</v>
      </c>
      <c r="AO1405" s="5">
        <f t="shared" si="1712"/>
        <v>9.6294028997179655E-3</v>
      </c>
      <c r="AP1405" s="5">
        <f t="shared" si="1713"/>
        <v>1.9090713590923249E-3</v>
      </c>
      <c r="AQ1405" s="5">
        <f t="shared" si="1714"/>
        <v>2.8386132754503601E-4</v>
      </c>
      <c r="AR1405" s="5">
        <f t="shared" si="1715"/>
        <v>1.7583979919223477E-5</v>
      </c>
      <c r="AS1405" s="5">
        <f t="shared" si="1716"/>
        <v>5.2194657160398834E-5</v>
      </c>
      <c r="AT1405" s="5">
        <f t="shared" si="1717"/>
        <v>7.7464892720711226E-5</v>
      </c>
      <c r="AU1405" s="5">
        <f t="shared" si="1718"/>
        <v>7.6646537285611114E-5</v>
      </c>
      <c r="AV1405" s="5">
        <f t="shared" si="1719"/>
        <v>5.687762034720958E-5</v>
      </c>
      <c r="AW1405" s="5">
        <f t="shared" si="1720"/>
        <v>1.6558870583913205E-6</v>
      </c>
      <c r="AX1405" s="5">
        <f t="shared" si="1721"/>
        <v>2.693387599667461E-2</v>
      </c>
      <c r="AY1405" s="5">
        <f t="shared" si="1722"/>
        <v>1.6019277142127388E-2</v>
      </c>
      <c r="AZ1405" s="5">
        <f t="shared" si="1723"/>
        <v>4.7638379301213132E-3</v>
      </c>
      <c r="BA1405" s="5">
        <f t="shared" si="1724"/>
        <v>9.4445176367255663E-4</v>
      </c>
      <c r="BB1405" s="5">
        <f t="shared" si="1725"/>
        <v>1.4043127836028534E-4</v>
      </c>
      <c r="BC1405" s="5">
        <f t="shared" si="1726"/>
        <v>1.6704670116951571E-5</v>
      </c>
      <c r="BD1405" s="5">
        <f t="shared" si="1727"/>
        <v>1.7430505708524929E-6</v>
      </c>
      <c r="BE1405" s="5">
        <f t="shared" si="1728"/>
        <v>5.1739098529919733E-6</v>
      </c>
      <c r="BF1405" s="5">
        <f t="shared" si="1729"/>
        <v>7.6788773700911756E-6</v>
      </c>
      <c r="BG1405" s="5">
        <f t="shared" si="1730"/>
        <v>7.5977560929477662E-6</v>
      </c>
      <c r="BH1405" s="5">
        <f t="shared" si="1731"/>
        <v>5.6381188485406976E-6</v>
      </c>
      <c r="BI1405" s="5">
        <f t="shared" si="1732"/>
        <v>3.3471339444313926E-6</v>
      </c>
      <c r="BJ1405" s="8">
        <f t="shared" si="1733"/>
        <v>0.81543662958862528</v>
      </c>
      <c r="BK1405" s="8">
        <f t="shared" si="1734"/>
        <v>0.12136083731372053</v>
      </c>
      <c r="BL1405" s="8">
        <f t="shared" si="1735"/>
        <v>4.628682177188409E-2</v>
      </c>
      <c r="BM1405" s="8">
        <f t="shared" si="1736"/>
        <v>0.65872161944596574</v>
      </c>
      <c r="BN1405" s="8">
        <f t="shared" si="1737"/>
        <v>0.30933921431894335</v>
      </c>
    </row>
    <row r="1406" spans="1:66" x14ac:dyDescent="0.25">
      <c r="A1406" t="s">
        <v>22</v>
      </c>
      <c r="B1406" t="s">
        <v>267</v>
      </c>
      <c r="C1406" t="s">
        <v>177</v>
      </c>
      <c r="D1406" t="s">
        <v>567</v>
      </c>
      <c r="E1406">
        <f>VLOOKUP(A1406,home!$A$2:$E$405,3,FALSE)</f>
        <v>1.5026315789473701</v>
      </c>
      <c r="F1406">
        <f>VLOOKUP(B1406,home!$B$2:$E$405,3,FALSE)</f>
        <v>0.6</v>
      </c>
      <c r="G1406">
        <f>VLOOKUP(C1406,away!$B$2:$E$405,4,FALSE)</f>
        <v>0.65</v>
      </c>
      <c r="H1406">
        <f>VLOOKUP(A1406,away!$A$2:$E$405,3,FALSE)</f>
        <v>1.3631578947368399</v>
      </c>
      <c r="I1406">
        <f>VLOOKUP(C1406,away!$B$2:$E$405,3,FALSE)</f>
        <v>0.84</v>
      </c>
      <c r="J1406">
        <f>VLOOKUP(B1406,home!$B$2:$E$405,4,FALSE)</f>
        <v>1.51</v>
      </c>
      <c r="K1406" s="3">
        <f t="shared" si="1682"/>
        <v>0.58602631578947439</v>
      </c>
      <c r="L1406" s="3">
        <f t="shared" si="1683"/>
        <v>1.7290294736842078</v>
      </c>
      <c r="M1406" s="5">
        <f t="shared" si="1684"/>
        <v>9.8760674042408764E-2</v>
      </c>
      <c r="N1406" s="5">
        <f t="shared" si="1685"/>
        <v>5.787635395395798E-2</v>
      </c>
      <c r="O1406" s="5">
        <f t="shared" si="1686"/>
        <v>0.17076011626024362</v>
      </c>
      <c r="P1406" s="5">
        <f t="shared" si="1687"/>
        <v>0.10006992181577289</v>
      </c>
      <c r="Q1406" s="5">
        <f t="shared" si="1688"/>
        <v>1.6958533239482782E-2</v>
      </c>
      <c r="R1406" s="5">
        <f t="shared" si="1689"/>
        <v>0.14762463697185163</v>
      </c>
      <c r="S1406" s="5">
        <f t="shared" si="1690"/>
        <v>2.5349131497206055E-2</v>
      </c>
      <c r="T1406" s="5">
        <f t="shared" si="1691"/>
        <v>2.9321803801519056E-2</v>
      </c>
      <c r="U1406" s="5">
        <f t="shared" si="1692"/>
        <v>8.6511922124372823E-2</v>
      </c>
      <c r="V1406" s="5">
        <f t="shared" si="1693"/>
        <v>2.8539087958722874E-3</v>
      </c>
      <c r="W1406" s="5">
        <f t="shared" si="1694"/>
        <v>3.3127155851758123E-3</v>
      </c>
      <c r="X1406" s="5">
        <f t="shared" si="1695"/>
        <v>5.7277828847020068E-3</v>
      </c>
      <c r="Y1406" s="5">
        <f t="shared" si="1696"/>
        <v>4.9517527132568635E-3</v>
      </c>
      <c r="Z1406" s="5">
        <f t="shared" si="1697"/>
        <v>8.5082449455420955E-2</v>
      </c>
      <c r="AA1406" s="5">
        <f t="shared" si="1698"/>
        <v>4.9860554392704502E-2</v>
      </c>
      <c r="AB1406" s="5">
        <f t="shared" si="1699"/>
        <v>1.4609798496988654E-2</v>
      </c>
      <c r="AC1406" s="5">
        <f t="shared" si="1700"/>
        <v>1.8073390094374187E-4</v>
      </c>
      <c r="AD1406" s="5">
        <f t="shared" si="1701"/>
        <v>4.8533462740973839E-4</v>
      </c>
      <c r="AE1406" s="5">
        <f t="shared" si="1702"/>
        <v>8.3915787539098105E-4</v>
      </c>
      <c r="AF1406" s="5">
        <f t="shared" si="1703"/>
        <v>7.2546434981261311E-4</v>
      </c>
      <c r="AG1406" s="5">
        <f t="shared" si="1704"/>
        <v>4.1811641431105281E-4</v>
      </c>
      <c r="AH1406" s="5">
        <f t="shared" si="1705"/>
        <v>3.6777515700417408E-2</v>
      </c>
      <c r="AI1406" s="5">
        <f t="shared" si="1706"/>
        <v>2.1552592029805161E-2</v>
      </c>
      <c r="AJ1406" s="5">
        <f t="shared" si="1707"/>
        <v>6.3151930514701521E-3</v>
      </c>
      <c r="AK1406" s="5">
        <f t="shared" si="1708"/>
        <v>1.2336231058174474E-3</v>
      </c>
      <c r="AL1406" s="5">
        <f t="shared" si="1709"/>
        <v>7.3251939650122589E-6</v>
      </c>
      <c r="AM1406" s="5">
        <f t="shared" si="1710"/>
        <v>5.6883772725197269E-5</v>
      </c>
      <c r="AN1406" s="5">
        <f t="shared" si="1711"/>
        <v>9.8353719616219924E-5</v>
      </c>
      <c r="AO1406" s="5">
        <f t="shared" si="1712"/>
        <v>8.5028240031458454E-5</v>
      </c>
      <c r="AP1406" s="5">
        <f t="shared" si="1713"/>
        <v>4.9005444369962372E-5</v>
      </c>
      <c r="AQ1406" s="5">
        <f t="shared" si="1714"/>
        <v>2.118296442166418E-5</v>
      </c>
      <c r="AR1406" s="5">
        <f t="shared" si="1715"/>
        <v>1.2717881722981073E-2</v>
      </c>
      <c r="AS1406" s="5">
        <f t="shared" si="1716"/>
        <v>7.4530133707648898E-3</v>
      </c>
      <c r="AT1406" s="5">
        <f t="shared" si="1717"/>
        <v>2.1838309835995194E-3</v>
      </c>
      <c r="AU1406" s="5">
        <f t="shared" si="1718"/>
        <v>4.2659414187524352E-4</v>
      </c>
      <c r="AV1406" s="5">
        <f t="shared" si="1719"/>
        <v>6.2498848325130314E-5</v>
      </c>
      <c r="AW1406" s="5">
        <f t="shared" si="1720"/>
        <v>2.0617506649609725E-7</v>
      </c>
      <c r="AX1406" s="5">
        <f t="shared" si="1721"/>
        <v>5.5558979597255205E-6</v>
      </c>
      <c r="AY1406" s="5">
        <f t="shared" si="1722"/>
        <v>9.6063113251473813E-6</v>
      </c>
      <c r="AZ1406" s="5">
        <f t="shared" si="1723"/>
        <v>8.3047977072831114E-6</v>
      </c>
      <c r="BA1406" s="5">
        <f t="shared" si="1724"/>
        <v>4.7864133362925115E-6</v>
      </c>
      <c r="BB1406" s="5">
        <f t="shared" si="1725"/>
        <v>2.0689624329212276E-6</v>
      </c>
      <c r="BC1406" s="5">
        <f t="shared" si="1726"/>
        <v>7.1545940529323718E-7</v>
      </c>
      <c r="BD1406" s="5">
        <f t="shared" si="1727"/>
        <v>3.6649320569773318E-3</v>
      </c>
      <c r="BE1406" s="5">
        <f t="shared" si="1728"/>
        <v>2.1477466309691657E-3</v>
      </c>
      <c r="BF1406" s="5">
        <f t="shared" si="1729"/>
        <v>6.2931802269805776E-4</v>
      </c>
      <c r="BG1406" s="5">
        <f t="shared" si="1730"/>
        <v>1.2293230743388656E-4</v>
      </c>
      <c r="BH1406" s="5">
        <f t="shared" si="1731"/>
        <v>1.8010391804244883E-5</v>
      </c>
      <c r="BI1406" s="5">
        <f t="shared" si="1732"/>
        <v>2.1109127109933157E-6</v>
      </c>
      <c r="BJ1406" s="8">
        <f t="shared" si="1733"/>
        <v>0.12095850742835004</v>
      </c>
      <c r="BK1406" s="8">
        <f t="shared" si="1734"/>
        <v>0.22723130155749391</v>
      </c>
      <c r="BL1406" s="8">
        <f t="shared" si="1735"/>
        <v>0.56467482152381088</v>
      </c>
      <c r="BM1406" s="8">
        <f t="shared" si="1736"/>
        <v>0.4058874435450997</v>
      </c>
      <c r="BN1406" s="8">
        <f t="shared" si="1737"/>
        <v>0.59205023628371767</v>
      </c>
    </row>
    <row r="1407" spans="1:66" x14ac:dyDescent="0.25">
      <c r="A1407" t="s">
        <v>25</v>
      </c>
      <c r="B1407" t="s">
        <v>173</v>
      </c>
      <c r="C1407" t="s">
        <v>258</v>
      </c>
      <c r="D1407" t="s">
        <v>567</v>
      </c>
      <c r="E1407">
        <f>VLOOKUP(A1407,home!$A$2:$E$405,3,FALSE)</f>
        <v>1.37894736842105</v>
      </c>
      <c r="F1407">
        <f>VLOOKUP(B1407,home!$B$2:$E$405,3,FALSE)</f>
        <v>1.1499999999999999</v>
      </c>
      <c r="G1407">
        <f>VLOOKUP(C1407,away!$B$2:$E$405,4,FALSE)</f>
        <v>0.73</v>
      </c>
      <c r="H1407">
        <f>VLOOKUP(A1407,away!$A$2:$E$405,3,FALSE)</f>
        <v>1.1000000000000001</v>
      </c>
      <c r="I1407">
        <f>VLOOKUP(C1407,away!$B$2:$E$405,3,FALSE)</f>
        <v>0.92</v>
      </c>
      <c r="J1407">
        <f>VLOOKUP(B1407,home!$B$2:$E$405,4,FALSE)</f>
        <v>0.96</v>
      </c>
      <c r="K1407" s="3">
        <f t="shared" si="1682"/>
        <v>1.1576263157894713</v>
      </c>
      <c r="L1407" s="3">
        <f t="shared" si="1683"/>
        <v>0.97152000000000016</v>
      </c>
      <c r="M1407" s="5">
        <f t="shared" si="1684"/>
        <v>0.11893878668904566</v>
      </c>
      <c r="N1407" s="5">
        <f t="shared" si="1685"/>
        <v>0.13768666943930971</v>
      </c>
      <c r="O1407" s="5">
        <f t="shared" si="1686"/>
        <v>0.11555141004414164</v>
      </c>
      <c r="P1407" s="5">
        <f t="shared" si="1687"/>
        <v>0.13376535309367818</v>
      </c>
      <c r="Q1407" s="5">
        <f t="shared" si="1688"/>
        <v>7.9694855938175463E-2</v>
      </c>
      <c r="R1407" s="5">
        <f t="shared" si="1689"/>
        <v>5.6130252943042247E-2</v>
      </c>
      <c r="S1407" s="5">
        <f t="shared" si="1690"/>
        <v>3.7610039135207475E-2</v>
      </c>
      <c r="T1407" s="5">
        <f t="shared" si="1691"/>
        <v>7.7425146441056233E-2</v>
      </c>
      <c r="U1407" s="5">
        <f t="shared" si="1692"/>
        <v>6.4977857918785117E-2</v>
      </c>
      <c r="V1407" s="5">
        <f t="shared" si="1693"/>
        <v>4.6998220259496029E-3</v>
      </c>
      <c r="W1407" s="5">
        <f t="shared" si="1694"/>
        <v>3.0752287489027568E-2</v>
      </c>
      <c r="X1407" s="5">
        <f t="shared" si="1695"/>
        <v>2.9876462341340067E-2</v>
      </c>
      <c r="Y1407" s="5">
        <f t="shared" si="1696"/>
        <v>1.4512790346929351E-2</v>
      </c>
      <c r="Z1407" s="5">
        <f t="shared" si="1697"/>
        <v>1.8177221113074807E-2</v>
      </c>
      <c r="AA1407" s="5">
        <f t="shared" si="1698"/>
        <v>2.1042429508419377E-2</v>
      </c>
      <c r="AB1407" s="5">
        <f t="shared" si="1699"/>
        <v>1.2179635073545593E-2</v>
      </c>
      <c r="AC1407" s="5">
        <f t="shared" si="1700"/>
        <v>3.3035551851884662E-4</v>
      </c>
      <c r="AD1407" s="5">
        <f t="shared" si="1701"/>
        <v>8.8999143170054099E-3</v>
      </c>
      <c r="AE1407" s="5">
        <f t="shared" si="1702"/>
        <v>8.646444757257097E-3</v>
      </c>
      <c r="AF1407" s="5">
        <f t="shared" si="1703"/>
        <v>4.2000970052852079E-3</v>
      </c>
      <c r="AG1407" s="5">
        <f t="shared" si="1704"/>
        <v>1.360159414191562E-3</v>
      </c>
      <c r="AH1407" s="5">
        <f t="shared" si="1705"/>
        <v>4.4148834639436097E-3</v>
      </c>
      <c r="AI1407" s="5">
        <f t="shared" si="1706"/>
        <v>5.1107852790048987E-3</v>
      </c>
      <c r="AJ1407" s="5">
        <f t="shared" si="1707"/>
        <v>2.9581897666627536E-3</v>
      </c>
      <c r="AK1407" s="5">
        <f t="shared" si="1708"/>
        <v>1.1414927736626396E-3</v>
      </c>
      <c r="AL1407" s="5">
        <f t="shared" si="1709"/>
        <v>1.4861467419084938E-5</v>
      </c>
      <c r="AM1407" s="5">
        <f t="shared" si="1710"/>
        <v>2.0605550043273856E-3</v>
      </c>
      <c r="AN1407" s="5">
        <f t="shared" si="1711"/>
        <v>2.0018703978041418E-3</v>
      </c>
      <c r="AO1407" s="5">
        <f t="shared" si="1712"/>
        <v>9.7242856443734008E-4</v>
      </c>
      <c r="AP1407" s="5">
        <f t="shared" si="1713"/>
        <v>3.1491126630738833E-4</v>
      </c>
      <c r="AQ1407" s="5">
        <f t="shared" si="1714"/>
        <v>7.6485648360738481E-5</v>
      </c>
      <c r="AR1407" s="5">
        <f t="shared" si="1715"/>
        <v>8.5782951657809958E-4</v>
      </c>
      <c r="AS1407" s="5">
        <f t="shared" si="1716"/>
        <v>9.9304602285176847E-4</v>
      </c>
      <c r="AT1407" s="5">
        <f t="shared" si="1717"/>
        <v>5.7478810442164008E-4</v>
      </c>
      <c r="AU1407" s="5">
        <f t="shared" si="1718"/>
        <v>2.2179661189374565E-4</v>
      </c>
      <c r="AV1407" s="5">
        <f t="shared" si="1719"/>
        <v>6.4189398670286011E-5</v>
      </c>
      <c r="AW1407" s="5">
        <f t="shared" si="1720"/>
        <v>4.6427930893033456E-7</v>
      </c>
      <c r="AX1407" s="5">
        <f t="shared" si="1721"/>
        <v>3.9755878302351219E-4</v>
      </c>
      <c r="AY1407" s="5">
        <f t="shared" si="1722"/>
        <v>3.862363088830026E-4</v>
      </c>
      <c r="AZ1407" s="5">
        <f t="shared" si="1723"/>
        <v>1.8761814940300737E-4</v>
      </c>
      <c r="BA1407" s="5">
        <f t="shared" si="1724"/>
        <v>6.0758261502669924E-5</v>
      </c>
      <c r="BB1407" s="5">
        <f t="shared" si="1725"/>
        <v>1.4756966553768472E-5</v>
      </c>
      <c r="BC1407" s="5">
        <f t="shared" si="1726"/>
        <v>2.8673376292634307E-6</v>
      </c>
      <c r="BD1407" s="5">
        <f t="shared" si="1727"/>
        <v>1.3889975532432584E-4</v>
      </c>
      <c r="BE1407" s="5">
        <f t="shared" si="1728"/>
        <v>1.607940120201583E-4</v>
      </c>
      <c r="BF1407" s="5">
        <f t="shared" si="1729"/>
        <v>9.3069689867951921E-5</v>
      </c>
      <c r="BG1407" s="5">
        <f t="shared" si="1730"/>
        <v>3.5913307397835281E-5</v>
      </c>
      <c r="BH1407" s="5">
        <f t="shared" si="1731"/>
        <v>1.0393547432692707E-5</v>
      </c>
      <c r="BI1407" s="5">
        <f t="shared" si="1732"/>
        <v>2.4063688044982323E-6</v>
      </c>
      <c r="BJ1407" s="8">
        <f t="shared" si="1733"/>
        <v>0.39953087417780997</v>
      </c>
      <c r="BK1407" s="8">
        <f t="shared" si="1734"/>
        <v>0.29574545423870185</v>
      </c>
      <c r="BL1407" s="8">
        <f t="shared" si="1735"/>
        <v>0.28666006310647091</v>
      </c>
      <c r="BM1407" s="8">
        <f t="shared" si="1736"/>
        <v>0.35796051245909044</v>
      </c>
      <c r="BN1407" s="8">
        <f t="shared" si="1737"/>
        <v>0.64176732814739301</v>
      </c>
    </row>
    <row r="1408" spans="1:66" x14ac:dyDescent="0.25">
      <c r="A1408" t="s">
        <v>178</v>
      </c>
      <c r="B1408" t="s">
        <v>182</v>
      </c>
      <c r="C1408" t="s">
        <v>460</v>
      </c>
      <c r="D1408" t="s">
        <v>567</v>
      </c>
      <c r="E1408">
        <f>VLOOKUP(A1408,home!$A$2:$E$405,3,FALSE)</f>
        <v>1.5686274509803899</v>
      </c>
      <c r="F1408">
        <f>VLOOKUP(B1408,home!$B$2:$E$405,3,FALSE)</f>
        <v>1.2</v>
      </c>
      <c r="G1408">
        <f>VLOOKUP(C1408,away!$B$2:$E$405,4,FALSE)</f>
        <v>1.1299999999999999</v>
      </c>
      <c r="H1408">
        <f>VLOOKUP(A1408,away!$A$2:$E$405,3,FALSE)</f>
        <v>1.29084967320261</v>
      </c>
      <c r="I1408">
        <f>VLOOKUP(C1408,away!$B$2:$E$405,3,FALSE)</f>
        <v>0.94</v>
      </c>
      <c r="J1408">
        <f>VLOOKUP(B1408,home!$B$2:$E$405,4,FALSE)</f>
        <v>0.91</v>
      </c>
      <c r="K1408" s="3">
        <f t="shared" si="1682"/>
        <v>2.1270588235294086</v>
      </c>
      <c r="L1408" s="3">
        <f t="shared" si="1683"/>
        <v>1.1041928104575127</v>
      </c>
      <c r="M1408" s="5">
        <f t="shared" si="1684"/>
        <v>3.9508018250698544E-2</v>
      </c>
      <c r="N1408" s="5">
        <f t="shared" si="1685"/>
        <v>8.4035878820309232E-2</v>
      </c>
      <c r="O1408" s="5">
        <f t="shared" si="1686"/>
        <v>4.3624469707845531E-2</v>
      </c>
      <c r="P1408" s="5">
        <f t="shared" si="1687"/>
        <v>9.2791813213864219E-2</v>
      </c>
      <c r="Q1408" s="5">
        <f t="shared" si="1688"/>
        <v>8.937462876889346E-2</v>
      </c>
      <c r="R1408" s="5">
        <f t="shared" si="1689"/>
        <v>2.4084912905712293E-2</v>
      </c>
      <c r="S1408" s="5">
        <f t="shared" si="1690"/>
        <v>5.4484639958905241E-2</v>
      </c>
      <c r="T1408" s="5">
        <f t="shared" si="1691"/>
        <v>9.8686822523921358E-2</v>
      </c>
      <c r="U1408" s="5">
        <f t="shared" si="1692"/>
        <v>5.1230026510032646E-2</v>
      </c>
      <c r="V1408" s="5">
        <f t="shared" si="1693"/>
        <v>1.4218572324596652E-2</v>
      </c>
      <c r="W1408" s="5">
        <f t="shared" si="1694"/>
        <v>6.3368364240846714E-2</v>
      </c>
      <c r="X1408" s="5">
        <f t="shared" si="1695"/>
        <v>6.9970892205195881E-2</v>
      </c>
      <c r="Y1408" s="5">
        <f t="shared" si="1696"/>
        <v>3.8630678057137456E-2</v>
      </c>
      <c r="Z1408" s="5">
        <f t="shared" si="1697"/>
        <v>8.8647958903276206E-3</v>
      </c>
      <c r="AA1408" s="5">
        <f t="shared" si="1698"/>
        <v>1.8855942317308604E-2</v>
      </c>
      <c r="AB1408" s="5">
        <f t="shared" si="1699"/>
        <v>2.0053849240996419E-2</v>
      </c>
      <c r="AC1408" s="5">
        <f t="shared" si="1700"/>
        <v>2.0871824975814651E-3</v>
      </c>
      <c r="AD1408" s="5">
        <f t="shared" si="1701"/>
        <v>3.3697059572779631E-2</v>
      </c>
      <c r="AE1408" s="5">
        <f t="shared" si="1702"/>
        <v>3.7208050913821775E-2</v>
      </c>
      <c r="AF1408" s="5">
        <f t="shared" si="1703"/>
        <v>2.0542431155089542E-2</v>
      </c>
      <c r="AG1408" s="5">
        <f t="shared" si="1704"/>
        <v>7.5609349302560944E-3</v>
      </c>
      <c r="AH1408" s="5">
        <f t="shared" si="1705"/>
        <v>2.4471109720682681E-3</v>
      </c>
      <c r="AI1408" s="5">
        <f t="shared" si="1706"/>
        <v>5.205148985293436E-3</v>
      </c>
      <c r="AJ1408" s="5">
        <f t="shared" si="1707"/>
        <v>5.5358290384767772E-3</v>
      </c>
      <c r="AK1408" s="5">
        <f t="shared" si="1708"/>
        <v>3.9250113339474495E-3</v>
      </c>
      <c r="AL1408" s="5">
        <f t="shared" si="1709"/>
        <v>1.9608520703809438E-4</v>
      </c>
      <c r="AM1408" s="5">
        <f t="shared" si="1710"/>
        <v>1.4335125578255411E-2</v>
      </c>
      <c r="AN1408" s="5">
        <f t="shared" si="1711"/>
        <v>1.5828742600515221E-2</v>
      </c>
      <c r="AO1408" s="5">
        <f t="shared" si="1712"/>
        <v>8.7389918890357302E-3</v>
      </c>
      <c r="AP1408" s="5">
        <f t="shared" si="1713"/>
        <v>3.2165106715065887E-3</v>
      </c>
      <c r="AQ1408" s="5">
        <f t="shared" si="1714"/>
        <v>8.8791198955936112E-4</v>
      </c>
      <c r="AR1408" s="5">
        <f t="shared" si="1715"/>
        <v>5.4041646834989494E-4</v>
      </c>
      <c r="AS1408" s="5">
        <f t="shared" si="1716"/>
        <v>1.1494976173842453E-3</v>
      </c>
      <c r="AT1408" s="5">
        <f t="shared" si="1717"/>
        <v>1.2225245248415958E-3</v>
      </c>
      <c r="AU1408" s="5">
        <f t="shared" si="1718"/>
        <v>8.6679385918180451E-4</v>
      </c>
      <c r="AV1408" s="5">
        <f t="shared" si="1719"/>
        <v>4.6093038158844142E-4</v>
      </c>
      <c r="AW1408" s="5">
        <f t="shared" si="1720"/>
        <v>1.2792833448828523E-5</v>
      </c>
      <c r="AX1408" s="5">
        <f t="shared" si="1721"/>
        <v>5.0819425579383759E-3</v>
      </c>
      <c r="AY1408" s="5">
        <f t="shared" si="1722"/>
        <v>5.611444435633617E-3</v>
      </c>
      <c r="AZ1408" s="5">
        <f t="shared" si="1723"/>
        <v>3.0980583010542274E-3</v>
      </c>
      <c r="BA1408" s="5">
        <f t="shared" si="1724"/>
        <v>1.140284567467431E-3</v>
      </c>
      <c r="BB1408" s="5">
        <f t="shared" si="1725"/>
        <v>3.1477350531829818E-4</v>
      </c>
      <c r="BC1408" s="5">
        <f t="shared" si="1726"/>
        <v>6.9514128298994854E-5</v>
      </c>
      <c r="BD1408" s="5">
        <f t="shared" si="1727"/>
        <v>9.9453996500798854E-5</v>
      </c>
      <c r="BE1408" s="5">
        <f t="shared" si="1728"/>
        <v>2.1154450079228707E-4</v>
      </c>
      <c r="BF1408" s="5">
        <f t="shared" si="1729"/>
        <v>2.2498379848967916E-4</v>
      </c>
      <c r="BG1408" s="5">
        <f t="shared" si="1730"/>
        <v>1.5951792457621146E-4</v>
      </c>
      <c r="BH1408" s="5">
        <f t="shared" si="1731"/>
        <v>8.4826002245232365E-5</v>
      </c>
      <c r="BI1408" s="5">
        <f t="shared" si="1732"/>
        <v>3.6085979308089399E-5</v>
      </c>
      <c r="BJ1408" s="8">
        <f t="shared" si="1733"/>
        <v>0.60139904141283462</v>
      </c>
      <c r="BK1408" s="8">
        <f t="shared" si="1734"/>
        <v>0.2088977558883178</v>
      </c>
      <c r="BL1408" s="8">
        <f t="shared" si="1735"/>
        <v>0.18001887606493974</v>
      </c>
      <c r="BM1408" s="8">
        <f t="shared" si="1736"/>
        <v>0.62016209598691163</v>
      </c>
      <c r="BN1408" s="8">
        <f t="shared" si="1737"/>
        <v>0.37341972166732329</v>
      </c>
    </row>
    <row r="1409" spans="1:66" x14ac:dyDescent="0.25">
      <c r="A1409" t="s">
        <v>28</v>
      </c>
      <c r="B1409" t="s">
        <v>293</v>
      </c>
      <c r="C1409" t="s">
        <v>522</v>
      </c>
      <c r="D1409" t="s">
        <v>567</v>
      </c>
      <c r="E1409">
        <f>VLOOKUP(A1409,home!$A$2:$E$405,3,FALSE)</f>
        <v>1.4313725490196101</v>
      </c>
      <c r="F1409">
        <f>VLOOKUP(B1409,home!$B$2:$E$405,3,FALSE)</f>
        <v>0.62</v>
      </c>
      <c r="G1409" t="e">
        <f>VLOOKUP(C1409,away!$B$2:$E$405,4,FALSE)</f>
        <v>#N/A</v>
      </c>
      <c r="H1409">
        <f>VLOOKUP(A1409,away!$A$2:$E$405,3,FALSE)</f>
        <v>1.20588235294118</v>
      </c>
      <c r="I1409" t="e">
        <f>VLOOKUP(C1409,away!$B$2:$E$405,3,FALSE)</f>
        <v>#N/A</v>
      </c>
      <c r="J1409">
        <f>VLOOKUP(B1409,home!$B$2:$E$405,4,FALSE)</f>
        <v>1.07</v>
      </c>
      <c r="K1409" s="3" t="e">
        <f t="shared" si="1682"/>
        <v>#N/A</v>
      </c>
      <c r="L1409" s="3" t="e">
        <f t="shared" si="1683"/>
        <v>#N/A</v>
      </c>
      <c r="M1409" s="5" t="e">
        <f t="shared" si="1684"/>
        <v>#N/A</v>
      </c>
      <c r="N1409" s="5" t="e">
        <f t="shared" si="1685"/>
        <v>#N/A</v>
      </c>
      <c r="O1409" s="5" t="e">
        <f t="shared" si="1686"/>
        <v>#N/A</v>
      </c>
      <c r="P1409" s="5" t="e">
        <f t="shared" si="1687"/>
        <v>#N/A</v>
      </c>
      <c r="Q1409" s="5" t="e">
        <f t="shared" si="1688"/>
        <v>#N/A</v>
      </c>
      <c r="R1409" s="5" t="e">
        <f t="shared" si="1689"/>
        <v>#N/A</v>
      </c>
      <c r="S1409" s="5" t="e">
        <f t="shared" si="1690"/>
        <v>#N/A</v>
      </c>
      <c r="T1409" s="5" t="e">
        <f t="shared" si="1691"/>
        <v>#N/A</v>
      </c>
      <c r="U1409" s="5" t="e">
        <f t="shared" si="1692"/>
        <v>#N/A</v>
      </c>
      <c r="V1409" s="5" t="e">
        <f t="shared" si="1693"/>
        <v>#N/A</v>
      </c>
      <c r="W1409" s="5" t="e">
        <f t="shared" si="1694"/>
        <v>#N/A</v>
      </c>
      <c r="X1409" s="5" t="e">
        <f t="shared" si="1695"/>
        <v>#N/A</v>
      </c>
      <c r="Y1409" s="5" t="e">
        <f t="shared" si="1696"/>
        <v>#N/A</v>
      </c>
      <c r="Z1409" s="5" t="e">
        <f t="shared" si="1697"/>
        <v>#N/A</v>
      </c>
      <c r="AA1409" s="5" t="e">
        <f t="shared" si="1698"/>
        <v>#N/A</v>
      </c>
      <c r="AB1409" s="5" t="e">
        <f t="shared" si="1699"/>
        <v>#N/A</v>
      </c>
      <c r="AC1409" s="5" t="e">
        <f t="shared" si="1700"/>
        <v>#N/A</v>
      </c>
      <c r="AD1409" s="5" t="e">
        <f t="shared" si="1701"/>
        <v>#N/A</v>
      </c>
      <c r="AE1409" s="5" t="e">
        <f t="shared" si="1702"/>
        <v>#N/A</v>
      </c>
      <c r="AF1409" s="5" t="e">
        <f t="shared" si="1703"/>
        <v>#N/A</v>
      </c>
      <c r="AG1409" s="5" t="e">
        <f t="shared" si="1704"/>
        <v>#N/A</v>
      </c>
      <c r="AH1409" s="5" t="e">
        <f t="shared" si="1705"/>
        <v>#N/A</v>
      </c>
      <c r="AI1409" s="5" t="e">
        <f t="shared" si="1706"/>
        <v>#N/A</v>
      </c>
      <c r="AJ1409" s="5" t="e">
        <f t="shared" si="1707"/>
        <v>#N/A</v>
      </c>
      <c r="AK1409" s="5" t="e">
        <f t="shared" si="1708"/>
        <v>#N/A</v>
      </c>
      <c r="AL1409" s="5" t="e">
        <f t="shared" si="1709"/>
        <v>#N/A</v>
      </c>
      <c r="AM1409" s="5" t="e">
        <f t="shared" si="1710"/>
        <v>#N/A</v>
      </c>
      <c r="AN1409" s="5" t="e">
        <f t="shared" si="1711"/>
        <v>#N/A</v>
      </c>
      <c r="AO1409" s="5" t="e">
        <f t="shared" si="1712"/>
        <v>#N/A</v>
      </c>
      <c r="AP1409" s="5" t="e">
        <f t="shared" si="1713"/>
        <v>#N/A</v>
      </c>
      <c r="AQ1409" s="5" t="e">
        <f t="shared" si="1714"/>
        <v>#N/A</v>
      </c>
      <c r="AR1409" s="5" t="e">
        <f t="shared" si="1715"/>
        <v>#N/A</v>
      </c>
      <c r="AS1409" s="5" t="e">
        <f t="shared" si="1716"/>
        <v>#N/A</v>
      </c>
      <c r="AT1409" s="5" t="e">
        <f t="shared" si="1717"/>
        <v>#N/A</v>
      </c>
      <c r="AU1409" s="5" t="e">
        <f t="shared" si="1718"/>
        <v>#N/A</v>
      </c>
      <c r="AV1409" s="5" t="e">
        <f t="shared" si="1719"/>
        <v>#N/A</v>
      </c>
      <c r="AW1409" s="5" t="e">
        <f t="shared" si="1720"/>
        <v>#N/A</v>
      </c>
      <c r="AX1409" s="5" t="e">
        <f t="shared" si="1721"/>
        <v>#N/A</v>
      </c>
      <c r="AY1409" s="5" t="e">
        <f t="shared" si="1722"/>
        <v>#N/A</v>
      </c>
      <c r="AZ1409" s="5" t="e">
        <f t="shared" si="1723"/>
        <v>#N/A</v>
      </c>
      <c r="BA1409" s="5" t="e">
        <f t="shared" si="1724"/>
        <v>#N/A</v>
      </c>
      <c r="BB1409" s="5" t="e">
        <f t="shared" si="1725"/>
        <v>#N/A</v>
      </c>
      <c r="BC1409" s="5" t="e">
        <f t="shared" si="1726"/>
        <v>#N/A</v>
      </c>
      <c r="BD1409" s="5" t="e">
        <f t="shared" si="1727"/>
        <v>#N/A</v>
      </c>
      <c r="BE1409" s="5" t="e">
        <f t="shared" si="1728"/>
        <v>#N/A</v>
      </c>
      <c r="BF1409" s="5" t="e">
        <f t="shared" si="1729"/>
        <v>#N/A</v>
      </c>
      <c r="BG1409" s="5" t="e">
        <f t="shared" si="1730"/>
        <v>#N/A</v>
      </c>
      <c r="BH1409" s="5" t="e">
        <f t="shared" si="1731"/>
        <v>#N/A</v>
      </c>
      <c r="BI1409" s="5" t="e">
        <f t="shared" si="1732"/>
        <v>#N/A</v>
      </c>
      <c r="BJ1409" s="8" t="e">
        <f t="shared" si="1733"/>
        <v>#N/A</v>
      </c>
      <c r="BK1409" s="8" t="e">
        <f t="shared" si="1734"/>
        <v>#N/A</v>
      </c>
      <c r="BL1409" s="8" t="e">
        <f t="shared" si="1735"/>
        <v>#N/A</v>
      </c>
      <c r="BM1409" s="8" t="e">
        <f t="shared" si="1736"/>
        <v>#N/A</v>
      </c>
      <c r="BN1409" s="8" t="e">
        <f t="shared" si="1737"/>
        <v>#N/A</v>
      </c>
    </row>
    <row r="1410" spans="1:66" x14ac:dyDescent="0.25">
      <c r="A1410" t="s">
        <v>301</v>
      </c>
      <c r="B1410" t="s">
        <v>383</v>
      </c>
      <c r="C1410" t="s">
        <v>319</v>
      </c>
      <c r="D1410" t="s">
        <v>567</v>
      </c>
      <c r="E1410">
        <f>VLOOKUP(A1410,home!$A$2:$E$405,3,FALSE)</f>
        <v>1.42105263157895</v>
      </c>
      <c r="F1410">
        <f>VLOOKUP(B1410,home!$B$2:$E$405,3,FALSE)</f>
        <v>1.36</v>
      </c>
      <c r="G1410">
        <f>VLOOKUP(C1410,away!$B$2:$E$405,4,FALSE)</f>
        <v>1</v>
      </c>
      <c r="H1410">
        <f>VLOOKUP(A1410,away!$A$2:$E$405,3,FALSE)</f>
        <v>1.0815789473684201</v>
      </c>
      <c r="I1410">
        <f>VLOOKUP(C1410,away!$B$2:$E$405,3,FALSE)</f>
        <v>0.59</v>
      </c>
      <c r="J1410">
        <f>VLOOKUP(B1410,home!$B$2:$E$405,4,FALSE)</f>
        <v>0.69</v>
      </c>
      <c r="K1410" s="3">
        <f t="shared" si="1682"/>
        <v>1.9326315789473723</v>
      </c>
      <c r="L1410" s="3">
        <f t="shared" si="1683"/>
        <v>0.44031078947368379</v>
      </c>
      <c r="M1410" s="5">
        <f t="shared" si="1684"/>
        <v>9.3206075800675858E-2</v>
      </c>
      <c r="N1410" s="5">
        <f t="shared" si="1685"/>
        <v>0.18013300544214864</v>
      </c>
      <c r="O1410" s="5">
        <f t="shared" si="1686"/>
        <v>4.1039640819539598E-2</v>
      </c>
      <c r="P1410" s="5">
        <f t="shared" si="1687"/>
        <v>7.9314505836499835E-2</v>
      </c>
      <c r="Q1410" s="5">
        <f t="shared" si="1688"/>
        <v>0.1740653673640977</v>
      </c>
      <c r="R1410" s="5">
        <f t="shared" si="1689"/>
        <v>9.0350983244839485E-3</v>
      </c>
      <c r="S1410" s="5">
        <f t="shared" si="1690"/>
        <v>1.6873338948260264E-2</v>
      </c>
      <c r="T1410" s="5">
        <f t="shared" si="1691"/>
        <v>7.6642859324112647E-2</v>
      </c>
      <c r="U1410" s="5">
        <f t="shared" si="1692"/>
        <v>1.7461516340792172E-2</v>
      </c>
      <c r="V1410" s="5">
        <f t="shared" si="1693"/>
        <v>1.5953902015227071E-3</v>
      </c>
      <c r="W1410" s="5">
        <f t="shared" si="1694"/>
        <v>0.11213474192297682</v>
      </c>
      <c r="X1410" s="5">
        <f t="shared" si="1695"/>
        <v>4.9374136743533713E-2</v>
      </c>
      <c r="Y1410" s="5">
        <f t="shared" si="1696"/>
        <v>1.0869982564563473E-2</v>
      </c>
      <c r="Z1410" s="5">
        <f t="shared" si="1697"/>
        <v>1.3260837587419619E-3</v>
      </c>
      <c r="AA1410" s="5">
        <f t="shared" si="1698"/>
        <v>2.5628313484739439E-3</v>
      </c>
      <c r="AB1410" s="5">
        <f t="shared" si="1699"/>
        <v>2.4765043977885114E-3</v>
      </c>
      <c r="AC1410" s="5">
        <f t="shared" si="1700"/>
        <v>8.4850681918507639E-5</v>
      </c>
      <c r="AD1410" s="5">
        <f t="shared" si="1701"/>
        <v>5.4178785834364675E-2</v>
      </c>
      <c r="AE1410" s="5">
        <f t="shared" si="1702"/>
        <v>2.3855503963454747E-2</v>
      </c>
      <c r="AF1410" s="5">
        <f t="shared" si="1703"/>
        <v>5.2519178917206756E-3</v>
      </c>
      <c r="AG1410" s="5">
        <f t="shared" si="1704"/>
        <v>7.708253710514986E-4</v>
      </c>
      <c r="AH1410" s="5">
        <f t="shared" si="1705"/>
        <v>1.4597224667997581E-4</v>
      </c>
      <c r="AI1410" s="5">
        <f t="shared" si="1706"/>
        <v>2.8211057358361693E-4</v>
      </c>
      <c r="AJ1410" s="5">
        <f t="shared" si="1707"/>
        <v>2.7260790163132728E-4</v>
      </c>
      <c r="AK1410" s="5">
        <f t="shared" si="1708"/>
        <v>1.7561687978776062E-4</v>
      </c>
      <c r="AL1410" s="5">
        <f t="shared" si="1709"/>
        <v>2.8881764835367814E-6</v>
      </c>
      <c r="AM1410" s="5">
        <f t="shared" si="1710"/>
        <v>2.0941526482503948E-2</v>
      </c>
      <c r="AN1410" s="5">
        <f t="shared" si="1711"/>
        <v>9.2207800582953699E-3</v>
      </c>
      <c r="AO1410" s="5">
        <f t="shared" si="1712"/>
        <v>2.0300044735156171E-3</v>
      </c>
      <c r="AP1410" s="5">
        <f t="shared" si="1713"/>
        <v>2.979442907895904E-4</v>
      </c>
      <c r="AQ1410" s="5">
        <f t="shared" si="1714"/>
        <v>3.2797021474185343E-5</v>
      </c>
      <c r="AR1410" s="5">
        <f t="shared" si="1715"/>
        <v>1.2854631035381492E-5</v>
      </c>
      <c r="AS1410" s="5">
        <f t="shared" si="1716"/>
        <v>2.4843265874695225E-5</v>
      </c>
      <c r="AT1410" s="5">
        <f t="shared" si="1717"/>
        <v>2.4006440076810808E-5</v>
      </c>
      <c r="AU1410" s="5">
        <f t="shared" si="1718"/>
        <v>1.546520139685078E-5</v>
      </c>
      <c r="AV1410" s="5">
        <f t="shared" si="1719"/>
        <v>7.4721341485837037E-6</v>
      </c>
      <c r="AW1410" s="5">
        <f t="shared" si="1720"/>
        <v>6.8269956471448349E-8</v>
      </c>
      <c r="AX1410" s="5">
        <f t="shared" si="1721"/>
        <v>6.7453758985749701E-3</v>
      </c>
      <c r="AY1410" s="5">
        <f t="shared" si="1722"/>
        <v>2.9700617871983043E-3</v>
      </c>
      <c r="AZ1410" s="5">
        <f t="shared" si="1723"/>
        <v>6.5387512515345276E-4</v>
      </c>
      <c r="BA1410" s="5">
        <f t="shared" si="1724"/>
        <v>9.5969424191173536E-5</v>
      </c>
      <c r="BB1410" s="5">
        <f t="shared" si="1725"/>
        <v>1.0564093232737615E-5</v>
      </c>
      <c r="BC1410" s="5">
        <f t="shared" si="1726"/>
        <v>9.302968462760598E-7</v>
      </c>
      <c r="BD1410" s="5">
        <f t="shared" si="1727"/>
        <v>9.4333878993029007E-7</v>
      </c>
      <c r="BE1410" s="5">
        <f t="shared" si="1728"/>
        <v>1.8231263350652799E-6</v>
      </c>
      <c r="BF1410" s="5">
        <f t="shared" si="1729"/>
        <v>1.7617157637788744E-6</v>
      </c>
      <c r="BG1410" s="5">
        <f t="shared" si="1730"/>
        <v>1.1349158394028138E-6</v>
      </c>
      <c r="BH1410" s="5">
        <f t="shared" si="1731"/>
        <v>5.4834354766936038E-7</v>
      </c>
      <c r="BI1410" s="5">
        <f t="shared" si="1732"/>
        <v>2.1194921126756798E-7</v>
      </c>
      <c r="BJ1410" s="8">
        <f t="shared" si="1733"/>
        <v>0.73027695537380011</v>
      </c>
      <c r="BK1410" s="8">
        <f t="shared" si="1734"/>
        <v>0.19404711143255904</v>
      </c>
      <c r="BL1410" s="8">
        <f t="shared" si="1735"/>
        <v>7.3542963894780308E-2</v>
      </c>
      <c r="BM1410" s="8">
        <f t="shared" si="1736"/>
        <v>0.41942942735519412</v>
      </c>
      <c r="BN1410" s="8">
        <f t="shared" si="1737"/>
        <v>0.57679369358744548</v>
      </c>
    </row>
    <row r="1411" spans="1:66" x14ac:dyDescent="0.25">
      <c r="A1411" t="s">
        <v>303</v>
      </c>
      <c r="B1411" t="s">
        <v>350</v>
      </c>
      <c r="C1411" t="s">
        <v>321</v>
      </c>
      <c r="D1411" t="s">
        <v>567</v>
      </c>
      <c r="E1411">
        <f>VLOOKUP(A1411,home!$A$2:$E$405,3,FALSE)</f>
        <v>1.3961038961039001</v>
      </c>
      <c r="F1411">
        <f>VLOOKUP(B1411,home!$B$2:$E$405,3,FALSE)</f>
        <v>1.04</v>
      </c>
      <c r="G1411">
        <f>VLOOKUP(C1411,away!$B$2:$E$405,4,FALSE)</f>
        <v>1.26</v>
      </c>
      <c r="H1411">
        <f>VLOOKUP(A1411,away!$A$2:$E$405,3,FALSE)</f>
        <v>1.0324675324675301</v>
      </c>
      <c r="I1411">
        <f>VLOOKUP(C1411,away!$B$2:$E$405,3,FALSE)</f>
        <v>0.72</v>
      </c>
      <c r="J1411">
        <f>VLOOKUP(B1411,home!$B$2:$E$405,4,FALSE)</f>
        <v>1.46</v>
      </c>
      <c r="K1411" s="3">
        <f t="shared" si="1682"/>
        <v>1.8294545454545508</v>
      </c>
      <c r="L1411" s="3">
        <f t="shared" si="1683"/>
        <v>1.0853298701298677</v>
      </c>
      <c r="M1411" s="5">
        <f t="shared" si="1684"/>
        <v>5.4215717837027021E-2</v>
      </c>
      <c r="N1411" s="5">
        <f t="shared" si="1685"/>
        <v>9.9185191432030445E-2</v>
      </c>
      <c r="O1411" s="5">
        <f t="shared" si="1686"/>
        <v>5.884193799905809E-2</v>
      </c>
      <c r="P1411" s="5">
        <f t="shared" si="1687"/>
        <v>0.10764865093573167</v>
      </c>
      <c r="Q1411" s="5">
        <f t="shared" si="1688"/>
        <v>9.0727399653553933E-2</v>
      </c>
      <c r="R1411" s="5">
        <f t="shared" si="1689"/>
        <v>3.193145646335372E-2</v>
      </c>
      <c r="S1411" s="5">
        <f t="shared" si="1690"/>
        <v>5.3435758625927185E-2</v>
      </c>
      <c r="T1411" s="5">
        <f t="shared" si="1691"/>
        <v>9.8469156883212297E-2</v>
      </c>
      <c r="U1411" s="5">
        <f t="shared" si="1692"/>
        <v>5.8417148169866553E-2</v>
      </c>
      <c r="V1411" s="5">
        <f t="shared" si="1693"/>
        <v>1.1788888202945708E-2</v>
      </c>
      <c r="W1411" s="5">
        <f t="shared" si="1694"/>
        <v>5.5327217897821974E-2</v>
      </c>
      <c r="X1411" s="5">
        <f t="shared" si="1695"/>
        <v>6.0048282215690016E-2</v>
      </c>
      <c r="Y1411" s="5">
        <f t="shared" si="1696"/>
        <v>3.2586097169338246E-2</v>
      </c>
      <c r="Z1411" s="5">
        <f t="shared" si="1697"/>
        <v>1.1552054498809739E-2</v>
      </c>
      <c r="AA1411" s="5">
        <f t="shared" si="1698"/>
        <v>2.1133958612186168E-2</v>
      </c>
      <c r="AB1411" s="5">
        <f t="shared" si="1699"/>
        <v>1.9331808323256167E-2</v>
      </c>
      <c r="AC1411" s="5">
        <f t="shared" si="1700"/>
        <v>1.4629727799764496E-3</v>
      </c>
      <c r="AD1411" s="5">
        <f t="shared" si="1701"/>
        <v>2.5304657567631193E-2</v>
      </c>
      <c r="AE1411" s="5">
        <f t="shared" si="1702"/>
        <v>2.7463900711557937E-2</v>
      </c>
      <c r="AF1411" s="5">
        <f t="shared" si="1703"/>
        <v>1.4903695896267378E-2</v>
      </c>
      <c r="AG1411" s="5">
        <f t="shared" si="1704"/>
        <v>5.3918087771836383E-3</v>
      </c>
      <c r="AH1411" s="5">
        <f t="shared" si="1705"/>
        <v>3.1344474522315815E-3</v>
      </c>
      <c r="AI1411" s="5">
        <f t="shared" si="1706"/>
        <v>5.7343291389735027E-3</v>
      </c>
      <c r="AJ1411" s="5">
        <f t="shared" si="1707"/>
        <v>5.2453472542137777E-3</v>
      </c>
      <c r="AK1411" s="5">
        <f t="shared" si="1708"/>
        <v>3.1987081255696482E-3</v>
      </c>
      <c r="AL1411" s="5">
        <f t="shared" si="1709"/>
        <v>1.1619290670913508E-4</v>
      </c>
      <c r="AM1411" s="5">
        <f t="shared" si="1710"/>
        <v>9.2587441616547514E-3</v>
      </c>
      <c r="AN1411" s="5">
        <f t="shared" si="1711"/>
        <v>1.0048791598534423E-2</v>
      </c>
      <c r="AO1411" s="5">
        <f t="shared" si="1712"/>
        <v>5.4531268402997352E-3</v>
      </c>
      <c r="AP1411" s="5">
        <f t="shared" si="1713"/>
        <v>1.9728138151280691E-3</v>
      </c>
      <c r="AQ1411" s="5">
        <f t="shared" si="1714"/>
        <v>5.3528844044083894E-4</v>
      </c>
      <c r="AR1411" s="5">
        <f t="shared" si="1715"/>
        <v>6.8038188925187968E-4</v>
      </c>
      <c r="AS1411" s="5">
        <f t="shared" si="1716"/>
        <v>1.244727739936806E-3</v>
      </c>
      <c r="AT1411" s="5">
        <f t="shared" si="1717"/>
        <v>1.13858641084038E-3</v>
      </c>
      <c r="AU1411" s="5">
        <f t="shared" si="1718"/>
        <v>6.94330694901572E-4</v>
      </c>
      <c r="AV1411" s="5">
        <f t="shared" si="1719"/>
        <v>3.175616114590744E-4</v>
      </c>
      <c r="AW1411" s="5">
        <f t="shared" si="1720"/>
        <v>6.4085605893534965E-6</v>
      </c>
      <c r="AX1411" s="5">
        <f t="shared" si="1721"/>
        <v>2.8230752652900109E-3</v>
      </c>
      <c r="AY1411" s="5">
        <f t="shared" si="1722"/>
        <v>3.0639679110440496E-3</v>
      </c>
      <c r="AZ1411" s="5">
        <f t="shared" si="1723"/>
        <v>1.6627079474877602E-3</v>
      </c>
      <c r="BA1411" s="5">
        <f t="shared" si="1724"/>
        <v>6.0152886690359648E-4</v>
      </c>
      <c r="BB1411" s="5">
        <f t="shared" si="1725"/>
        <v>1.632143117489617E-4</v>
      </c>
      <c r="BC1411" s="5">
        <f t="shared" si="1726"/>
        <v>3.5428273554767279E-5</v>
      </c>
      <c r="BD1411" s="5">
        <f t="shared" si="1727"/>
        <v>1.2307313125007604E-4</v>
      </c>
      <c r="BE1411" s="5">
        <f t="shared" si="1728"/>
        <v>2.2515669938877612E-4</v>
      </c>
      <c r="BF1411" s="5">
        <f t="shared" si="1729"/>
        <v>2.0595697356817021E-4</v>
      </c>
      <c r="BG1411" s="5">
        <f t="shared" si="1730"/>
        <v>1.2559630715411725E-4</v>
      </c>
      <c r="BH1411" s="5">
        <f t="shared" si="1731"/>
        <v>5.7443183753851428E-5</v>
      </c>
      <c r="BI1411" s="5">
        <f t="shared" si="1732"/>
        <v>2.1017938724772891E-5</v>
      </c>
      <c r="BJ1411" s="8">
        <f t="shared" si="1733"/>
        <v>0.54502609563637383</v>
      </c>
      <c r="BK1411" s="8">
        <f t="shared" si="1734"/>
        <v>0.23173214919936122</v>
      </c>
      <c r="BL1411" s="8">
        <f t="shared" si="1735"/>
        <v>0.21180297411893872</v>
      </c>
      <c r="BM1411" s="8">
        <f t="shared" si="1736"/>
        <v>0.554505359782274</v>
      </c>
      <c r="BN1411" s="8">
        <f t="shared" si="1737"/>
        <v>0.44255035432075485</v>
      </c>
    </row>
    <row r="1412" spans="1:66" x14ac:dyDescent="0.25">
      <c r="A1412" t="s">
        <v>35</v>
      </c>
      <c r="B1412" t="s">
        <v>286</v>
      </c>
      <c r="C1412" t="s">
        <v>211</v>
      </c>
      <c r="D1412" t="s">
        <v>567</v>
      </c>
      <c r="E1412">
        <f>VLOOKUP(A1412,home!$A$2:$E$405,3,FALSE)</f>
        <v>1.5947368421052599</v>
      </c>
      <c r="F1412">
        <f>VLOOKUP(B1412,home!$B$2:$E$405,3,FALSE)</f>
        <v>1.02</v>
      </c>
      <c r="G1412">
        <f>VLOOKUP(C1412,away!$B$2:$E$405,4,FALSE)</f>
        <v>0.99</v>
      </c>
      <c r="H1412">
        <f>VLOOKUP(A1412,away!$A$2:$E$405,3,FALSE)</f>
        <v>1.21315789473684</v>
      </c>
      <c r="I1412">
        <f>VLOOKUP(C1412,away!$B$2:$E$405,3,FALSE)</f>
        <v>0.99</v>
      </c>
      <c r="J1412">
        <f>VLOOKUP(B1412,home!$B$2:$E$405,4,FALSE)</f>
        <v>1</v>
      </c>
      <c r="K1412" s="3">
        <f t="shared" si="1682"/>
        <v>1.6103652631578915</v>
      </c>
      <c r="L1412" s="3">
        <f t="shared" si="1683"/>
        <v>1.2010263157894716</v>
      </c>
      <c r="M1412" s="5">
        <f t="shared" si="1684"/>
        <v>6.0121270658645747E-2</v>
      </c>
      <c r="N1412" s="5">
        <f t="shared" si="1685"/>
        <v>9.6817205845596874E-2</v>
      </c>
      <c r="O1412" s="5">
        <f t="shared" si="1686"/>
        <v>7.2207228199734963E-2</v>
      </c>
      <c r="P1412" s="5">
        <f t="shared" si="1687"/>
        <v>0.11628001204176812</v>
      </c>
      <c r="Q1412" s="5">
        <f t="shared" si="1688"/>
        <v>7.7955532584878195E-2</v>
      </c>
      <c r="R1412" s="5">
        <f t="shared" si="1689"/>
        <v>4.336139062904866E-2</v>
      </c>
      <c r="S1412" s="5">
        <f t="shared" si="1690"/>
        <v>5.6224032910095124E-2</v>
      </c>
      <c r="T1412" s="5">
        <f t="shared" si="1691"/>
        <v>9.3626646095822372E-2</v>
      </c>
      <c r="U1412" s="5">
        <f t="shared" si="1692"/>
        <v>6.9827677231240073E-2</v>
      </c>
      <c r="V1412" s="5">
        <f t="shared" si="1693"/>
        <v>1.2082488817462723E-2</v>
      </c>
      <c r="W1412" s="5">
        <f t="shared" si="1694"/>
        <v>4.184562724855366E-2</v>
      </c>
      <c r="X1412" s="5">
        <f t="shared" si="1695"/>
        <v>5.0257699526229931E-2</v>
      </c>
      <c r="Y1412" s="5">
        <f t="shared" si="1696"/>
        <v>3.0180409851021099E-2</v>
      </c>
      <c r="Z1412" s="5">
        <f t="shared" si="1697"/>
        <v>1.7359390411571484E-2</v>
      </c>
      <c r="AA1412" s="5">
        <f t="shared" si="1698"/>
        <v>2.7954959308390894E-2</v>
      </c>
      <c r="AB1412" s="5">
        <f t="shared" si="1699"/>
        <v>2.2508847701612527E-2</v>
      </c>
      <c r="AC1412" s="5">
        <f t="shared" si="1700"/>
        <v>1.4605395995849744E-3</v>
      </c>
      <c r="AD1412" s="5">
        <f t="shared" si="1701"/>
        <v>1.6846686134031029E-2</v>
      </c>
      <c r="AE1412" s="5">
        <f t="shared" si="1702"/>
        <v>2.0233313380816867E-2</v>
      </c>
      <c r="AF1412" s="5">
        <f t="shared" si="1703"/>
        <v>1.2150370912988149E-2</v>
      </c>
      <c r="AG1412" s="5">
        <f t="shared" si="1704"/>
        <v>4.8643050710339072E-3</v>
      </c>
      <c r="AH1412" s="5">
        <f t="shared" si="1705"/>
        <v>5.2122711775901944E-3</v>
      </c>
      <c r="AI1412" s="5">
        <f t="shared" si="1706"/>
        <v>8.3936604465503269E-3</v>
      </c>
      <c r="AJ1412" s="5">
        <f t="shared" si="1707"/>
        <v>6.7584296069335024E-3</v>
      </c>
      <c r="AK1412" s="5">
        <f t="shared" si="1708"/>
        <v>3.6278467575011856E-3</v>
      </c>
      <c r="AL1412" s="5">
        <f t="shared" si="1709"/>
        <v>1.1299266323992598E-4</v>
      </c>
      <c r="AM1412" s="5">
        <f t="shared" si="1710"/>
        <v>5.4258636299134577E-3</v>
      </c>
      <c r="AN1412" s="5">
        <f t="shared" si="1711"/>
        <v>6.51660500541105E-3</v>
      </c>
      <c r="AO1412" s="5">
        <f t="shared" si="1712"/>
        <v>3.9133070505520309E-3</v>
      </c>
      <c r="AP1412" s="5">
        <f t="shared" si="1713"/>
        <v>1.5666615831591573E-3</v>
      </c>
      <c r="AQ1412" s="5">
        <f t="shared" si="1714"/>
        <v>4.7040044732763587E-4</v>
      </c>
      <c r="AR1412" s="5">
        <f t="shared" si="1715"/>
        <v>1.2520149698633605E-3</v>
      </c>
      <c r="AS1412" s="5">
        <f t="shared" si="1716"/>
        <v>2.0162014164216298E-3</v>
      </c>
      <c r="AT1412" s="5">
        <f t="shared" si="1717"/>
        <v>1.6234103622675662E-3</v>
      </c>
      <c r="AU1412" s="5">
        <f t="shared" si="1718"/>
        <v>8.7142788508208589E-4</v>
      </c>
      <c r="AV1412" s="5">
        <f t="shared" si="1719"/>
        <v>3.5082929887083437E-4</v>
      </c>
      <c r="AW1412" s="5">
        <f t="shared" si="1720"/>
        <v>6.070502769851141E-6</v>
      </c>
      <c r="AX1412" s="5">
        <f t="shared" si="1721"/>
        <v>1.4562703853740703E-3</v>
      </c>
      <c r="AY1412" s="5">
        <f t="shared" si="1722"/>
        <v>1.7490190557391339E-3</v>
      </c>
      <c r="AZ1412" s="5">
        <f t="shared" si="1723"/>
        <v>1.0503089563799761E-3</v>
      </c>
      <c r="BA1412" s="5">
        <f t="shared" si="1724"/>
        <v>4.2048289877390943E-4</v>
      </c>
      <c r="BB1412" s="5">
        <f t="shared" si="1725"/>
        <v>1.2625275669172643E-4</v>
      </c>
      <c r="BC1412" s="5">
        <f t="shared" si="1726"/>
        <v>3.032657664554575E-5</v>
      </c>
      <c r="BD1412" s="5">
        <f t="shared" si="1727"/>
        <v>2.5061715442804302E-4</v>
      </c>
      <c r="BE1412" s="5">
        <f t="shared" si="1728"/>
        <v>4.0358515984239743E-4</v>
      </c>
      <c r="BF1412" s="5">
        <f t="shared" si="1729"/>
        <v>3.2495976106811108E-4</v>
      </c>
      <c r="BG1412" s="5">
        <f t="shared" si="1730"/>
        <v>1.7443463704939146E-4</v>
      </c>
      <c r="BH1412" s="5">
        <f t="shared" si="1731"/>
        <v>7.0225870048973608E-5</v>
      </c>
      <c r="BI1412" s="5">
        <f t="shared" si="1732"/>
        <v>2.2617860340381463E-5</v>
      </c>
      <c r="BJ1412" s="8">
        <f t="shared" si="1733"/>
        <v>0.46750329499693977</v>
      </c>
      <c r="BK1412" s="8">
        <f t="shared" si="1734"/>
        <v>0.2480303557465357</v>
      </c>
      <c r="BL1412" s="8">
        <f t="shared" si="1735"/>
        <v>0.26721263543388502</v>
      </c>
      <c r="BM1412" s="8">
        <f t="shared" si="1736"/>
        <v>0.5316200880762908</v>
      </c>
      <c r="BN1412" s="8">
        <f t="shared" si="1737"/>
        <v>0.46674263995967252</v>
      </c>
    </row>
    <row r="1413" spans="1:66" x14ac:dyDescent="0.25">
      <c r="A1413" t="s">
        <v>35</v>
      </c>
      <c r="B1413" t="s">
        <v>282</v>
      </c>
      <c r="C1413" t="s">
        <v>216</v>
      </c>
      <c r="D1413" t="s">
        <v>567</v>
      </c>
      <c r="E1413">
        <f>VLOOKUP(A1413,home!$A$2:$E$405,3,FALSE)</f>
        <v>1.5947368421052599</v>
      </c>
      <c r="F1413">
        <f>VLOOKUP(B1413,home!$B$2:$E$405,3,FALSE)</f>
        <v>1.19</v>
      </c>
      <c r="G1413">
        <f>VLOOKUP(C1413,away!$B$2:$E$405,4,FALSE)</f>
        <v>1.29</v>
      </c>
      <c r="H1413">
        <f>VLOOKUP(A1413,away!$A$2:$E$405,3,FALSE)</f>
        <v>1.21315789473684</v>
      </c>
      <c r="I1413">
        <f>VLOOKUP(C1413,away!$B$2:$E$405,3,FALSE)</f>
        <v>0.73</v>
      </c>
      <c r="J1413">
        <f>VLOOKUP(B1413,home!$B$2:$E$405,4,FALSE)</f>
        <v>0.91</v>
      </c>
      <c r="K1413" s="3">
        <f t="shared" si="1682"/>
        <v>2.4480805263157843</v>
      </c>
      <c r="L1413" s="3">
        <f t="shared" si="1683"/>
        <v>0.80590078947368271</v>
      </c>
      <c r="M1413" s="5">
        <f t="shared" si="1684"/>
        <v>3.8620142361009073E-2</v>
      </c>
      <c r="N1413" s="5">
        <f t="shared" si="1685"/>
        <v>9.4545218437529624E-2</v>
      </c>
      <c r="O1413" s="5">
        <f t="shared" si="1686"/>
        <v>3.1124003218323232E-2</v>
      </c>
      <c r="P1413" s="5">
        <f t="shared" si="1687"/>
        <v>7.6194066179766914E-2</v>
      </c>
      <c r="Q1413" s="5">
        <f t="shared" si="1688"/>
        <v>0.11572715405659417</v>
      </c>
      <c r="R1413" s="5">
        <f t="shared" si="1689"/>
        <v>1.2541429382614063E-2</v>
      </c>
      <c r="S1413" s="5">
        <f t="shared" si="1690"/>
        <v>3.7581009326288578E-2</v>
      </c>
      <c r="T1413" s="5">
        <f t="shared" si="1691"/>
        <v>9.3264604817751756E-2</v>
      </c>
      <c r="U1413" s="5">
        <f t="shared" si="1692"/>
        <v>3.0702429043742079E-2</v>
      </c>
      <c r="V1413" s="5">
        <f t="shared" si="1693"/>
        <v>8.2382166882504822E-3</v>
      </c>
      <c r="W1413" s="5">
        <f t="shared" si="1694"/>
        <v>9.4436464070631637E-2</v>
      </c>
      <c r="X1413" s="5">
        <f t="shared" si="1695"/>
        <v>7.6106420949625109E-2</v>
      </c>
      <c r="Y1413" s="5">
        <f t="shared" si="1696"/>
        <v>3.0667112363659644E-2</v>
      </c>
      <c r="Z1413" s="5">
        <f t="shared" si="1697"/>
        <v>3.3690492801923722E-3</v>
      </c>
      <c r="AA1413" s="5">
        <f t="shared" si="1698"/>
        <v>8.2477039350371574E-3</v>
      </c>
      <c r="AB1413" s="5">
        <f t="shared" si="1699"/>
        <v>1.0095521695091267E-2</v>
      </c>
      <c r="AC1413" s="5">
        <f t="shared" si="1700"/>
        <v>1.0158287702571156E-3</v>
      </c>
      <c r="AD1413" s="5">
        <f t="shared" si="1701"/>
        <v>5.7797017166358398E-2</v>
      </c>
      <c r="AE1413" s="5">
        <f t="shared" si="1702"/>
        <v>4.6578661763592231E-2</v>
      </c>
      <c r="AF1413" s="5">
        <f t="shared" si="1703"/>
        <v>1.8768890143953301E-2</v>
      </c>
      <c r="AG1413" s="5">
        <f t="shared" si="1704"/>
        <v>5.0419544615189302E-3</v>
      </c>
      <c r="AH1413" s="5">
        <f t="shared" si="1705"/>
        <v>6.7877986867069366E-4</v>
      </c>
      <c r="AI1413" s="5">
        <f t="shared" si="1706"/>
        <v>1.6617077781479108E-3</v>
      </c>
      <c r="AJ1413" s="5">
        <f t="shared" si="1707"/>
        <v>2.0339972260556855E-3</v>
      </c>
      <c r="AK1413" s="5">
        <f t="shared" si="1708"/>
        <v>1.6597963332290826E-3</v>
      </c>
      <c r="AL1413" s="5">
        <f t="shared" si="1709"/>
        <v>8.0165550737508538E-5</v>
      </c>
      <c r="AM1413" s="5">
        <f t="shared" si="1710"/>
        <v>2.8298350440820207E-2</v>
      </c>
      <c r="AN1413" s="5">
        <f t="shared" si="1711"/>
        <v>2.2805662961059944E-2</v>
      </c>
      <c r="AO1413" s="5">
        <f t="shared" si="1712"/>
        <v>9.1895508923944633E-3</v>
      </c>
      <c r="AP1413" s="5">
        <f t="shared" si="1713"/>
        <v>2.4686221063630952E-3</v>
      </c>
      <c r="AQ1413" s="5">
        <f t="shared" si="1714"/>
        <v>4.973661261075509E-4</v>
      </c>
      <c r="AR1413" s="5">
        <f t="shared" si="1715"/>
        <v>1.09405846408111E-4</v>
      </c>
      <c r="AS1413" s="5">
        <f t="shared" si="1716"/>
        <v>2.6783432205679226E-4</v>
      </c>
      <c r="AT1413" s="5">
        <f t="shared" si="1717"/>
        <v>3.2783999405311171E-4</v>
      </c>
      <c r="AU1413" s="5">
        <f t="shared" si="1718"/>
        <v>2.6752623506296841E-4</v>
      </c>
      <c r="AV1413" s="5">
        <f t="shared" si="1719"/>
        <v>1.6373144158405802E-4</v>
      </c>
      <c r="AW1413" s="5">
        <f t="shared" si="1720"/>
        <v>4.3933171949599334E-6</v>
      </c>
      <c r="AX1413" s="5">
        <f t="shared" si="1721"/>
        <v>1.1546106773505271E-2</v>
      </c>
      <c r="AY1413" s="5">
        <f t="shared" si="1722"/>
        <v>9.3050165641153336E-3</v>
      </c>
      <c r="AZ1413" s="5">
        <f t="shared" si="1723"/>
        <v>3.7494600975431199E-3</v>
      </c>
      <c r="BA1413" s="5">
        <f t="shared" si="1724"/>
        <v>1.0072309509033574E-3</v>
      </c>
      <c r="BB1413" s="5">
        <f t="shared" si="1725"/>
        <v>2.0293205462883592E-4</v>
      </c>
      <c r="BC1413" s="5">
        <f t="shared" si="1726"/>
        <v>3.2708620606979096E-5</v>
      </c>
      <c r="BD1413" s="5">
        <f t="shared" si="1727"/>
        <v>1.4695042998888845E-5</v>
      </c>
      <c r="BE1413" s="5">
        <f t="shared" si="1728"/>
        <v>3.5974648598952891E-5</v>
      </c>
      <c r="BF1413" s="5">
        <f t="shared" si="1729"/>
        <v>4.4034418338075002E-5</v>
      </c>
      <c r="BG1413" s="5">
        <f t="shared" si="1730"/>
        <v>3.5933267340361352E-5</v>
      </c>
      <c r="BH1413" s="5">
        <f t="shared" si="1731"/>
        <v>2.1991883005709407E-5</v>
      </c>
      <c r="BI1413" s="5">
        <f t="shared" si="1732"/>
        <v>1.0767580104658443E-5</v>
      </c>
      <c r="BJ1413" s="8">
        <f t="shared" si="1733"/>
        <v>0.72203650581926304</v>
      </c>
      <c r="BK1413" s="8">
        <f t="shared" si="1734"/>
        <v>0.17103444544042498</v>
      </c>
      <c r="BL1413" s="8">
        <f t="shared" si="1735"/>
        <v>0.10004510316046286</v>
      </c>
      <c r="BM1413" s="8">
        <f t="shared" si="1736"/>
        <v>0.61843246681758568</v>
      </c>
      <c r="BN1413" s="8">
        <f t="shared" si="1737"/>
        <v>0.36875201363583704</v>
      </c>
    </row>
    <row r="1414" spans="1:66" x14ac:dyDescent="0.25">
      <c r="A1414" t="s">
        <v>10</v>
      </c>
      <c r="B1414" t="s">
        <v>42</v>
      </c>
      <c r="C1414" t="s">
        <v>226</v>
      </c>
      <c r="D1414" t="s">
        <v>568</v>
      </c>
      <c r="E1414">
        <f>VLOOKUP(A1414,home!$A$2:$E$405,3,FALSE)</f>
        <v>1.5653594771241801</v>
      </c>
      <c r="F1414">
        <f>VLOOKUP(B1414,home!$B$2:$E$405,3,FALSE)</f>
        <v>1.35</v>
      </c>
      <c r="G1414">
        <f>VLOOKUP(C1414,away!$B$2:$E$405,4,FALSE)</f>
        <v>1.24</v>
      </c>
      <c r="H1414">
        <f>VLOOKUP(A1414,away!$A$2:$E$405,3,FALSE)</f>
        <v>1.3758169934640501</v>
      </c>
      <c r="I1414">
        <f>VLOOKUP(C1414,away!$B$2:$E$405,3,FALSE)</f>
        <v>0.83</v>
      </c>
      <c r="J1414">
        <f>VLOOKUP(B1414,home!$B$2:$E$405,4,FALSE)</f>
        <v>1.03</v>
      </c>
      <c r="K1414" s="3">
        <f t="shared" si="1682"/>
        <v>2.6204117647058776</v>
      </c>
      <c r="L1414" s="3">
        <f t="shared" si="1683"/>
        <v>1.1761859477124164</v>
      </c>
      <c r="M1414" s="5">
        <f t="shared" si="1684"/>
        <v>2.2447013279524204E-2</v>
      </c>
      <c r="N1414" s="5">
        <f t="shared" si="1685"/>
        <v>5.8820417680174292E-2</v>
      </c>
      <c r="O1414" s="5">
        <f t="shared" si="1686"/>
        <v>2.6401861587490371E-2</v>
      </c>
      <c r="P1414" s="5">
        <f t="shared" si="1687"/>
        <v>6.9183748713995963E-2</v>
      </c>
      <c r="Q1414" s="5">
        <f t="shared" si="1688"/>
        <v>7.706685724702117E-2</v>
      </c>
      <c r="R1414" s="5">
        <f t="shared" si="1689"/>
        <v>1.5526749296327204E-2</v>
      </c>
      <c r="S1414" s="5">
        <f t="shared" si="1690"/>
        <v>5.3307660873611711E-2</v>
      </c>
      <c r="T1414" s="5">
        <f t="shared" si="1691"/>
        <v>9.0644954528305094E-2</v>
      </c>
      <c r="U1414" s="5">
        <f t="shared" si="1692"/>
        <v>4.0686476523734513E-2</v>
      </c>
      <c r="V1414" s="5">
        <f t="shared" si="1693"/>
        <v>1.8255454243314623E-2</v>
      </c>
      <c r="W1414" s="5">
        <f t="shared" si="1694"/>
        <v>6.7315633133000902E-2</v>
      </c>
      <c r="X1414" s="5">
        <f t="shared" si="1695"/>
        <v>7.9175701752399991E-2</v>
      </c>
      <c r="Y1414" s="5">
        <f t="shared" si="1696"/>
        <v>4.6562673900721108E-2</v>
      </c>
      <c r="Z1414" s="5">
        <f t="shared" si="1697"/>
        <v>6.0874481119979045E-3</v>
      </c>
      <c r="AA1414" s="5">
        <f t="shared" si="1698"/>
        <v>1.5951620649715892E-2</v>
      </c>
      <c r="AB1414" s="5">
        <f t="shared" si="1699"/>
        <v>2.089990720832037E-2</v>
      </c>
      <c r="AC1414" s="5">
        <f t="shared" si="1700"/>
        <v>3.516561266141251E-3</v>
      </c>
      <c r="AD1414" s="5">
        <f t="shared" si="1701"/>
        <v>4.4098669252585071E-2</v>
      </c>
      <c r="AE1414" s="5">
        <f t="shared" si="1702"/>
        <v>5.1868235087708166E-2</v>
      </c>
      <c r="AF1414" s="5">
        <f t="shared" si="1703"/>
        <v>3.0503344621403219E-2</v>
      </c>
      <c r="AG1414" s="5">
        <f t="shared" si="1704"/>
        <v>1.1959201767307866E-2</v>
      </c>
      <c r="AH1414" s="5">
        <f t="shared" si="1705"/>
        <v>1.7899927316901031E-3</v>
      </c>
      <c r="AI1414" s="5">
        <f t="shared" si="1706"/>
        <v>4.6905180128587578E-3</v>
      </c>
      <c r="AJ1414" s="5">
        <f t="shared" si="1707"/>
        <v>6.1455442917299633E-3</v>
      </c>
      <c r="AK1414" s="5">
        <f t="shared" si="1708"/>
        <v>5.3679521875234148E-3</v>
      </c>
      <c r="AL1414" s="5">
        <f t="shared" si="1709"/>
        <v>4.3353454278215604E-4</v>
      </c>
      <c r="AM1414" s="5">
        <f t="shared" si="1710"/>
        <v>2.3111334343469455E-2</v>
      </c>
      <c r="AN1414" s="5">
        <f t="shared" si="1711"/>
        <v>2.7183226687672136E-2</v>
      </c>
      <c r="AO1414" s="5">
        <f t="shared" si="1712"/>
        <v>1.5986264621760553E-2</v>
      </c>
      <c r="AP1414" s="5">
        <f t="shared" si="1713"/>
        <v>6.2676066015089722E-3</v>
      </c>
      <c r="AQ1414" s="5">
        <f t="shared" si="1714"/>
        <v>1.8429677026211063E-3</v>
      </c>
      <c r="AR1414" s="5">
        <f t="shared" si="1715"/>
        <v>4.210728595042521E-4</v>
      </c>
      <c r="AS1414" s="5">
        <f t="shared" si="1716"/>
        <v>1.1033842748432872E-3</v>
      </c>
      <c r="AT1414" s="5">
        <f t="shared" si="1717"/>
        <v>1.445660567395407E-3</v>
      </c>
      <c r="AU1414" s="5">
        <f t="shared" si="1718"/>
        <v>1.2627419861914329E-3</v>
      </c>
      <c r="AV1414" s="5">
        <f t="shared" si="1719"/>
        <v>8.2722598910102418E-4</v>
      </c>
      <c r="AW1414" s="5">
        <f t="shared" si="1720"/>
        <v>3.7116475751113535E-5</v>
      </c>
      <c r="AX1414" s="5">
        <f t="shared" si="1721"/>
        <v>1.0093535401946392E-2</v>
      </c>
      <c r="AY1414" s="5">
        <f t="shared" si="1722"/>
        <v>1.1871874502507141E-2</v>
      </c>
      <c r="AZ1414" s="5">
        <f t="shared" si="1723"/>
        <v>6.9817659814271175E-3</v>
      </c>
      <c r="BA1414" s="5">
        <f t="shared" si="1724"/>
        <v>2.737285012523722E-3</v>
      </c>
      <c r="BB1414" s="5">
        <f t="shared" si="1725"/>
        <v>8.0488904165355163E-4</v>
      </c>
      <c r="BC1414" s="5">
        <f t="shared" si="1726"/>
        <v>1.8933983605212419E-4</v>
      </c>
      <c r="BD1414" s="5">
        <f t="shared" si="1727"/>
        <v>8.254333005199764E-5</v>
      </c>
      <c r="BE1414" s="5">
        <f t="shared" si="1728"/>
        <v>2.1629751316625486E-4</v>
      </c>
      <c r="BF1414" s="5">
        <f t="shared" si="1729"/>
        <v>2.8339427408873935E-4</v>
      </c>
      <c r="BG1414" s="5">
        <f t="shared" si="1730"/>
        <v>2.4753656329080487E-4</v>
      </c>
      <c r="BH1414" s="5">
        <f t="shared" si="1731"/>
        <v>1.6216193066052152E-4</v>
      </c>
      <c r="BI1414" s="5">
        <f t="shared" si="1732"/>
        <v>8.4986206178049869E-5</v>
      </c>
      <c r="BJ1414" s="8">
        <f t="shared" si="1733"/>
        <v>0.66508577870376917</v>
      </c>
      <c r="BK1414" s="8">
        <f t="shared" si="1734"/>
        <v>0.17901584742187707</v>
      </c>
      <c r="BL1414" s="8">
        <f t="shared" si="1735"/>
        <v>0.14359762798386236</v>
      </c>
      <c r="BM1414" s="8">
        <f t="shared" si="1736"/>
        <v>0.71250529639021709</v>
      </c>
      <c r="BN1414" s="8">
        <f t="shared" si="1737"/>
        <v>0.2694466478045332</v>
      </c>
    </row>
    <row r="1415" spans="1:66" x14ac:dyDescent="0.25">
      <c r="A1415" t="s">
        <v>10</v>
      </c>
      <c r="B1415" t="s">
        <v>221</v>
      </c>
      <c r="C1415" t="s">
        <v>37</v>
      </c>
      <c r="D1415" t="s">
        <v>568</v>
      </c>
      <c r="E1415">
        <f>VLOOKUP(A1415,home!$A$2:$E$405,3,FALSE)</f>
        <v>1.5653594771241801</v>
      </c>
      <c r="F1415">
        <f>VLOOKUP(B1415,home!$B$2:$E$405,3,FALSE)</f>
        <v>0.86</v>
      </c>
      <c r="G1415">
        <f>VLOOKUP(C1415,away!$B$2:$E$405,4,FALSE)</f>
        <v>0.9</v>
      </c>
      <c r="H1415">
        <f>VLOOKUP(A1415,away!$A$2:$E$405,3,FALSE)</f>
        <v>1.3758169934640501</v>
      </c>
      <c r="I1415">
        <f>VLOOKUP(C1415,away!$B$2:$E$405,3,FALSE)</f>
        <v>0.56000000000000005</v>
      </c>
      <c r="J1415">
        <f>VLOOKUP(B1415,home!$B$2:$E$405,4,FALSE)</f>
        <v>0.86</v>
      </c>
      <c r="K1415" s="3">
        <f t="shared" si="1682"/>
        <v>1.2115882352941154</v>
      </c>
      <c r="L1415" s="3">
        <f t="shared" si="1683"/>
        <v>0.66259346405228658</v>
      </c>
      <c r="M1415" s="5">
        <f t="shared" si="1684"/>
        <v>0.15348050867300475</v>
      </c>
      <c r="N1415" s="5">
        <f t="shared" si="1685"/>
        <v>0.185955178655169</v>
      </c>
      <c r="O1415" s="5">
        <f t="shared" si="1686"/>
        <v>0.10169518190615323</v>
      </c>
      <c r="P1415" s="5">
        <f t="shared" si="1687"/>
        <v>0.12321268598359024</v>
      </c>
      <c r="Q1415" s="5">
        <f t="shared" si="1688"/>
        <v>0.11265055337530912</v>
      </c>
      <c r="R1415" s="5">
        <f t="shared" si="1689"/>
        <v>3.3691281428312743E-2</v>
      </c>
      <c r="S1415" s="5">
        <f t="shared" si="1690"/>
        <v>2.4728491778124119E-2</v>
      </c>
      <c r="T1415" s="5">
        <f t="shared" si="1691"/>
        <v>7.4641520388353075E-2</v>
      </c>
      <c r="U1415" s="5">
        <f t="shared" si="1692"/>
        <v>4.0819960210526841E-2</v>
      </c>
      <c r="V1415" s="5">
        <f t="shared" si="1693"/>
        <v>2.2057552154696966E-3</v>
      </c>
      <c r="W1415" s="5">
        <f t="shared" si="1694"/>
        <v>4.5495361722965443E-2</v>
      </c>
      <c r="X1415" s="5">
        <f t="shared" si="1695"/>
        <v>3.0144929322331471E-2</v>
      </c>
      <c r="Y1415" s="5">
        <f t="shared" si="1696"/>
        <v>9.9869165716474795E-3</v>
      </c>
      <c r="Z1415" s="5">
        <f t="shared" si="1697"/>
        <v>7.4412076233154037E-3</v>
      </c>
      <c r="AA1415" s="5">
        <f t="shared" si="1698"/>
        <v>9.015679612789828E-3</v>
      </c>
      <c r="AB1415" s="5">
        <f t="shared" si="1699"/>
        <v>5.4616456760185825E-3</v>
      </c>
      <c r="AC1415" s="5">
        <f t="shared" si="1700"/>
        <v>1.106724508009694E-4</v>
      </c>
      <c r="AD1415" s="5">
        <f t="shared" si="1701"/>
        <v>1.3780411255998779E-2</v>
      </c>
      <c r="AE1415" s="5">
        <f t="shared" si="1702"/>
        <v>9.1308104301773517E-3</v>
      </c>
      <c r="AF1415" s="5">
        <f t="shared" si="1703"/>
        <v>3.0250076562679802E-3</v>
      </c>
      <c r="AG1415" s="5">
        <f t="shared" si="1704"/>
        <v>6.6811676725042992E-4</v>
      </c>
      <c r="AH1415" s="5">
        <f t="shared" si="1705"/>
        <v>1.2326238839662088E-3</v>
      </c>
      <c r="AI1415" s="5">
        <f t="shared" si="1706"/>
        <v>1.4934325963559974E-3</v>
      </c>
      <c r="AJ1415" s="5">
        <f t="shared" si="1707"/>
        <v>9.047126819748362E-4</v>
      </c>
      <c r="AK1415" s="5">
        <f t="shared" si="1708"/>
        <v>3.6537974726736597E-4</v>
      </c>
      <c r="AL1415" s="5">
        <f t="shared" si="1709"/>
        <v>3.5538714447778292E-6</v>
      </c>
      <c r="AM1415" s="5">
        <f t="shared" si="1710"/>
        <v>3.339236831056545E-3</v>
      </c>
      <c r="AN1415" s="5">
        <f t="shared" si="1711"/>
        <v>2.2125564991807359E-3</v>
      </c>
      <c r="AO1415" s="5">
        <f t="shared" si="1712"/>
        <v>7.3301273760178196E-4</v>
      </c>
      <c r="AP1415" s="5">
        <f t="shared" si="1713"/>
        <v>1.6189648300067152E-4</v>
      </c>
      <c r="AQ1415" s="5">
        <f t="shared" si="1714"/>
        <v>2.6817887872324264E-5</v>
      </c>
      <c r="AR1415" s="5">
        <f t="shared" si="1715"/>
        <v>1.6334570583015088E-4</v>
      </c>
      <c r="AS1415" s="5">
        <f t="shared" si="1716"/>
        <v>1.9790773546962418E-4</v>
      </c>
      <c r="AT1415" s="5">
        <f t="shared" si="1717"/>
        <v>1.1989134198434833E-4</v>
      </c>
      <c r="AU1415" s="5">
        <f t="shared" si="1718"/>
        <v>4.8419646487286622E-5</v>
      </c>
      <c r="AV1415" s="5">
        <f t="shared" si="1719"/>
        <v>1.4666168510274121E-5</v>
      </c>
      <c r="AW1415" s="5">
        <f t="shared" si="1720"/>
        <v>7.9250390043623729E-8</v>
      </c>
      <c r="AX1415" s="5">
        <f t="shared" si="1721"/>
        <v>6.7429667656148523E-4</v>
      </c>
      <c r="AY1415" s="5">
        <f t="shared" si="1722"/>
        <v>4.4678457072181869E-4</v>
      </c>
      <c r="AZ1415" s="5">
        <f t="shared" si="1723"/>
        <v>1.4801826819984184E-4</v>
      </c>
      <c r="BA1415" s="5">
        <f t="shared" si="1724"/>
        <v>3.2691979023184539E-5</v>
      </c>
      <c r="BB1415" s="5">
        <f t="shared" si="1725"/>
        <v>5.4153729069241329E-6</v>
      </c>
      <c r="BC1415" s="5">
        <f t="shared" si="1726"/>
        <v>7.1763813870675273E-7</v>
      </c>
      <c r="BD1415" s="5">
        <f t="shared" si="1727"/>
        <v>1.8038632844010901E-5</v>
      </c>
      <c r="BE1415" s="5">
        <f t="shared" si="1728"/>
        <v>2.1855395334593637E-5</v>
      </c>
      <c r="BF1415" s="5">
        <f t="shared" si="1729"/>
        <v>1.3239869932547778E-5</v>
      </c>
      <c r="BG1415" s="5">
        <f t="shared" si="1730"/>
        <v>5.3470902156997261E-6</v>
      </c>
      <c r="BH1415" s="5">
        <f t="shared" si="1731"/>
        <v>1.6196178995995148E-6</v>
      </c>
      <c r="BI1415" s="5">
        <f t="shared" si="1732"/>
        <v>3.9246199856530757E-7</v>
      </c>
      <c r="BJ1415" s="8">
        <f t="shared" si="1733"/>
        <v>0.49326025108973409</v>
      </c>
      <c r="BK1415" s="8">
        <f t="shared" si="1734"/>
        <v>0.30418845254315641</v>
      </c>
      <c r="BL1415" s="8">
        <f t="shared" si="1735"/>
        <v>0.19528462140987232</v>
      </c>
      <c r="BM1415" s="8">
        <f t="shared" si="1736"/>
        <v>0.28904243732420737</v>
      </c>
      <c r="BN1415" s="8">
        <f t="shared" si="1737"/>
        <v>0.71068539002153919</v>
      </c>
    </row>
    <row r="1416" spans="1:66" x14ac:dyDescent="0.25">
      <c r="A1416" t="s">
        <v>10</v>
      </c>
      <c r="B1416" t="s">
        <v>40</v>
      </c>
      <c r="C1416" t="s">
        <v>225</v>
      </c>
      <c r="D1416" t="s">
        <v>568</v>
      </c>
      <c r="E1416">
        <f>VLOOKUP(A1416,home!$A$2:$E$405,3,FALSE)</f>
        <v>1.5653594771241801</v>
      </c>
      <c r="F1416">
        <f>VLOOKUP(B1416,home!$B$2:$E$405,3,FALSE)</f>
        <v>0.86</v>
      </c>
      <c r="G1416">
        <f>VLOOKUP(C1416,away!$B$2:$E$405,4,FALSE)</f>
        <v>0.64</v>
      </c>
      <c r="H1416">
        <f>VLOOKUP(A1416,away!$A$2:$E$405,3,FALSE)</f>
        <v>1.3758169934640501</v>
      </c>
      <c r="I1416">
        <f>VLOOKUP(C1416,away!$B$2:$E$405,3,FALSE)</f>
        <v>0.6</v>
      </c>
      <c r="J1416">
        <f>VLOOKUP(B1416,home!$B$2:$E$405,4,FALSE)</f>
        <v>1.37</v>
      </c>
      <c r="K1416" s="3">
        <f t="shared" si="1682"/>
        <v>0.86157385620914873</v>
      </c>
      <c r="L1416" s="3">
        <f t="shared" si="1683"/>
        <v>1.1309215686274492</v>
      </c>
      <c r="M1416" s="5">
        <f t="shared" si="1684"/>
        <v>0.13635473754313707</v>
      </c>
      <c r="N1416" s="5">
        <f t="shared" si="1685"/>
        <v>0.11747967703742698</v>
      </c>
      <c r="O1416" s="5">
        <f t="shared" si="1686"/>
        <v>0.15420651367206872</v>
      </c>
      <c r="P1416" s="5">
        <f t="shared" si="1687"/>
        <v>0.13286030063701307</v>
      </c>
      <c r="Q1416" s="5">
        <f t="shared" si="1688"/>
        <v>5.0608709185670668E-2</v>
      </c>
      <c r="R1416" s="5">
        <f t="shared" si="1689"/>
        <v>8.7197736167293108E-2</v>
      </c>
      <c r="S1416" s="5">
        <f t="shared" si="1690"/>
        <v>3.2363854390781925E-2</v>
      </c>
      <c r="T1416" s="5">
        <f t="shared" si="1691"/>
        <v>5.7234480778469071E-2</v>
      </c>
      <c r="U1416" s="5">
        <f t="shared" si="1692"/>
        <v>7.5127289802362676E-2</v>
      </c>
      <c r="V1416" s="5">
        <f t="shared" si="1693"/>
        <v>3.5038275910219503E-3</v>
      </c>
      <c r="W1416" s="5">
        <f t="shared" si="1694"/>
        <v>1.4534380243621883E-2</v>
      </c>
      <c r="X1416" s="5">
        <f t="shared" si="1695"/>
        <v>1.6437244104144669E-2</v>
      </c>
      <c r="Y1416" s="5">
        <f t="shared" si="1696"/>
        <v>9.2946169430857938E-3</v>
      </c>
      <c r="Z1416" s="5">
        <f t="shared" si="1697"/>
        <v>3.2871266855692527E-2</v>
      </c>
      <c r="AA1416" s="5">
        <f t="shared" si="1698"/>
        <v>2.8321024143338987E-2</v>
      </c>
      <c r="AB1416" s="5">
        <f t="shared" si="1699"/>
        <v>1.2200326991484486E-2</v>
      </c>
      <c r="AC1416" s="5">
        <f t="shared" si="1700"/>
        <v>2.1337706866261528E-4</v>
      </c>
      <c r="AD1416" s="5">
        <f t="shared" si="1701"/>
        <v>3.1306105085268424E-3</v>
      </c>
      <c r="AE1416" s="5">
        <f t="shared" si="1702"/>
        <v>3.5404749470647535E-3</v>
      </c>
      <c r="AF1416" s="5">
        <f t="shared" si="1703"/>
        <v>2.0019997404103285E-3</v>
      </c>
      <c r="AG1416" s="5">
        <f t="shared" si="1704"/>
        <v>7.5470156227219829E-4</v>
      </c>
      <c r="AH1416" s="5">
        <f t="shared" si="1705"/>
        <v>9.2937061688028195E-3</v>
      </c>
      <c r="AI1416" s="5">
        <f t="shared" si="1706"/>
        <v>8.0072142623301978E-3</v>
      </c>
      <c r="AJ1416" s="5">
        <f t="shared" si="1707"/>
        <v>3.4494032347443609E-3</v>
      </c>
      <c r="AK1416" s="5">
        <f t="shared" si="1708"/>
        <v>9.9063854885967024E-4</v>
      </c>
      <c r="AL1416" s="5">
        <f t="shared" si="1709"/>
        <v>8.3163495460041592E-6</v>
      </c>
      <c r="AM1416" s="5">
        <f t="shared" si="1710"/>
        <v>5.3945043362407135E-4</v>
      </c>
      <c r="AN1416" s="5">
        <f t="shared" si="1711"/>
        <v>6.1007613059089246E-4</v>
      </c>
      <c r="AO1416" s="5">
        <f t="shared" si="1712"/>
        <v>3.4497412729500847E-4</v>
      </c>
      <c r="AP1416" s="5">
        <f t="shared" si="1713"/>
        <v>1.3004622705878544E-4</v>
      </c>
      <c r="AQ1416" s="5">
        <f t="shared" si="1714"/>
        <v>3.6768020774850764E-5</v>
      </c>
      <c r="AR1416" s="5">
        <f t="shared" si="1715"/>
        <v>2.1020905517570134E-3</v>
      </c>
      <c r="AS1416" s="5">
        <f t="shared" si="1716"/>
        <v>1.811106262778107E-3</v>
      </c>
      <c r="AT1416" s="5">
        <f t="shared" si="1717"/>
        <v>7.8020090341313672E-4</v>
      </c>
      <c r="AU1416" s="5">
        <f t="shared" si="1718"/>
        <v>2.2406690032383928E-4</v>
      </c>
      <c r="AV1416" s="5">
        <f t="shared" si="1719"/>
        <v>4.8262545840210284E-5</v>
      </c>
      <c r="AW1416" s="5">
        <f t="shared" si="1720"/>
        <v>2.2508949833376329E-7</v>
      </c>
      <c r="AX1416" s="5">
        <f t="shared" si="1721"/>
        <v>7.7462731721864738E-5</v>
      </c>
      <c r="AY1416" s="5">
        <f t="shared" si="1722"/>
        <v>8.7604274069058542E-5</v>
      </c>
      <c r="AZ1416" s="5">
        <f t="shared" si="1723"/>
        <v>4.9536781524324349E-5</v>
      </c>
      <c r="BA1416" s="5">
        <f t="shared" si="1724"/>
        <v>1.8674071555414711E-5</v>
      </c>
      <c r="BB1416" s="5">
        <f t="shared" si="1725"/>
        <v>5.2797275740277097E-6</v>
      </c>
      <c r="BC1416" s="5">
        <f t="shared" si="1726"/>
        <v>1.1941915579890007E-6</v>
      </c>
      <c r="BD1416" s="5">
        <f t="shared" si="1727"/>
        <v>3.9621659069833081E-4</v>
      </c>
      <c r="BE1416" s="5">
        <f t="shared" si="1728"/>
        <v>3.4136985594200272E-4</v>
      </c>
      <c r="BF1416" s="5">
        <f t="shared" si="1729"/>
        <v>1.4705767158875642E-4</v>
      </c>
      <c r="BG1416" s="5">
        <f t="shared" si="1730"/>
        <v>4.2233681731954485E-5</v>
      </c>
      <c r="BH1416" s="5">
        <f t="shared" si="1731"/>
        <v>9.096859007927475E-6</v>
      </c>
      <c r="BI1416" s="5">
        <f t="shared" si="1732"/>
        <v>1.5675231789702017E-6</v>
      </c>
      <c r="BJ1416" s="8">
        <f t="shared" si="1733"/>
        <v>0.27691796176803957</v>
      </c>
      <c r="BK1416" s="8">
        <f t="shared" si="1734"/>
        <v>0.3053920178542317</v>
      </c>
      <c r="BL1416" s="8">
        <f t="shared" si="1735"/>
        <v>0.38469712233754522</v>
      </c>
      <c r="BM1416" s="8">
        <f t="shared" si="1736"/>
        <v>0.32108331538832863</v>
      </c>
      <c r="BN1416" s="8">
        <f t="shared" si="1737"/>
        <v>0.67870767424260958</v>
      </c>
    </row>
    <row r="1417" spans="1:66" x14ac:dyDescent="0.25">
      <c r="A1417" t="s">
        <v>10</v>
      </c>
      <c r="B1417" t="s">
        <v>41</v>
      </c>
      <c r="C1417" t="s">
        <v>499</v>
      </c>
      <c r="D1417" t="s">
        <v>568</v>
      </c>
      <c r="E1417">
        <f>VLOOKUP(A1417,home!$A$2:$E$405,3,FALSE)</f>
        <v>1.5653594771241801</v>
      </c>
      <c r="F1417">
        <f>VLOOKUP(B1417,home!$B$2:$E$405,3,FALSE)</f>
        <v>0.9</v>
      </c>
      <c r="G1417" t="e">
        <f>VLOOKUP(C1417,away!$B$2:$E$405,4,FALSE)</f>
        <v>#N/A</v>
      </c>
      <c r="H1417">
        <f>VLOOKUP(A1417,away!$A$2:$E$405,3,FALSE)</f>
        <v>1.3758169934640501</v>
      </c>
      <c r="I1417" t="e">
        <f>VLOOKUP(C1417,away!$B$2:$E$405,3,FALSE)</f>
        <v>#N/A</v>
      </c>
      <c r="J1417">
        <f>VLOOKUP(B1417,home!$B$2:$E$405,4,FALSE)</f>
        <v>0.68</v>
      </c>
      <c r="K1417" s="3" t="e">
        <f t="shared" si="1682"/>
        <v>#N/A</v>
      </c>
      <c r="L1417" s="3" t="e">
        <f t="shared" si="1683"/>
        <v>#N/A</v>
      </c>
      <c r="M1417" s="5" t="e">
        <f t="shared" si="1684"/>
        <v>#N/A</v>
      </c>
      <c r="N1417" s="5" t="e">
        <f t="shared" si="1685"/>
        <v>#N/A</v>
      </c>
      <c r="O1417" s="5" t="e">
        <f t="shared" si="1686"/>
        <v>#N/A</v>
      </c>
      <c r="P1417" s="5" t="e">
        <f t="shared" si="1687"/>
        <v>#N/A</v>
      </c>
      <c r="Q1417" s="5" t="e">
        <f t="shared" si="1688"/>
        <v>#N/A</v>
      </c>
      <c r="R1417" s="5" t="e">
        <f t="shared" si="1689"/>
        <v>#N/A</v>
      </c>
      <c r="S1417" s="5" t="e">
        <f t="shared" si="1690"/>
        <v>#N/A</v>
      </c>
      <c r="T1417" s="5" t="e">
        <f t="shared" si="1691"/>
        <v>#N/A</v>
      </c>
      <c r="U1417" s="5" t="e">
        <f t="shared" si="1692"/>
        <v>#N/A</v>
      </c>
      <c r="V1417" s="5" t="e">
        <f t="shared" si="1693"/>
        <v>#N/A</v>
      </c>
      <c r="W1417" s="5" t="e">
        <f t="shared" si="1694"/>
        <v>#N/A</v>
      </c>
      <c r="X1417" s="5" t="e">
        <f t="shared" si="1695"/>
        <v>#N/A</v>
      </c>
      <c r="Y1417" s="5" t="e">
        <f t="shared" si="1696"/>
        <v>#N/A</v>
      </c>
      <c r="Z1417" s="5" t="e">
        <f t="shared" si="1697"/>
        <v>#N/A</v>
      </c>
      <c r="AA1417" s="5" t="e">
        <f t="shared" si="1698"/>
        <v>#N/A</v>
      </c>
      <c r="AB1417" s="5" t="e">
        <f t="shared" si="1699"/>
        <v>#N/A</v>
      </c>
      <c r="AC1417" s="5" t="e">
        <f t="shared" si="1700"/>
        <v>#N/A</v>
      </c>
      <c r="AD1417" s="5" t="e">
        <f t="shared" si="1701"/>
        <v>#N/A</v>
      </c>
      <c r="AE1417" s="5" t="e">
        <f t="shared" si="1702"/>
        <v>#N/A</v>
      </c>
      <c r="AF1417" s="5" t="e">
        <f t="shared" si="1703"/>
        <v>#N/A</v>
      </c>
      <c r="AG1417" s="5" t="e">
        <f t="shared" si="1704"/>
        <v>#N/A</v>
      </c>
      <c r="AH1417" s="5" t="e">
        <f t="shared" si="1705"/>
        <v>#N/A</v>
      </c>
      <c r="AI1417" s="5" t="e">
        <f t="shared" si="1706"/>
        <v>#N/A</v>
      </c>
      <c r="AJ1417" s="5" t="e">
        <f t="shared" si="1707"/>
        <v>#N/A</v>
      </c>
      <c r="AK1417" s="5" t="e">
        <f t="shared" si="1708"/>
        <v>#N/A</v>
      </c>
      <c r="AL1417" s="5" t="e">
        <f t="shared" si="1709"/>
        <v>#N/A</v>
      </c>
      <c r="AM1417" s="5" t="e">
        <f t="shared" si="1710"/>
        <v>#N/A</v>
      </c>
      <c r="AN1417" s="5" t="e">
        <f t="shared" si="1711"/>
        <v>#N/A</v>
      </c>
      <c r="AO1417" s="5" t="e">
        <f t="shared" si="1712"/>
        <v>#N/A</v>
      </c>
      <c r="AP1417" s="5" t="e">
        <f t="shared" si="1713"/>
        <v>#N/A</v>
      </c>
      <c r="AQ1417" s="5" t="e">
        <f t="shared" si="1714"/>
        <v>#N/A</v>
      </c>
      <c r="AR1417" s="5" t="e">
        <f t="shared" si="1715"/>
        <v>#N/A</v>
      </c>
      <c r="AS1417" s="5" t="e">
        <f t="shared" si="1716"/>
        <v>#N/A</v>
      </c>
      <c r="AT1417" s="5" t="e">
        <f t="shared" si="1717"/>
        <v>#N/A</v>
      </c>
      <c r="AU1417" s="5" t="e">
        <f t="shared" si="1718"/>
        <v>#N/A</v>
      </c>
      <c r="AV1417" s="5" t="e">
        <f t="shared" si="1719"/>
        <v>#N/A</v>
      </c>
      <c r="AW1417" s="5" t="e">
        <f t="shared" si="1720"/>
        <v>#N/A</v>
      </c>
      <c r="AX1417" s="5" t="e">
        <f t="shared" si="1721"/>
        <v>#N/A</v>
      </c>
      <c r="AY1417" s="5" t="e">
        <f t="shared" si="1722"/>
        <v>#N/A</v>
      </c>
      <c r="AZ1417" s="5" t="e">
        <f t="shared" si="1723"/>
        <v>#N/A</v>
      </c>
      <c r="BA1417" s="5" t="e">
        <f t="shared" si="1724"/>
        <v>#N/A</v>
      </c>
      <c r="BB1417" s="5" t="e">
        <f t="shared" si="1725"/>
        <v>#N/A</v>
      </c>
      <c r="BC1417" s="5" t="e">
        <f t="shared" si="1726"/>
        <v>#N/A</v>
      </c>
      <c r="BD1417" s="5" t="e">
        <f t="shared" si="1727"/>
        <v>#N/A</v>
      </c>
      <c r="BE1417" s="5" t="e">
        <f t="shared" si="1728"/>
        <v>#N/A</v>
      </c>
      <c r="BF1417" s="5" t="e">
        <f t="shared" si="1729"/>
        <v>#N/A</v>
      </c>
      <c r="BG1417" s="5" t="e">
        <f t="shared" si="1730"/>
        <v>#N/A</v>
      </c>
      <c r="BH1417" s="5" t="e">
        <f t="shared" si="1731"/>
        <v>#N/A</v>
      </c>
      <c r="BI1417" s="5" t="e">
        <f t="shared" si="1732"/>
        <v>#N/A</v>
      </c>
      <c r="BJ1417" s="8" t="e">
        <f t="shared" si="1733"/>
        <v>#N/A</v>
      </c>
      <c r="BK1417" s="8" t="e">
        <f t="shared" si="1734"/>
        <v>#N/A</v>
      </c>
      <c r="BL1417" s="8" t="e">
        <f t="shared" si="1735"/>
        <v>#N/A</v>
      </c>
      <c r="BM1417" s="8" t="e">
        <f t="shared" si="1736"/>
        <v>#N/A</v>
      </c>
      <c r="BN1417" s="8" t="e">
        <f t="shared" si="1737"/>
        <v>#N/A</v>
      </c>
    </row>
    <row r="1418" spans="1:66" x14ac:dyDescent="0.25">
      <c r="A1418" t="s">
        <v>13</v>
      </c>
      <c r="B1418" t="s">
        <v>50</v>
      </c>
      <c r="C1418" t="s">
        <v>227</v>
      </c>
      <c r="D1418" t="s">
        <v>568</v>
      </c>
      <c r="E1418">
        <f>VLOOKUP(A1418,home!$A$2:$E$405,3,FALSE)</f>
        <v>1.76143790849673</v>
      </c>
      <c r="F1418">
        <f>VLOOKUP(B1418,home!$B$2:$E$405,3,FALSE)</f>
        <v>0.83</v>
      </c>
      <c r="G1418">
        <f>VLOOKUP(C1418,away!$B$2:$E$405,4,FALSE)</f>
        <v>0.73</v>
      </c>
      <c r="H1418">
        <f>VLOOKUP(A1418,away!$A$2:$E$405,3,FALSE)</f>
        <v>1.3562091503267999</v>
      </c>
      <c r="I1418">
        <f>VLOOKUP(C1418,away!$B$2:$E$405,3,FALSE)</f>
        <v>1.64</v>
      </c>
      <c r="J1418">
        <f>VLOOKUP(B1418,home!$B$2:$E$405,4,FALSE)</f>
        <v>1.1299999999999999</v>
      </c>
      <c r="K1418" s="3">
        <f t="shared" si="1682"/>
        <v>1.0672552287581687</v>
      </c>
      <c r="L1418" s="3">
        <f t="shared" si="1683"/>
        <v>2.5133267973856253</v>
      </c>
      <c r="M1418" s="5">
        <f t="shared" si="1684"/>
        <v>2.7859478590678239E-2</v>
      </c>
      <c r="N1418" s="5">
        <f t="shared" si="1685"/>
        <v>2.9733174196377606E-2</v>
      </c>
      <c r="O1418" s="5">
        <f t="shared" si="1686"/>
        <v>7.0019974103142715E-2</v>
      </c>
      <c r="P1418" s="5">
        <f t="shared" si="1687"/>
        <v>7.4729183479090633E-2</v>
      </c>
      <c r="Q1418" s="5">
        <f t="shared" si="1688"/>
        <v>1.5866442814330729E-2</v>
      </c>
      <c r="R1418" s="5">
        <f t="shared" si="1689"/>
        <v>8.7991538632838096E-2</v>
      </c>
      <c r="S1418" s="5">
        <f t="shared" si="1690"/>
        <v>5.0112664934441269E-2</v>
      </c>
      <c r="T1418" s="5">
        <f t="shared" si="1691"/>
        <v>3.9877555904444008E-2</v>
      </c>
      <c r="U1418" s="5">
        <f t="shared" si="1692"/>
        <v>9.3909429692372856E-2</v>
      </c>
      <c r="V1418" s="5">
        <f t="shared" si="1693"/>
        <v>1.4935585149924073E-2</v>
      </c>
      <c r="W1418" s="5">
        <f t="shared" si="1694"/>
        <v>5.644514685128982E-3</v>
      </c>
      <c r="X1418" s="5">
        <f t="shared" si="1695"/>
        <v>1.4186510016371355E-2</v>
      </c>
      <c r="Y1418" s="5">
        <f t="shared" si="1696"/>
        <v>1.7827667892762862E-2</v>
      </c>
      <c r="Z1418" s="5">
        <f t="shared" si="1697"/>
        <v>7.3717163996368157E-2</v>
      </c>
      <c r="AA1418" s="5">
        <f t="shared" si="1698"/>
        <v>7.8675028724347326E-2</v>
      </c>
      <c r="AB1418" s="5">
        <f t="shared" si="1699"/>
        <v>4.1983167889379391E-2</v>
      </c>
      <c r="AC1418" s="5">
        <f t="shared" si="1700"/>
        <v>2.5039145999346513E-3</v>
      </c>
      <c r="AD1418" s="5">
        <f t="shared" si="1701"/>
        <v>1.506034452876543E-3</v>
      </c>
      <c r="AE1418" s="5">
        <f t="shared" si="1702"/>
        <v>3.7851567482006139E-3</v>
      </c>
      <c r="AF1418" s="5">
        <f t="shared" si="1703"/>
        <v>4.7566679437788199E-3</v>
      </c>
      <c r="AG1418" s="5">
        <f t="shared" si="1704"/>
        <v>3.985020336454829E-3</v>
      </c>
      <c r="AH1418" s="5">
        <f t="shared" si="1705"/>
        <v>4.6318830924835734E-2</v>
      </c>
      <c r="AI1418" s="5">
        <f t="shared" si="1706"/>
        <v>4.9434014494496498E-2</v>
      </c>
      <c r="AJ1418" s="5">
        <f t="shared" si="1707"/>
        <v>2.6379355223879238E-2</v>
      </c>
      <c r="AK1418" s="5">
        <f t="shared" si="1708"/>
        <v>9.384501597984745E-3</v>
      </c>
      <c r="AL1418" s="5">
        <f t="shared" si="1709"/>
        <v>2.6865613144260239E-4</v>
      </c>
      <c r="AM1418" s="5">
        <f t="shared" si="1710"/>
        <v>3.2146462890448782E-4</v>
      </c>
      <c r="AN1418" s="5">
        <f t="shared" si="1711"/>
        <v>8.0794566623727478E-4</v>
      </c>
      <c r="AO1418" s="5">
        <f t="shared" si="1712"/>
        <v>1.015315746892863E-3</v>
      </c>
      <c r="AP1418" s="5">
        <f t="shared" si="1713"/>
        <v>8.5060675815781101E-4</v>
      </c>
      <c r="AQ1418" s="5">
        <f t="shared" si="1714"/>
        <v>5.3446318982883515E-4</v>
      </c>
      <c r="AR1418" s="5">
        <f t="shared" si="1715"/>
        <v>2.3282871797392732E-2</v>
      </c>
      <c r="AS1418" s="5">
        <f t="shared" si="1716"/>
        <v>2.4848766666273493E-2</v>
      </c>
      <c r="AT1418" s="5">
        <f t="shared" si="1717"/>
        <v>1.3259988076386035E-2</v>
      </c>
      <c r="AU1418" s="5">
        <f t="shared" si="1718"/>
        <v>4.717263869264657E-3</v>
      </c>
      <c r="AV1418" s="5">
        <f t="shared" si="1719"/>
        <v>1.2586311324761733E-3</v>
      </c>
      <c r="AW1418" s="5">
        <f t="shared" si="1720"/>
        <v>2.0017577055917341E-5</v>
      </c>
      <c r="AX1418" s="5">
        <f t="shared" si="1721"/>
        <v>5.7180801009853137E-5</v>
      </c>
      <c r="AY1418" s="5">
        <f t="shared" si="1722"/>
        <v>1.4371403947403889E-4</v>
      </c>
      <c r="AZ1418" s="5">
        <f t="shared" si="1723"/>
        <v>1.8060017328531885E-4</v>
      </c>
      <c r="BA1418" s="5">
        <f t="shared" si="1724"/>
        <v>1.5130241837682642E-4</v>
      </c>
      <c r="BB1418" s="5">
        <f t="shared" si="1725"/>
        <v>9.5068105653932304E-5</v>
      </c>
      <c r="BC1418" s="5">
        <f t="shared" si="1726"/>
        <v>4.778744350334319E-5</v>
      </c>
      <c r="BD1418" s="5">
        <f t="shared" si="1727"/>
        <v>9.7529109347468616E-3</v>
      </c>
      <c r="BE1418" s="5">
        <f t="shared" si="1728"/>
        <v>1.0408845190721307E-2</v>
      </c>
      <c r="BF1418" s="5">
        <f t="shared" si="1729"/>
        <v>5.5544472275658157E-3</v>
      </c>
      <c r="BG1418" s="5">
        <f t="shared" si="1730"/>
        <v>1.9760042821603107E-3</v>
      </c>
      <c r="BH1418" s="5">
        <f t="shared" si="1731"/>
        <v>5.2722522554603062E-4</v>
      </c>
      <c r="BI1418" s="5">
        <f t="shared" si="1732"/>
        <v>1.1253677573944124E-4</v>
      </c>
      <c r="BJ1418" s="8">
        <f t="shared" si="1733"/>
        <v>0.14137419396205092</v>
      </c>
      <c r="BK1418" s="8">
        <f t="shared" si="1734"/>
        <v>0.17055319692498552</v>
      </c>
      <c r="BL1418" s="8">
        <f t="shared" si="1735"/>
        <v>0.59979533246154937</v>
      </c>
      <c r="BM1418" s="8">
        <f t="shared" si="1736"/>
        <v>0.67911639906607779</v>
      </c>
      <c r="BN1418" s="8">
        <f t="shared" si="1737"/>
        <v>0.30619979181645801</v>
      </c>
    </row>
    <row r="1419" spans="1:66" x14ac:dyDescent="0.25">
      <c r="A1419" t="s">
        <v>13</v>
      </c>
      <c r="B1419" t="s">
        <v>43</v>
      </c>
      <c r="C1419" t="s">
        <v>230</v>
      </c>
      <c r="D1419" t="s">
        <v>568</v>
      </c>
      <c r="E1419">
        <f>VLOOKUP(A1419,home!$A$2:$E$405,3,FALSE)</f>
        <v>1.76143790849673</v>
      </c>
      <c r="F1419">
        <f>VLOOKUP(B1419,home!$B$2:$E$405,3,FALSE)</f>
        <v>1.74</v>
      </c>
      <c r="G1419">
        <f>VLOOKUP(C1419,away!$B$2:$E$405,4,FALSE)</f>
        <v>0.65</v>
      </c>
      <c r="H1419">
        <f>VLOOKUP(A1419,away!$A$2:$E$405,3,FALSE)</f>
        <v>1.3562091503267999</v>
      </c>
      <c r="I1419">
        <f>VLOOKUP(C1419,away!$B$2:$E$405,3,FALSE)</f>
        <v>1.22</v>
      </c>
      <c r="J1419">
        <f>VLOOKUP(B1419,home!$B$2:$E$405,4,FALSE)</f>
        <v>1.21</v>
      </c>
      <c r="K1419" s="3">
        <f t="shared" si="1682"/>
        <v>1.9921862745098018</v>
      </c>
      <c r="L1419" s="3">
        <f t="shared" si="1683"/>
        <v>2.0020359477124217</v>
      </c>
      <c r="M1419" s="5">
        <f t="shared" si="1684"/>
        <v>1.8421768882609248E-2</v>
      </c>
      <c r="N1419" s="5">
        <f t="shared" si="1685"/>
        <v>3.6699595120125911E-2</v>
      </c>
      <c r="O1419" s="5">
        <f t="shared" si="1686"/>
        <v>3.6881043523433805E-2</v>
      </c>
      <c r="P1419" s="5">
        <f t="shared" si="1687"/>
        <v>7.3473908696983448E-2</v>
      </c>
      <c r="Q1419" s="5">
        <f t="shared" si="1688"/>
        <v>3.655621483919088E-2</v>
      </c>
      <c r="R1419" s="5">
        <f t="shared" si="1689"/>
        <v>3.6918587461530449E-2</v>
      </c>
      <c r="S1419" s="5">
        <f t="shared" si="1690"/>
        <v>7.3261358526609005E-2</v>
      </c>
      <c r="T1419" s="5">
        <f t="shared" si="1691"/>
        <v>7.3186856220358407E-2</v>
      </c>
      <c r="U1419" s="5">
        <f t="shared" si="1692"/>
        <v>7.3548703215150613E-2</v>
      </c>
      <c r="V1419" s="5">
        <f t="shared" si="1693"/>
        <v>3.2466410326839987E-2</v>
      </c>
      <c r="W1419" s="5">
        <f t="shared" si="1694"/>
        <v>2.4275596483555869E-2</v>
      </c>
      <c r="X1419" s="5">
        <f t="shared" si="1695"/>
        <v>4.8600616812240108E-2</v>
      </c>
      <c r="Y1419" s="5">
        <f t="shared" si="1696"/>
        <v>4.8650090969550697E-2</v>
      </c>
      <c r="Z1419" s="5">
        <f t="shared" si="1697"/>
        <v>2.4637446412249679E-2</v>
      </c>
      <c r="AA1419" s="5">
        <f t="shared" si="1698"/>
        <v>4.9082382581454566E-2</v>
      </c>
      <c r="AB1419" s="5">
        <f t="shared" si="1699"/>
        <v>4.8890624449506391E-2</v>
      </c>
      <c r="AC1419" s="5">
        <f t="shared" si="1700"/>
        <v>8.0931223382848215E-3</v>
      </c>
      <c r="AD1419" s="5">
        <f t="shared" si="1701"/>
        <v>1.2090377530019607E-2</v>
      </c>
      <c r="AE1419" s="5">
        <f t="shared" si="1702"/>
        <v>2.4205370436513773E-2</v>
      </c>
      <c r="AF1419" s="5">
        <f t="shared" si="1703"/>
        <v>2.4230010870798048E-2</v>
      </c>
      <c r="AG1419" s="5">
        <f t="shared" si="1704"/>
        <v>1.6169784258933485E-2</v>
      </c>
      <c r="AH1419" s="5">
        <f t="shared" si="1705"/>
        <v>1.2331263344290569E-2</v>
      </c>
      <c r="AI1419" s="5">
        <f t="shared" si="1706"/>
        <v>2.4566173581861507E-2</v>
      </c>
      <c r="AJ1419" s="5">
        <f t="shared" si="1707"/>
        <v>2.44701969135049E-2</v>
      </c>
      <c r="AK1419" s="5">
        <f t="shared" si="1708"/>
        <v>1.6249730141878856E-2</v>
      </c>
      <c r="AL1419" s="5">
        <f t="shared" si="1709"/>
        <v>1.2911536032091024E-3</v>
      </c>
      <c r="AM1419" s="5">
        <f t="shared" si="1710"/>
        <v>4.8172568337893542E-3</v>
      </c>
      <c r="AN1419" s="5">
        <f t="shared" si="1711"/>
        <v>9.6443213506096099E-3</v>
      </c>
      <c r="AO1419" s="5">
        <f t="shared" si="1712"/>
        <v>9.6541390176054283E-3</v>
      </c>
      <c r="AP1419" s="5">
        <f t="shared" si="1713"/>
        <v>6.4426444524863843E-3</v>
      </c>
      <c r="AQ1419" s="5">
        <f t="shared" si="1714"/>
        <v>3.2246014480519377E-3</v>
      </c>
      <c r="AR1419" s="5">
        <f t="shared" si="1715"/>
        <v>4.937526499195646E-3</v>
      </c>
      <c r="AS1419" s="5">
        <f t="shared" si="1716"/>
        <v>9.8364725217259964E-3</v>
      </c>
      <c r="AT1419" s="5">
        <f t="shared" si="1717"/>
        <v>9.7980427736876763E-3</v>
      </c>
      <c r="AU1419" s="5">
        <f t="shared" si="1718"/>
        <v>6.5065087769335117E-3</v>
      </c>
      <c r="AV1419" s="5">
        <f t="shared" si="1719"/>
        <v>3.2405443700961266E-3</v>
      </c>
      <c r="AW1419" s="5">
        <f t="shared" si="1720"/>
        <v>1.430464965427149E-4</v>
      </c>
      <c r="AX1419" s="5">
        <f t="shared" si="1721"/>
        <v>1.5994788241772834E-3</v>
      </c>
      <c r="AY1419" s="5">
        <f t="shared" si="1722"/>
        <v>3.2022141036077176E-3</v>
      </c>
      <c r="AZ1419" s="5">
        <f t="shared" si="1723"/>
        <v>3.2054738738471807E-3</v>
      </c>
      <c r="BA1419" s="5">
        <f t="shared" si="1724"/>
        <v>2.1391579749650159E-3</v>
      </c>
      <c r="BB1419" s="5">
        <f t="shared" si="1725"/>
        <v>1.0706677909289174E-3</v>
      </c>
      <c r="BC1419" s="5">
        <f t="shared" si="1726"/>
        <v>4.2870308109950824E-4</v>
      </c>
      <c r="BD1419" s="5">
        <f t="shared" si="1727"/>
        <v>1.6475175906953922E-3</v>
      </c>
      <c r="BE1419" s="5">
        <f t="shared" si="1728"/>
        <v>3.2821619311968176E-3</v>
      </c>
      <c r="BF1419" s="5">
        <f t="shared" si="1729"/>
        <v>3.2693389750244428E-3</v>
      </c>
      <c r="BG1419" s="5">
        <f t="shared" si="1730"/>
        <v>2.1710440775878793E-3</v>
      </c>
      <c r="BH1419" s="5">
        <f t="shared" si="1731"/>
        <v>1.0812810531815921E-3</v>
      </c>
      <c r="BI1419" s="5">
        <f t="shared" si="1732"/>
        <v>4.30822654607174E-4</v>
      </c>
      <c r="BJ1419" s="8">
        <f t="shared" si="1733"/>
        <v>0.3900931722924551</v>
      </c>
      <c r="BK1419" s="8">
        <f t="shared" si="1734"/>
        <v>0.21020993647814334</v>
      </c>
      <c r="BL1419" s="8">
        <f t="shared" si="1735"/>
        <v>0.3691399664365439</v>
      </c>
      <c r="BM1419" s="8">
        <f t="shared" si="1736"/>
        <v>0.75207023548845342</v>
      </c>
      <c r="BN1419" s="8">
        <f t="shared" si="1737"/>
        <v>0.23895111852387374</v>
      </c>
    </row>
    <row r="1420" spans="1:66" x14ac:dyDescent="0.25">
      <c r="A1420" t="s">
        <v>13</v>
      </c>
      <c r="B1420" t="s">
        <v>15</v>
      </c>
      <c r="C1420" t="s">
        <v>49</v>
      </c>
      <c r="D1420" t="s">
        <v>568</v>
      </c>
      <c r="E1420">
        <f>VLOOKUP(A1420,home!$A$2:$E$405,3,FALSE)</f>
        <v>1.76143790849673</v>
      </c>
      <c r="F1420">
        <f>VLOOKUP(B1420,home!$B$2:$E$405,3,FALSE)</f>
        <v>1.3</v>
      </c>
      <c r="G1420">
        <f>VLOOKUP(C1420,away!$B$2:$E$405,4,FALSE)</f>
        <v>0.99</v>
      </c>
      <c r="H1420">
        <f>VLOOKUP(A1420,away!$A$2:$E$405,3,FALSE)</f>
        <v>1.3562091503267999</v>
      </c>
      <c r="I1420">
        <f>VLOOKUP(C1420,away!$B$2:$E$405,3,FALSE)</f>
        <v>1.37</v>
      </c>
      <c r="J1420">
        <f>VLOOKUP(B1420,home!$B$2:$E$405,4,FALSE)</f>
        <v>1</v>
      </c>
      <c r="K1420" s="3">
        <f t="shared" si="1682"/>
        <v>2.2669705882352917</v>
      </c>
      <c r="L1420" s="3">
        <f t="shared" si="1683"/>
        <v>1.858006535947716</v>
      </c>
      <c r="M1420" s="5">
        <f t="shared" si="1684"/>
        <v>1.6163864345539264E-2</v>
      </c>
      <c r="N1420" s="5">
        <f t="shared" si="1685"/>
        <v>3.6643005063562606E-2</v>
      </c>
      <c r="O1420" s="5">
        <f t="shared" si="1686"/>
        <v>3.0032565600184202E-2</v>
      </c>
      <c r="P1420" s="5">
        <f t="shared" si="1687"/>
        <v>6.8082942904864566E-2</v>
      </c>
      <c r="Q1420" s="5">
        <f t="shared" si="1688"/>
        <v>4.1534307371826659E-2</v>
      </c>
      <c r="R1420" s="5">
        <f t="shared" si="1689"/>
        <v>2.7900351588210401E-2</v>
      </c>
      <c r="S1420" s="5">
        <f t="shared" si="1690"/>
        <v>7.1692124721806541E-2</v>
      </c>
      <c r="T1420" s="5">
        <f t="shared" si="1691"/>
        <v>7.7171014562915322E-2</v>
      </c>
      <c r="U1420" s="5">
        <f t="shared" si="1692"/>
        <v>6.3249276451896777E-2</v>
      </c>
      <c r="V1420" s="5">
        <f t="shared" si="1693"/>
        <v>3.3552282148353374E-2</v>
      </c>
      <c r="W1420" s="5">
        <f t="shared" si="1694"/>
        <v>3.1385684404885095E-2</v>
      </c>
      <c r="X1420" s="5">
        <f t="shared" si="1695"/>
        <v>5.8314806759468804E-2</v>
      </c>
      <c r="Y1420" s="5">
        <f t="shared" si="1696"/>
        <v>5.4174646050810557E-2</v>
      </c>
      <c r="Z1420" s="5">
        <f t="shared" si="1697"/>
        <v>1.7279678535378051E-2</v>
      </c>
      <c r="AA1420" s="5">
        <f t="shared" si="1698"/>
        <v>3.9172523013862724E-2</v>
      </c>
      <c r="AB1420" s="5">
        <f t="shared" si="1699"/>
        <v>4.4401478769698452E-2</v>
      </c>
      <c r="AC1420" s="5">
        <f t="shared" si="1700"/>
        <v>8.8327350943180321E-3</v>
      </c>
      <c r="AD1420" s="5">
        <f t="shared" si="1701"/>
        <v>1.7787605859377401E-2</v>
      </c>
      <c r="AE1420" s="5">
        <f t="shared" si="1702"/>
        <v>3.3049487945585099E-2</v>
      </c>
      <c r="AF1420" s="5">
        <f t="shared" si="1703"/>
        <v>3.0703082306311191E-2</v>
      </c>
      <c r="AG1420" s="5">
        <f t="shared" si="1704"/>
        <v>1.9015509199622287E-2</v>
      </c>
      <c r="AH1420" s="5">
        <f t="shared" si="1705"/>
        <v>8.0264389144519693E-3</v>
      </c>
      <c r="AI1420" s="5">
        <f t="shared" si="1706"/>
        <v>1.8195700947329814E-2</v>
      </c>
      <c r="AJ1420" s="5">
        <f t="shared" si="1707"/>
        <v>2.062455943996087E-2</v>
      </c>
      <c r="AK1420" s="5">
        <f t="shared" si="1708"/>
        <v>1.558508988190061E-2</v>
      </c>
      <c r="AL1420" s="5">
        <f t="shared" si="1709"/>
        <v>1.4881555208948658E-3</v>
      </c>
      <c r="AM1420" s="5">
        <f t="shared" si="1710"/>
        <v>8.0647958636660636E-3</v>
      </c>
      <c r="AN1420" s="5">
        <f t="shared" si="1711"/>
        <v>1.4984443425775649E-2</v>
      </c>
      <c r="AO1420" s="5">
        <f t="shared" si="1712"/>
        <v>1.3920596911314973E-2</v>
      </c>
      <c r="AP1420" s="5">
        <f t="shared" si="1713"/>
        <v>8.6215200151722685E-3</v>
      </c>
      <c r="AQ1420" s="5">
        <f t="shared" si="1714"/>
        <v>4.004710134498532E-3</v>
      </c>
      <c r="AR1420" s="5">
        <f t="shared" si="1715"/>
        <v>2.9826351926873699E-3</v>
      </c>
      <c r="AS1420" s="5">
        <f t="shared" si="1716"/>
        <v>6.7615462572577691E-3</v>
      </c>
      <c r="AT1420" s="5">
        <f t="shared" si="1717"/>
        <v>7.6641132480978931E-3</v>
      </c>
      <c r="AU1420" s="5">
        <f t="shared" si="1718"/>
        <v>5.7914397727807905E-3</v>
      </c>
      <c r="AV1420" s="5">
        <f t="shared" si="1719"/>
        <v>3.282255907107534E-3</v>
      </c>
      <c r="AW1420" s="5">
        <f t="shared" si="1720"/>
        <v>1.7411610449350655E-4</v>
      </c>
      <c r="AX1420" s="5">
        <f t="shared" si="1721"/>
        <v>3.0471091705087643E-3</v>
      </c>
      <c r="AY1420" s="5">
        <f t="shared" si="1722"/>
        <v>5.661548754551507E-3</v>
      </c>
      <c r="AZ1420" s="5">
        <f t="shared" si="1723"/>
        <v>5.2595972947716771E-3</v>
      </c>
      <c r="BA1420" s="5">
        <f t="shared" si="1724"/>
        <v>3.2574553833795666E-3</v>
      </c>
      <c r="BB1420" s="5">
        <f t="shared" si="1725"/>
        <v>1.5130933482193269E-3</v>
      </c>
      <c r="BC1420" s="5">
        <f t="shared" si="1726"/>
        <v>5.6226746609810464E-4</v>
      </c>
      <c r="BD1420" s="5">
        <f t="shared" si="1727"/>
        <v>9.2362594706013493E-4</v>
      </c>
      <c r="BE1420" s="5">
        <f t="shared" si="1728"/>
        <v>2.0938328565162923E-3</v>
      </c>
      <c r="BF1420" s="5">
        <f t="shared" si="1729"/>
        <v>2.3733287512015611E-3</v>
      </c>
      <c r="BG1420" s="5">
        <f t="shared" si="1730"/>
        <v>1.7934221583957109E-3</v>
      </c>
      <c r="BH1420" s="5">
        <f t="shared" si="1731"/>
        <v>1.0164088213431332E-3</v>
      </c>
      <c r="BI1420" s="5">
        <f t="shared" si="1732"/>
        <v>4.6083378072155648E-4</v>
      </c>
      <c r="BJ1420" s="8">
        <f t="shared" si="1733"/>
        <v>0.46867628729232141</v>
      </c>
      <c r="BK1420" s="8">
        <f t="shared" si="1734"/>
        <v>0.20547365349032815</v>
      </c>
      <c r="BL1420" s="8">
        <f t="shared" si="1735"/>
        <v>0.30233142730066559</v>
      </c>
      <c r="BM1420" s="8">
        <f t="shared" si="1736"/>
        <v>0.76791657709444749</v>
      </c>
      <c r="BN1420" s="8">
        <f t="shared" si="1737"/>
        <v>0.22035703687418773</v>
      </c>
    </row>
    <row r="1421" spans="1:66" x14ac:dyDescent="0.25">
      <c r="A1421" t="s">
        <v>13</v>
      </c>
      <c r="B1421" t="s">
        <v>53</v>
      </c>
      <c r="C1421" t="s">
        <v>229</v>
      </c>
      <c r="D1421" t="s">
        <v>568</v>
      </c>
      <c r="E1421">
        <f>VLOOKUP(A1421,home!$A$2:$E$405,3,FALSE)</f>
        <v>1.76143790849673</v>
      </c>
      <c r="F1421">
        <f>VLOOKUP(B1421,home!$B$2:$E$405,3,FALSE)</f>
        <v>0.94</v>
      </c>
      <c r="G1421">
        <f>VLOOKUP(C1421,away!$B$2:$E$405,4,FALSE)</f>
        <v>0.9</v>
      </c>
      <c r="H1421">
        <f>VLOOKUP(A1421,away!$A$2:$E$405,3,FALSE)</f>
        <v>1.3562091503267999</v>
      </c>
      <c r="I1421">
        <f>VLOOKUP(C1421,away!$B$2:$E$405,3,FALSE)</f>
        <v>0.83</v>
      </c>
      <c r="J1421">
        <f>VLOOKUP(B1421,home!$B$2:$E$405,4,FALSE)</f>
        <v>1.39</v>
      </c>
      <c r="K1421" s="3">
        <f t="shared" si="1682"/>
        <v>1.4901764705882334</v>
      </c>
      <c r="L1421" s="3">
        <f t="shared" si="1683"/>
        <v>1.5646584967320287</v>
      </c>
      <c r="M1421" s="5">
        <f t="shared" si="1684"/>
        <v>4.7130498200960644E-2</v>
      </c>
      <c r="N1421" s="5">
        <f t="shared" si="1685"/>
        <v>7.023275946617262E-2</v>
      </c>
      <c r="O1421" s="5">
        <f t="shared" si="1686"/>
        <v>7.3743134465346652E-2</v>
      </c>
      <c r="P1421" s="5">
        <f t="shared" si="1687"/>
        <v>0.10989028384768379</v>
      </c>
      <c r="Q1421" s="5">
        <f t="shared" si="1688"/>
        <v>5.2329602810486729E-2</v>
      </c>
      <c r="R1421" s="5">
        <f t="shared" si="1689"/>
        <v>5.7691410958428599E-2</v>
      </c>
      <c r="S1421" s="5">
        <f t="shared" si="1690"/>
        <v>6.4055521080182337E-2</v>
      </c>
      <c r="T1421" s="5">
        <f t="shared" si="1691"/>
        <v>8.1877957668040305E-2</v>
      </c>
      <c r="U1421" s="5">
        <f t="shared" si="1692"/>
        <v>8.5970383165286463E-2</v>
      </c>
      <c r="V1421" s="5">
        <f t="shared" si="1693"/>
        <v>1.6594773288362185E-2</v>
      </c>
      <c r="W1421" s="5">
        <f t="shared" si="1694"/>
        <v>2.599344760780508E-2</v>
      </c>
      <c r="X1421" s="5">
        <f t="shared" si="1695"/>
        <v>4.0670868658911036E-2</v>
      </c>
      <c r="Y1421" s="5">
        <f t="shared" si="1696"/>
        <v>3.1818010108318771E-2</v>
      </c>
      <c r="Z1421" s="5">
        <f t="shared" si="1697"/>
        <v>3.0089118781521526E-2</v>
      </c>
      <c r="AA1421" s="5">
        <f t="shared" si="1698"/>
        <v>4.4838096828957875E-2</v>
      </c>
      <c r="AB1421" s="5">
        <f t="shared" si="1699"/>
        <v>3.3408338440234955E-2</v>
      </c>
      <c r="AC1421" s="5">
        <f t="shared" si="1700"/>
        <v>2.4182912560015545E-3</v>
      </c>
      <c r="AD1421" s="5">
        <f t="shared" si="1701"/>
        <v>9.6837060036547816E-3</v>
      </c>
      <c r="AE1421" s="5">
        <f t="shared" si="1702"/>
        <v>1.5151692878473412E-2</v>
      </c>
      <c r="AF1421" s="5">
        <f t="shared" si="1703"/>
        <v>1.18536125010888E-2</v>
      </c>
      <c r="AG1421" s="5">
        <f t="shared" si="1704"/>
        <v>6.1822851722658622E-3</v>
      </c>
      <c r="AH1421" s="5">
        <f t="shared" si="1705"/>
        <v>1.1769798840171736E-2</v>
      </c>
      <c r="AI1421" s="5">
        <f t="shared" si="1706"/>
        <v>1.7539077295180599E-2</v>
      </c>
      <c r="AJ1421" s="5">
        <f t="shared" si="1707"/>
        <v>1.3068160150553223E-2</v>
      </c>
      <c r="AK1421" s="5">
        <f t="shared" si="1708"/>
        <v>6.4912882567444022E-3</v>
      </c>
      <c r="AL1421" s="5">
        <f t="shared" si="1709"/>
        <v>2.2554118686822258E-4</v>
      </c>
      <c r="AM1421" s="5">
        <f t="shared" si="1710"/>
        <v>2.8860861669480729E-3</v>
      </c>
      <c r="AN1421" s="5">
        <f t="shared" si="1711"/>
        <v>4.5157392434160741E-3</v>
      </c>
      <c r="AO1421" s="5">
        <f t="shared" si="1712"/>
        <v>3.5327948881186131E-3</v>
      </c>
      <c r="AP1421" s="5">
        <f t="shared" si="1713"/>
        <v>1.8425391796354216E-3</v>
      </c>
      <c r="AQ1421" s="5">
        <f t="shared" si="1714"/>
        <v>7.2073614574455632E-4</v>
      </c>
      <c r="AR1421" s="5">
        <f t="shared" si="1715"/>
        <v>3.6831431520202933E-3</v>
      </c>
      <c r="AS1421" s="5">
        <f t="shared" si="1716"/>
        <v>5.4885332629488219E-3</v>
      </c>
      <c r="AT1421" s="5">
        <f t="shared" si="1717"/>
        <v>4.0894415632435985E-3</v>
      </c>
      <c r="AU1421" s="5">
        <f t="shared" si="1718"/>
        <v>2.0313298651303919E-3</v>
      </c>
      <c r="AV1421" s="5">
        <f t="shared" si="1719"/>
        <v>7.5675999225511984E-4</v>
      </c>
      <c r="AW1421" s="5">
        <f t="shared" si="1720"/>
        <v>1.4607659106313326E-5</v>
      </c>
      <c r="AX1421" s="5">
        <f t="shared" si="1721"/>
        <v>7.1679628301269988E-4</v>
      </c>
      <c r="AY1421" s="5">
        <f t="shared" si="1722"/>
        <v>1.1215413946417565E-3</v>
      </c>
      <c r="AZ1421" s="5">
        <f t="shared" si="1723"/>
        <v>8.7741463628145729E-4</v>
      </c>
      <c r="BA1421" s="5">
        <f t="shared" si="1724"/>
        <v>4.576180886049416E-4</v>
      </c>
      <c r="BB1421" s="5">
        <f t="shared" si="1725"/>
        <v>1.7900400764849812E-4</v>
      </c>
      <c r="BC1421" s="5">
        <f t="shared" si="1726"/>
        <v>5.6016028303261482E-5</v>
      </c>
      <c r="BD1421" s="5">
        <f t="shared" si="1727"/>
        <v>9.6047687124815721E-4</v>
      </c>
      <c r="BE1421" s="5">
        <f t="shared" si="1728"/>
        <v>1.431280034078208E-3</v>
      </c>
      <c r="BF1421" s="5">
        <f t="shared" si="1729"/>
        <v>1.0664299148030354E-3</v>
      </c>
      <c r="BG1421" s="5">
        <f t="shared" si="1730"/>
        <v>5.2972292219029943E-4</v>
      </c>
      <c r="BH1421" s="5">
        <f t="shared" si="1731"/>
        <v>1.9734515864480641E-4</v>
      </c>
      <c r="BI1421" s="5">
        <f t="shared" si="1732"/>
        <v>5.8815822399398505E-5</v>
      </c>
      <c r="BJ1421" s="8">
        <f t="shared" si="1733"/>
        <v>0.3627002289375727</v>
      </c>
      <c r="BK1421" s="8">
        <f t="shared" si="1734"/>
        <v>0.24143645025470048</v>
      </c>
      <c r="BL1421" s="8">
        <f t="shared" si="1735"/>
        <v>0.36481296695986659</v>
      </c>
      <c r="BM1421" s="8">
        <f t="shared" si="1736"/>
        <v>0.58691414144904686</v>
      </c>
      <c r="BN1421" s="8">
        <f t="shared" si="1737"/>
        <v>0.41101768974907904</v>
      </c>
    </row>
    <row r="1422" spans="1:66" x14ac:dyDescent="0.25">
      <c r="A1422" t="s">
        <v>13</v>
      </c>
      <c r="B1422" t="s">
        <v>54</v>
      </c>
      <c r="C1422" t="s">
        <v>52</v>
      </c>
      <c r="D1422" t="s">
        <v>568</v>
      </c>
      <c r="E1422">
        <f>VLOOKUP(A1422,home!$A$2:$E$405,3,FALSE)</f>
        <v>1.76143790849673</v>
      </c>
      <c r="F1422">
        <f>VLOOKUP(B1422,home!$B$2:$E$405,3,FALSE)</f>
        <v>1.1000000000000001</v>
      </c>
      <c r="G1422">
        <f>VLOOKUP(C1422,away!$B$2:$E$405,4,FALSE)</f>
        <v>0.67</v>
      </c>
      <c r="H1422">
        <f>VLOOKUP(A1422,away!$A$2:$E$405,3,FALSE)</f>
        <v>1.3562091503267999</v>
      </c>
      <c r="I1422">
        <f>VLOOKUP(C1422,away!$B$2:$E$405,3,FALSE)</f>
        <v>0.97</v>
      </c>
      <c r="J1422">
        <f>VLOOKUP(B1422,home!$B$2:$E$405,4,FALSE)</f>
        <v>1.17</v>
      </c>
      <c r="K1422" s="3">
        <f t="shared" si="1682"/>
        <v>1.2981797385620903</v>
      </c>
      <c r="L1422" s="3">
        <f t="shared" si="1683"/>
        <v>1.5391617647058851</v>
      </c>
      <c r="M1422" s="5">
        <f t="shared" si="1684"/>
        <v>5.8581197054378205E-2</v>
      </c>
      <c r="N1422" s="5">
        <f t="shared" si="1685"/>
        <v>7.6048923076706992E-2</v>
      </c>
      <c r="O1422" s="5">
        <f t="shared" si="1686"/>
        <v>9.0165938636799947E-2</v>
      </c>
      <c r="P1422" s="5">
        <f t="shared" si="1687"/>
        <v>0.11705159464672645</v>
      </c>
      <c r="Q1422" s="5">
        <f t="shared" si="1688"/>
        <v>4.9362585538824014E-2</v>
      </c>
      <c r="R1422" s="5">
        <f t="shared" si="1689"/>
        <v>6.9389982614289802E-2</v>
      </c>
      <c r="S1422" s="5">
        <f t="shared" si="1690"/>
        <v>5.8470449983394387E-2</v>
      </c>
      <c r="T1422" s="5">
        <f t="shared" si="1691"/>
        <v>7.5977004268381568E-2</v>
      </c>
      <c r="U1422" s="5">
        <f t="shared" si="1692"/>
        <v>9.0080669489046736E-2</v>
      </c>
      <c r="V1422" s="5">
        <f t="shared" si="1693"/>
        <v>1.2981145552205744E-2</v>
      </c>
      <c r="W1422" s="5">
        <f t="shared" si="1694"/>
        <v>2.1360502796513123E-2</v>
      </c>
      <c r="X1422" s="5">
        <f t="shared" si="1695"/>
        <v>3.2877269179286128E-2</v>
      </c>
      <c r="Y1422" s="5">
        <f t="shared" si="1696"/>
        <v>2.5301717824350232E-2</v>
      </c>
      <c r="Z1422" s="5">
        <f t="shared" si="1697"/>
        <v>3.5600802697840307E-2</v>
      </c>
      <c r="AA1422" s="5">
        <f t="shared" si="1698"/>
        <v>4.6216240738882891E-2</v>
      </c>
      <c r="AB1422" s="5">
        <f t="shared" si="1699"/>
        <v>2.9998493659862818E-2</v>
      </c>
      <c r="AC1422" s="5">
        <f t="shared" si="1700"/>
        <v>1.6211086744016337E-3</v>
      </c>
      <c r="AD1422" s="5">
        <f t="shared" si="1701"/>
        <v>6.9324429839830509E-3</v>
      </c>
      <c r="AE1422" s="5">
        <f t="shared" si="1702"/>
        <v>1.0670151176950284E-2</v>
      </c>
      <c r="AF1422" s="5">
        <f t="shared" si="1703"/>
        <v>8.2115443575966895E-3</v>
      </c>
      <c r="AG1422" s="5">
        <f t="shared" si="1704"/>
        <v>4.2129650347997229E-3</v>
      </c>
      <c r="AH1422" s="5">
        <f t="shared" si="1705"/>
        <v>1.3698848576338487E-2</v>
      </c>
      <c r="AI1422" s="5">
        <f t="shared" si="1706"/>
        <v>1.778356766343276E-2</v>
      </c>
      <c r="AJ1422" s="5">
        <f t="shared" si="1707"/>
        <v>1.1543133610008196E-2</v>
      </c>
      <c r="AK1422" s="5">
        <f t="shared" si="1708"/>
        <v>4.9950207240092382E-3</v>
      </c>
      <c r="AL1422" s="5">
        <f t="shared" si="1709"/>
        <v>1.2956604847675789E-4</v>
      </c>
      <c r="AM1422" s="5">
        <f t="shared" si="1710"/>
        <v>1.7999114041087421E-3</v>
      </c>
      <c r="AN1422" s="5">
        <f t="shared" si="1711"/>
        <v>2.7703548130622586E-3</v>
      </c>
      <c r="AO1422" s="5">
        <f t="shared" si="1712"/>
        <v>2.1320121014671749E-3</v>
      </c>
      <c r="AP1422" s="5">
        <f t="shared" si="1713"/>
        <v>1.093837169489506E-3</v>
      </c>
      <c r="AQ1422" s="5">
        <f t="shared" si="1714"/>
        <v>4.2089808702308975E-4</v>
      </c>
      <c r="AR1422" s="5">
        <f t="shared" si="1715"/>
        <v>4.2169487898391653E-3</v>
      </c>
      <c r="AS1422" s="5">
        <f t="shared" si="1716"/>
        <v>5.4743574775231304E-3</v>
      </c>
      <c r="AT1422" s="5">
        <f t="shared" si="1717"/>
        <v>3.5533499794832019E-3</v>
      </c>
      <c r="AU1422" s="5">
        <f t="shared" si="1718"/>
        <v>1.5376289824617037E-3</v>
      </c>
      <c r="AV1422" s="5">
        <f t="shared" si="1719"/>
        <v>4.9902969761440679E-4</v>
      </c>
      <c r="AW1422" s="5">
        <f t="shared" si="1720"/>
        <v>7.1913066103416526E-6</v>
      </c>
      <c r="AX1422" s="5">
        <f t="shared" si="1721"/>
        <v>3.8943475267013485E-4</v>
      </c>
      <c r="AY1422" s="5">
        <f t="shared" si="1722"/>
        <v>5.9940308115756459E-4</v>
      </c>
      <c r="AZ1422" s="5">
        <f t="shared" si="1723"/>
        <v>4.6128915208231113E-4</v>
      </c>
      <c r="BA1422" s="5">
        <f t="shared" si="1724"/>
        <v>2.3666620845289702E-4</v>
      </c>
      <c r="BB1422" s="5">
        <f t="shared" si="1725"/>
        <v>9.1066894762152999E-5</v>
      </c>
      <c r="BC1422" s="5">
        <f t="shared" si="1726"/>
        <v>2.8033336489680081E-5</v>
      </c>
      <c r="BD1422" s="5">
        <f t="shared" si="1727"/>
        <v>1.0817610568405337E-3</v>
      </c>
      <c r="BE1422" s="5">
        <f t="shared" si="1728"/>
        <v>1.4043202859558945E-3</v>
      </c>
      <c r="BF1422" s="5">
        <f t="shared" si="1729"/>
        <v>9.1153007083983185E-4</v>
      </c>
      <c r="BG1422" s="5">
        <f t="shared" si="1730"/>
        <v>3.9444328968477879E-4</v>
      </c>
      <c r="BH1422" s="5">
        <f t="shared" si="1731"/>
        <v>1.2801457167013923E-4</v>
      </c>
      <c r="BI1422" s="5">
        <f t="shared" si="1732"/>
        <v>3.3237184636575852E-5</v>
      </c>
      <c r="BJ1422" s="8">
        <f t="shared" si="1733"/>
        <v>0.32097801323815744</v>
      </c>
      <c r="BK1422" s="8">
        <f t="shared" si="1734"/>
        <v>0.24943446504074071</v>
      </c>
      <c r="BL1422" s="8">
        <f t="shared" si="1735"/>
        <v>0.39310651709922034</v>
      </c>
      <c r="BM1422" s="8">
        <f t="shared" si="1736"/>
        <v>0.53792736473368608</v>
      </c>
      <c r="BN1422" s="8">
        <f t="shared" si="1737"/>
        <v>0.4606002215677254</v>
      </c>
    </row>
    <row r="1423" spans="1:66" x14ac:dyDescent="0.25">
      <c r="A1423" t="s">
        <v>16</v>
      </c>
      <c r="B1423" t="s">
        <v>48</v>
      </c>
      <c r="C1423" t="s">
        <v>233</v>
      </c>
      <c r="D1423" t="s">
        <v>568</v>
      </c>
      <c r="E1423">
        <f>VLOOKUP(A1423,home!$A$2:$E$405,3,FALSE)</f>
        <v>1.5457516339869299</v>
      </c>
      <c r="F1423">
        <f>VLOOKUP(B1423,home!$B$2:$E$405,3,FALSE)</f>
        <v>0.5</v>
      </c>
      <c r="G1423">
        <f>VLOOKUP(C1423,away!$B$2:$E$405,4,FALSE)</f>
        <v>1.18</v>
      </c>
      <c r="H1423">
        <f>VLOOKUP(A1423,away!$A$2:$E$405,3,FALSE)</f>
        <v>1.36928104575163</v>
      </c>
      <c r="I1423">
        <f>VLOOKUP(C1423,away!$B$2:$E$405,3,FALSE)</f>
        <v>0.88</v>
      </c>
      <c r="J1423">
        <f>VLOOKUP(B1423,home!$B$2:$E$405,4,FALSE)</f>
        <v>1</v>
      </c>
      <c r="K1423" s="3">
        <f t="shared" si="1682"/>
        <v>0.91199346405228865</v>
      </c>
      <c r="L1423" s="3">
        <f t="shared" si="1683"/>
        <v>1.2049673202614344</v>
      </c>
      <c r="M1423" s="5">
        <f t="shared" si="1684"/>
        <v>0.12039698543770044</v>
      </c>
      <c r="N1423" s="5">
        <f t="shared" si="1685"/>
        <v>0.10980126381078138</v>
      </c>
      <c r="O1423" s="5">
        <f t="shared" si="1686"/>
        <v>0.14507443291042085</v>
      </c>
      <c r="P1423" s="5">
        <f t="shared" si="1687"/>
        <v>0.13230693461539605</v>
      </c>
      <c r="Q1423" s="5">
        <f t="shared" si="1688"/>
        <v>5.0069017470056848E-2</v>
      </c>
      <c r="R1423" s="5">
        <f t="shared" si="1689"/>
        <v>8.740497533125853E-2</v>
      </c>
      <c r="S1423" s="5">
        <f t="shared" si="1690"/>
        <v>3.6348760900622244E-2</v>
      </c>
      <c r="T1423" s="5">
        <f t="shared" si="1691"/>
        <v>6.0331529809017348E-2</v>
      </c>
      <c r="U1423" s="5">
        <f t="shared" si="1692"/>
        <v>7.9712766227759302E-2</v>
      </c>
      <c r="V1423" s="5">
        <f t="shared" si="1693"/>
        <v>4.4382738528115353E-3</v>
      </c>
      <c r="W1423" s="5">
        <f t="shared" si="1694"/>
        <v>1.5220872228070573E-2</v>
      </c>
      <c r="X1423" s="5">
        <f t="shared" si="1695"/>
        <v>1.8340653620699886E-2</v>
      </c>
      <c r="Y1423" s="5">
        <f t="shared" si="1696"/>
        <v>1.1049944122588959E-2</v>
      </c>
      <c r="Z1423" s="5">
        <f t="shared" si="1697"/>
        <v>3.510671296747446E-2</v>
      </c>
      <c r="AA1423" s="5">
        <f t="shared" si="1698"/>
        <v>3.2017092770696434E-2</v>
      </c>
      <c r="AB1423" s="5">
        <f t="shared" si="1699"/>
        <v>1.4599689672415463E-2</v>
      </c>
      <c r="AC1423" s="5">
        <f t="shared" si="1700"/>
        <v>3.0483238757720606E-4</v>
      </c>
      <c r="AD1423" s="5">
        <f t="shared" si="1701"/>
        <v>3.4703339972938381E-3</v>
      </c>
      <c r="AE1423" s="5">
        <f t="shared" si="1702"/>
        <v>4.1816390571313084E-3</v>
      </c>
      <c r="AF1423" s="5">
        <f t="shared" si="1703"/>
        <v>2.5193692044860319E-3</v>
      </c>
      <c r="AG1423" s="5">
        <f t="shared" si="1704"/>
        <v>1.0119191863595719E-3</v>
      </c>
      <c r="AH1423" s="5">
        <f t="shared" si="1705"/>
        <v>1.0575610461901259E-2</v>
      </c>
      <c r="AI1423" s="5">
        <f t="shared" si="1706"/>
        <v>9.6448876196169545E-3</v>
      </c>
      <c r="AJ1423" s="5">
        <f t="shared" si="1707"/>
        <v>4.3980372353047492E-3</v>
      </c>
      <c r="AK1423" s="5">
        <f t="shared" si="1708"/>
        <v>1.3369937377521765E-3</v>
      </c>
      <c r="AL1423" s="5">
        <f t="shared" si="1709"/>
        <v>1.3399484588491479E-5</v>
      </c>
      <c r="AM1423" s="5">
        <f t="shared" si="1710"/>
        <v>6.3298438472208683E-4</v>
      </c>
      <c r="AN1423" s="5">
        <f t="shared" si="1711"/>
        <v>7.6272549782590584E-4</v>
      </c>
      <c r="AO1423" s="5">
        <f t="shared" si="1712"/>
        <v>4.5952964960517518E-4</v>
      </c>
      <c r="AP1423" s="5">
        <f t="shared" si="1713"/>
        <v>1.8457273682180795E-4</v>
      </c>
      <c r="AQ1423" s="5">
        <f t="shared" si="1714"/>
        <v>5.5601029020373214E-5</v>
      </c>
      <c r="AR1423" s="5">
        <f t="shared" si="1715"/>
        <v>2.5486529996811918E-3</v>
      </c>
      <c r="AS1423" s="5">
        <f t="shared" si="1716"/>
        <v>2.3243548778465067E-3</v>
      </c>
      <c r="AT1423" s="5">
        <f t="shared" si="1717"/>
        <v>1.0598982283670348E-3</v>
      </c>
      <c r="AU1423" s="5">
        <f t="shared" si="1718"/>
        <v>3.2220675227711198E-4</v>
      </c>
      <c r="AV1423" s="5">
        <f t="shared" si="1719"/>
        <v>7.3462613037560232E-5</v>
      </c>
      <c r="AW1423" s="5">
        <f t="shared" si="1720"/>
        <v>4.090275749209562E-7</v>
      </c>
      <c r="AX1423" s="5">
        <f t="shared" si="1721"/>
        <v>9.6212936952283737E-5</v>
      </c>
      <c r="AY1423" s="5">
        <f t="shared" si="1722"/>
        <v>1.1593344481387568E-4</v>
      </c>
      <c r="AZ1423" s="5">
        <f t="shared" si="1723"/>
        <v>6.9848006163026333E-5</v>
      </c>
      <c r="BA1423" s="5">
        <f t="shared" si="1724"/>
        <v>2.8054854937288667E-5</v>
      </c>
      <c r="BB1423" s="5">
        <f t="shared" si="1725"/>
        <v>8.4512958435269978E-6</v>
      </c>
      <c r="BC1423" s="5">
        <f t="shared" si="1726"/>
        <v>2.0367070610622662E-6</v>
      </c>
      <c r="BD1423" s="5">
        <f t="shared" si="1727"/>
        <v>5.1184059588368469E-4</v>
      </c>
      <c r="BE1423" s="5">
        <f t="shared" si="1728"/>
        <v>4.6679527808254917E-4</v>
      </c>
      <c r="BF1423" s="5">
        <f t="shared" si="1729"/>
        <v>2.1285712133087766E-4</v>
      </c>
      <c r="BG1423" s="5">
        <f t="shared" si="1730"/>
        <v>6.4708101143581823E-5</v>
      </c>
      <c r="BH1423" s="5">
        <f t="shared" si="1731"/>
        <v>1.4753341328545256E-5</v>
      </c>
      <c r="BI1423" s="5">
        <f t="shared" si="1732"/>
        <v>2.6909901729131575E-6</v>
      </c>
      <c r="BJ1423" s="8">
        <f t="shared" si="1733"/>
        <v>0.27841249305025217</v>
      </c>
      <c r="BK1423" s="8">
        <f t="shared" si="1734"/>
        <v>0.29392512012350985</v>
      </c>
      <c r="BL1423" s="8">
        <f t="shared" si="1735"/>
        <v>0.39236670686627734</v>
      </c>
      <c r="BM1423" s="8">
        <f t="shared" si="1736"/>
        <v>0.35464189901466081</v>
      </c>
      <c r="BN1423" s="8">
        <f t="shared" si="1737"/>
        <v>0.6450536095756142</v>
      </c>
    </row>
    <row r="1424" spans="1:66" x14ac:dyDescent="0.25">
      <c r="A1424" t="s">
        <v>16</v>
      </c>
      <c r="B1424" t="s">
        <v>232</v>
      </c>
      <c r="C1424" t="s">
        <v>56</v>
      </c>
      <c r="D1424" t="s">
        <v>568</v>
      </c>
      <c r="E1424">
        <f>VLOOKUP(A1424,home!$A$2:$E$405,3,FALSE)</f>
        <v>1.5457516339869299</v>
      </c>
      <c r="F1424">
        <f>VLOOKUP(B1424,home!$B$2:$E$405,3,FALSE)</f>
        <v>1.6</v>
      </c>
      <c r="G1424">
        <f>VLOOKUP(C1424,away!$B$2:$E$405,4,FALSE)</f>
        <v>0.99</v>
      </c>
      <c r="H1424">
        <f>VLOOKUP(A1424,away!$A$2:$E$405,3,FALSE)</f>
        <v>1.36928104575163</v>
      </c>
      <c r="I1424">
        <f>VLOOKUP(C1424,away!$B$2:$E$405,3,FALSE)</f>
        <v>0.88</v>
      </c>
      <c r="J1424">
        <f>VLOOKUP(B1424,home!$B$2:$E$405,4,FALSE)</f>
        <v>0.99</v>
      </c>
      <c r="K1424" s="3">
        <f t="shared" si="1682"/>
        <v>2.4484705882352973</v>
      </c>
      <c r="L1424" s="3">
        <f t="shared" si="1683"/>
        <v>1.1929176470588201</v>
      </c>
      <c r="M1424" s="5">
        <f t="shared" si="1684"/>
        <v>2.6215924820261922E-2</v>
      </c>
      <c r="N1424" s="5">
        <f t="shared" si="1685"/>
        <v>6.4188920865799054E-2</v>
      </c>
      <c r="O1424" s="5">
        <f t="shared" si="1686"/>
        <v>3.1273439352057772E-2</v>
      </c>
      <c r="P1424" s="5">
        <f t="shared" si="1687"/>
        <v>7.6572096446473795E-2</v>
      </c>
      <c r="Q1424" s="5">
        <f t="shared" si="1688"/>
        <v>7.8582342415235984E-2</v>
      </c>
      <c r="R1424" s="5">
        <f t="shared" si="1689"/>
        <v>1.8653318843646738E-2</v>
      </c>
      <c r="S1424" s="5">
        <f t="shared" si="1690"/>
        <v>5.5913399912526023E-2</v>
      </c>
      <c r="T1424" s="5">
        <f t="shared" si="1691"/>
        <v>9.374226301435383E-2</v>
      </c>
      <c r="U1424" s="5">
        <f t="shared" si="1692"/>
        <v>4.5672102561644286E-2</v>
      </c>
      <c r="V1424" s="5">
        <f t="shared" si="1693"/>
        <v>1.8145909743815806E-2</v>
      </c>
      <c r="W1424" s="5">
        <f t="shared" si="1694"/>
        <v>6.413551805278013E-2</v>
      </c>
      <c r="X1424" s="5">
        <f t="shared" si="1695"/>
        <v>7.6508391288420949E-2</v>
      </c>
      <c r="Y1424" s="5">
        <f t="shared" si="1696"/>
        <v>4.5634105058019334E-2</v>
      </c>
      <c r="Z1424" s="5">
        <f t="shared" si="1697"/>
        <v>7.4172910749336716E-3</v>
      </c>
      <c r="AA1424" s="5">
        <f t="shared" si="1698"/>
        <v>1.8161019041355267E-2</v>
      </c>
      <c r="AB1424" s="5">
        <f t="shared" si="1699"/>
        <v>2.2233360487569787E-2</v>
      </c>
      <c r="AC1424" s="5">
        <f t="shared" si="1700"/>
        <v>3.3125627851648622E-3</v>
      </c>
      <c r="AD1424" s="5">
        <f t="shared" si="1701"/>
        <v>3.9258482403366518E-2</v>
      </c>
      <c r="AE1424" s="5">
        <f t="shared" si="1702"/>
        <v>4.683213645572408E-2</v>
      </c>
      <c r="AF1424" s="5">
        <f t="shared" si="1703"/>
        <v>2.7933441013749984E-2</v>
      </c>
      <c r="AG1424" s="5">
        <f t="shared" si="1704"/>
        <v>1.1107431576126321E-2</v>
      </c>
      <c r="AH1424" s="5">
        <f t="shared" si="1705"/>
        <v>2.2120543541650647E-3</v>
      </c>
      <c r="AI1424" s="5">
        <f t="shared" si="1706"/>
        <v>5.4161500257509862E-3</v>
      </c>
      <c r="AJ1424" s="5">
        <f t="shared" si="1707"/>
        <v>6.6306420197605707E-3</v>
      </c>
      <c r="AK1424" s="5">
        <f t="shared" si="1708"/>
        <v>5.4116439888336147E-3</v>
      </c>
      <c r="AL1424" s="5">
        <f t="shared" si="1709"/>
        <v>3.8701648529995968E-4</v>
      </c>
      <c r="AM1424" s="5">
        <f t="shared" si="1710"/>
        <v>1.9224647900679178E-2</v>
      </c>
      <c r="AN1424" s="5">
        <f t="shared" si="1711"/>
        <v>2.2933421739212492E-2</v>
      </c>
      <c r="AO1424" s="5">
        <f t="shared" si="1712"/>
        <v>1.3678841750074481E-2</v>
      </c>
      <c r="AP1424" s="5">
        <f t="shared" si="1713"/>
        <v>5.439243904996267E-3</v>
      </c>
      <c r="AQ1424" s="5">
        <f t="shared" si="1714"/>
        <v>1.622142510231793E-3</v>
      </c>
      <c r="AR1424" s="5">
        <f t="shared" si="1715"/>
        <v>5.277597350673613E-4</v>
      </c>
      <c r="AS1424" s="5">
        <f t="shared" si="1716"/>
        <v>1.2922041889672868E-3</v>
      </c>
      <c r="AT1424" s="5">
        <f t="shared" si="1717"/>
        <v>1.5819619753404245E-3</v>
      </c>
      <c r="AU1424" s="5">
        <f t="shared" si="1718"/>
        <v>1.2911291227758806E-3</v>
      </c>
      <c r="AV1424" s="5">
        <f t="shared" si="1719"/>
        <v>7.9032292068269576E-4</v>
      </c>
      <c r="AW1424" s="5">
        <f t="shared" si="1720"/>
        <v>3.1400193078084544E-5</v>
      </c>
      <c r="AX1424" s="5">
        <f t="shared" si="1721"/>
        <v>7.845164158998736E-3</v>
      </c>
      <c r="AY1424" s="5">
        <f t="shared" si="1722"/>
        <v>9.3586347693429585E-3</v>
      </c>
      <c r="AZ1424" s="5">
        <f t="shared" si="1723"/>
        <v>5.5820402843637339E-3</v>
      </c>
      <c r="BA1424" s="5">
        <f t="shared" si="1724"/>
        <v>2.2196381206035769E-3</v>
      </c>
      <c r="BB1424" s="5">
        <f t="shared" si="1725"/>
        <v>6.6196137103811991E-4</v>
      </c>
      <c r="BC1424" s="5">
        <f t="shared" si="1726"/>
        <v>1.5793308023652491E-4</v>
      </c>
      <c r="BD1424" s="5">
        <f t="shared" si="1727"/>
        <v>1.0492898356149056E-4</v>
      </c>
      <c r="BE1424" s="5">
        <f t="shared" si="1728"/>
        <v>2.569155301037347E-4</v>
      </c>
      <c r="BF1424" s="5">
        <f t="shared" si="1729"/>
        <v>3.1452505955993729E-4</v>
      </c>
      <c r="BG1424" s="5">
        <f t="shared" si="1730"/>
        <v>2.5670178586515384E-4</v>
      </c>
      <c r="BH1424" s="5">
        <f t="shared" si="1731"/>
        <v>1.5713169315957612E-4</v>
      </c>
      <c r="BI1424" s="5">
        <f t="shared" si="1732"/>
        <v>7.6946465836167117E-5</v>
      </c>
      <c r="BJ1424" s="8">
        <f t="shared" si="1733"/>
        <v>0.63664670173335391</v>
      </c>
      <c r="BK1424" s="8">
        <f t="shared" si="1734"/>
        <v>0.18990554496288534</v>
      </c>
      <c r="BL1424" s="8">
        <f t="shared" si="1735"/>
        <v>0.1623142581357038</v>
      </c>
      <c r="BM1424" s="8">
        <f t="shared" si="1736"/>
        <v>0.6914705185871366</v>
      </c>
      <c r="BN1424" s="8">
        <f t="shared" si="1737"/>
        <v>0.29548604274347523</v>
      </c>
    </row>
    <row r="1425" spans="1:66" x14ac:dyDescent="0.25">
      <c r="A1425" t="s">
        <v>16</v>
      </c>
      <c r="B1425" t="s">
        <v>450</v>
      </c>
      <c r="C1425" t="s">
        <v>494</v>
      </c>
      <c r="D1425" t="s">
        <v>568</v>
      </c>
      <c r="E1425">
        <f>VLOOKUP(A1425,home!$A$2:$E$405,3,FALSE)</f>
        <v>1.5457516339869299</v>
      </c>
      <c r="F1425">
        <f>VLOOKUP(B1425,home!$B$2:$E$405,3,FALSE)</f>
        <v>0.65</v>
      </c>
      <c r="G1425" t="e">
        <f>VLOOKUP(C1425,away!$B$2:$E$405,4,FALSE)</f>
        <v>#N/A</v>
      </c>
      <c r="H1425">
        <f>VLOOKUP(A1425,away!$A$2:$E$405,3,FALSE)</f>
        <v>1.36928104575163</v>
      </c>
      <c r="I1425" t="e">
        <f>VLOOKUP(C1425,away!$B$2:$E$405,3,FALSE)</f>
        <v>#N/A</v>
      </c>
      <c r="J1425">
        <f>VLOOKUP(B1425,home!$B$2:$E$405,4,FALSE)</f>
        <v>1.07</v>
      </c>
      <c r="K1425" s="3" t="e">
        <f t="shared" si="1682"/>
        <v>#N/A</v>
      </c>
      <c r="L1425" s="3" t="e">
        <f t="shared" si="1683"/>
        <v>#N/A</v>
      </c>
      <c r="M1425" s="5" t="e">
        <f t="shared" si="1684"/>
        <v>#N/A</v>
      </c>
      <c r="N1425" s="5" t="e">
        <f t="shared" si="1685"/>
        <v>#N/A</v>
      </c>
      <c r="O1425" s="5" t="e">
        <f t="shared" si="1686"/>
        <v>#N/A</v>
      </c>
      <c r="P1425" s="5" t="e">
        <f t="shared" si="1687"/>
        <v>#N/A</v>
      </c>
      <c r="Q1425" s="5" t="e">
        <f t="shared" si="1688"/>
        <v>#N/A</v>
      </c>
      <c r="R1425" s="5" t="e">
        <f t="shared" si="1689"/>
        <v>#N/A</v>
      </c>
      <c r="S1425" s="5" t="e">
        <f t="shared" si="1690"/>
        <v>#N/A</v>
      </c>
      <c r="T1425" s="5" t="e">
        <f t="shared" si="1691"/>
        <v>#N/A</v>
      </c>
      <c r="U1425" s="5" t="e">
        <f t="shared" si="1692"/>
        <v>#N/A</v>
      </c>
      <c r="V1425" s="5" t="e">
        <f t="shared" si="1693"/>
        <v>#N/A</v>
      </c>
      <c r="W1425" s="5" t="e">
        <f t="shared" si="1694"/>
        <v>#N/A</v>
      </c>
      <c r="X1425" s="5" t="e">
        <f t="shared" si="1695"/>
        <v>#N/A</v>
      </c>
      <c r="Y1425" s="5" t="e">
        <f t="shared" si="1696"/>
        <v>#N/A</v>
      </c>
      <c r="Z1425" s="5" t="e">
        <f t="shared" si="1697"/>
        <v>#N/A</v>
      </c>
      <c r="AA1425" s="5" t="e">
        <f t="shared" si="1698"/>
        <v>#N/A</v>
      </c>
      <c r="AB1425" s="5" t="e">
        <f t="shared" si="1699"/>
        <v>#N/A</v>
      </c>
      <c r="AC1425" s="5" t="e">
        <f t="shared" si="1700"/>
        <v>#N/A</v>
      </c>
      <c r="AD1425" s="5" t="e">
        <f t="shared" si="1701"/>
        <v>#N/A</v>
      </c>
      <c r="AE1425" s="5" t="e">
        <f t="shared" si="1702"/>
        <v>#N/A</v>
      </c>
      <c r="AF1425" s="5" t="e">
        <f t="shared" si="1703"/>
        <v>#N/A</v>
      </c>
      <c r="AG1425" s="5" t="e">
        <f t="shared" si="1704"/>
        <v>#N/A</v>
      </c>
      <c r="AH1425" s="5" t="e">
        <f t="shared" si="1705"/>
        <v>#N/A</v>
      </c>
      <c r="AI1425" s="5" t="e">
        <f t="shared" si="1706"/>
        <v>#N/A</v>
      </c>
      <c r="AJ1425" s="5" t="e">
        <f t="shared" si="1707"/>
        <v>#N/A</v>
      </c>
      <c r="AK1425" s="5" t="e">
        <f t="shared" si="1708"/>
        <v>#N/A</v>
      </c>
      <c r="AL1425" s="5" t="e">
        <f t="shared" si="1709"/>
        <v>#N/A</v>
      </c>
      <c r="AM1425" s="5" t="e">
        <f t="shared" si="1710"/>
        <v>#N/A</v>
      </c>
      <c r="AN1425" s="5" t="e">
        <f t="shared" si="1711"/>
        <v>#N/A</v>
      </c>
      <c r="AO1425" s="5" t="e">
        <f t="shared" si="1712"/>
        <v>#N/A</v>
      </c>
      <c r="AP1425" s="5" t="e">
        <f t="shared" si="1713"/>
        <v>#N/A</v>
      </c>
      <c r="AQ1425" s="5" t="e">
        <f t="shared" si="1714"/>
        <v>#N/A</v>
      </c>
      <c r="AR1425" s="5" t="e">
        <f t="shared" si="1715"/>
        <v>#N/A</v>
      </c>
      <c r="AS1425" s="5" t="e">
        <f t="shared" si="1716"/>
        <v>#N/A</v>
      </c>
      <c r="AT1425" s="5" t="e">
        <f t="shared" si="1717"/>
        <v>#N/A</v>
      </c>
      <c r="AU1425" s="5" t="e">
        <f t="shared" si="1718"/>
        <v>#N/A</v>
      </c>
      <c r="AV1425" s="5" t="e">
        <f t="shared" si="1719"/>
        <v>#N/A</v>
      </c>
      <c r="AW1425" s="5" t="e">
        <f t="shared" si="1720"/>
        <v>#N/A</v>
      </c>
      <c r="AX1425" s="5" t="e">
        <f t="shared" si="1721"/>
        <v>#N/A</v>
      </c>
      <c r="AY1425" s="5" t="e">
        <f t="shared" si="1722"/>
        <v>#N/A</v>
      </c>
      <c r="AZ1425" s="5" t="e">
        <f t="shared" si="1723"/>
        <v>#N/A</v>
      </c>
      <c r="BA1425" s="5" t="e">
        <f t="shared" si="1724"/>
        <v>#N/A</v>
      </c>
      <c r="BB1425" s="5" t="e">
        <f t="shared" si="1725"/>
        <v>#N/A</v>
      </c>
      <c r="BC1425" s="5" t="e">
        <f t="shared" si="1726"/>
        <v>#N/A</v>
      </c>
      <c r="BD1425" s="5" t="e">
        <f t="shared" si="1727"/>
        <v>#N/A</v>
      </c>
      <c r="BE1425" s="5" t="e">
        <f t="shared" si="1728"/>
        <v>#N/A</v>
      </c>
      <c r="BF1425" s="5" t="e">
        <f t="shared" si="1729"/>
        <v>#N/A</v>
      </c>
      <c r="BG1425" s="5" t="e">
        <f t="shared" si="1730"/>
        <v>#N/A</v>
      </c>
      <c r="BH1425" s="5" t="e">
        <f t="shared" si="1731"/>
        <v>#N/A</v>
      </c>
      <c r="BI1425" s="5" t="e">
        <f t="shared" si="1732"/>
        <v>#N/A</v>
      </c>
      <c r="BJ1425" s="8" t="e">
        <f t="shared" si="1733"/>
        <v>#N/A</v>
      </c>
      <c r="BK1425" s="8" t="e">
        <f t="shared" si="1734"/>
        <v>#N/A</v>
      </c>
      <c r="BL1425" s="8" t="e">
        <f t="shared" si="1735"/>
        <v>#N/A</v>
      </c>
      <c r="BM1425" s="8" t="e">
        <f t="shared" si="1736"/>
        <v>#N/A</v>
      </c>
      <c r="BN1425" s="8" t="e">
        <f t="shared" si="1737"/>
        <v>#N/A</v>
      </c>
    </row>
    <row r="1426" spans="1:66" x14ac:dyDescent="0.25">
      <c r="A1426" t="s">
        <v>16</v>
      </c>
      <c r="B1426" t="s">
        <v>287</v>
      </c>
      <c r="C1426" t="s">
        <v>58</v>
      </c>
      <c r="D1426" t="s">
        <v>568</v>
      </c>
      <c r="E1426">
        <f>VLOOKUP(A1426,home!$A$2:$E$405,3,FALSE)</f>
        <v>1.5457516339869299</v>
      </c>
      <c r="F1426">
        <f>VLOOKUP(B1426,home!$B$2:$E$405,3,FALSE)</f>
        <v>1.37</v>
      </c>
      <c r="G1426">
        <f>VLOOKUP(C1426,away!$B$2:$E$405,4,FALSE)</f>
        <v>0.8</v>
      </c>
      <c r="H1426">
        <f>VLOOKUP(A1426,away!$A$2:$E$405,3,FALSE)</f>
        <v>1.36928104575163</v>
      </c>
      <c r="I1426">
        <f>VLOOKUP(C1426,away!$B$2:$E$405,3,FALSE)</f>
        <v>0.65</v>
      </c>
      <c r="J1426">
        <f>VLOOKUP(B1426,home!$B$2:$E$405,4,FALSE)</f>
        <v>0.73</v>
      </c>
      <c r="K1426" s="3">
        <f t="shared" si="1682"/>
        <v>1.6941437908496753</v>
      </c>
      <c r="L1426" s="3">
        <f t="shared" si="1683"/>
        <v>0.64972385620914841</v>
      </c>
      <c r="M1426" s="5">
        <f t="shared" si="1684"/>
        <v>9.5955796463687432E-2</v>
      </c>
      <c r="N1426" s="5">
        <f t="shared" si="1685"/>
        <v>0.16256291677499127</v>
      </c>
      <c r="O1426" s="5">
        <f t="shared" si="1686"/>
        <v>6.2344770104007165E-2</v>
      </c>
      <c r="P1426" s="5">
        <f t="shared" si="1687"/>
        <v>0.10562100516365419</v>
      </c>
      <c r="Q1426" s="5">
        <f t="shared" si="1688"/>
        <v>0.13770247803838204</v>
      </c>
      <c r="R1426" s="5">
        <f t="shared" si="1689"/>
        <v>2.0253442223224182E-2</v>
      </c>
      <c r="S1426" s="5">
        <f t="shared" si="1690"/>
        <v>2.9064937041094644E-2</v>
      </c>
      <c r="T1426" s="5">
        <f t="shared" si="1691"/>
        <v>8.9468585040653151E-2</v>
      </c>
      <c r="U1426" s="5">
        <f t="shared" si="1692"/>
        <v>3.4312243385807885E-2</v>
      </c>
      <c r="V1426" s="5">
        <f t="shared" si="1693"/>
        <v>3.5547245924504316E-3</v>
      </c>
      <c r="W1426" s="5">
        <f t="shared" si="1694"/>
        <v>7.7762599384446213E-2</v>
      </c>
      <c r="X1426" s="5">
        <f t="shared" si="1695"/>
        <v>5.0524215940909549E-2</v>
      </c>
      <c r="Y1426" s="5">
        <f t="shared" si="1696"/>
        <v>1.6413394206535738E-2</v>
      </c>
      <c r="Z1426" s="5">
        <f t="shared" si="1697"/>
        <v>4.3863815275941341E-3</v>
      </c>
      <c r="AA1426" s="5">
        <f t="shared" si="1698"/>
        <v>7.4311610292713149E-3</v>
      </c>
      <c r="AB1426" s="5">
        <f t="shared" si="1699"/>
        <v>6.2947276582720419E-3</v>
      </c>
      <c r="AC1426" s="5">
        <f t="shared" si="1700"/>
        <v>2.4454853065902234E-4</v>
      </c>
      <c r="AD1426" s="5">
        <f t="shared" si="1701"/>
        <v>3.2935256226872586E-2</v>
      </c>
      <c r="AE1426" s="5">
        <f t="shared" si="1702"/>
        <v>2.1398821680960023E-2</v>
      </c>
      <c r="AF1426" s="5">
        <f t="shared" si="1703"/>
        <v>6.9516624704426388E-3</v>
      </c>
      <c r="AG1426" s="5">
        <f t="shared" si="1704"/>
        <v>1.5055536491201352E-3</v>
      </c>
      <c r="AH1426" s="5">
        <f t="shared" si="1705"/>
        <v>7.1248418022825885E-4</v>
      </c>
      <c r="AI1426" s="5">
        <f t="shared" si="1706"/>
        <v>1.2070506500123255E-3</v>
      </c>
      <c r="AJ1426" s="5">
        <f t="shared" si="1707"/>
        <v>1.0224586819797233E-3</v>
      </c>
      <c r="AK1426" s="5">
        <f t="shared" si="1708"/>
        <v>5.7739734249209697E-4</v>
      </c>
      <c r="AL1426" s="5">
        <f t="shared" si="1709"/>
        <v>1.0767233485170565E-5</v>
      </c>
      <c r="AM1426" s="5">
        <f t="shared" si="1710"/>
        <v>1.1159411967359865E-2</v>
      </c>
      <c r="AN1426" s="5">
        <f t="shared" si="1711"/>
        <v>7.2505361764595719E-3</v>
      </c>
      <c r="AO1426" s="5">
        <f t="shared" si="1712"/>
        <v>2.3554231620766235E-3</v>
      </c>
      <c r="AP1426" s="5">
        <f t="shared" si="1713"/>
        <v>5.1012487328958988E-4</v>
      </c>
      <c r="AQ1426" s="5">
        <f t="shared" si="1714"/>
        <v>8.2860074955478879E-5</v>
      </c>
      <c r="AR1426" s="5">
        <f t="shared" si="1715"/>
        <v>9.2583593813183661E-5</v>
      </c>
      <c r="AS1426" s="5">
        <f t="shared" si="1716"/>
        <v>1.5684992059315347E-4</v>
      </c>
      <c r="AT1426" s="5">
        <f t="shared" si="1717"/>
        <v>1.3286315953407783E-4</v>
      </c>
      <c r="AU1426" s="5">
        <f t="shared" si="1718"/>
        <v>7.5029765585775916E-5</v>
      </c>
      <c r="AV1426" s="5">
        <f t="shared" si="1719"/>
        <v>3.1777802874012232E-5</v>
      </c>
      <c r="AW1426" s="5">
        <f t="shared" si="1720"/>
        <v>3.2921583150408646E-7</v>
      </c>
      <c r="AX1426" s="5">
        <f t="shared" si="1721"/>
        <v>3.1509414156727132E-3</v>
      </c>
      <c r="AY1426" s="5">
        <f t="shared" si="1722"/>
        <v>2.0472418072799885E-3</v>
      </c>
      <c r="AZ1426" s="5">
        <f t="shared" si="1723"/>
        <v>6.6507092080927011E-4</v>
      </c>
      <c r="BA1426" s="5">
        <f t="shared" si="1724"/>
        <v>1.4403748110692271E-4</v>
      </c>
      <c r="BB1426" s="5">
        <f t="shared" si="1725"/>
        <v>2.3396146915860544E-5</v>
      </c>
      <c r="BC1426" s="5">
        <f t="shared" si="1726"/>
        <v>3.0402069589217376E-6</v>
      </c>
      <c r="BD1426" s="5">
        <f t="shared" si="1727"/>
        <v>1.0025628265667189E-5</v>
      </c>
      <c r="BE1426" s="5">
        <f t="shared" si="1728"/>
        <v>1.6984855875647063E-5</v>
      </c>
      <c r="BF1426" s="5">
        <f t="shared" si="1729"/>
        <v>1.4387394060102054E-5</v>
      </c>
      <c r="BG1426" s="5">
        <f t="shared" si="1730"/>
        <v>8.1247714378097967E-6</v>
      </c>
      <c r="BH1426" s="5">
        <f t="shared" si="1731"/>
        <v>3.4411327708595636E-6</v>
      </c>
      <c r="BI1426" s="5">
        <f t="shared" si="1732"/>
        <v>1.1659547434482145E-6</v>
      </c>
      <c r="BJ1426" s="8">
        <f t="shared" si="1733"/>
        <v>0.62461756764619791</v>
      </c>
      <c r="BK1426" s="8">
        <f t="shared" si="1734"/>
        <v>0.23649902083231089</v>
      </c>
      <c r="BL1426" s="8">
        <f t="shared" si="1735"/>
        <v>0.1346989692348487</v>
      </c>
      <c r="BM1426" s="8">
        <f t="shared" si="1736"/>
        <v>0.41371461788155717</v>
      </c>
      <c r="BN1426" s="8">
        <f t="shared" si="1737"/>
        <v>0.58444040876794634</v>
      </c>
    </row>
    <row r="1427" spans="1:66" x14ac:dyDescent="0.25">
      <c r="A1427" t="s">
        <v>61</v>
      </c>
      <c r="B1427" t="s">
        <v>62</v>
      </c>
      <c r="C1427" t="s">
        <v>241</v>
      </c>
      <c r="D1427" t="s">
        <v>568</v>
      </c>
      <c r="E1427">
        <f>VLOOKUP(A1427,home!$A$2:$E$405,3,FALSE)</f>
        <v>1.51315789473684</v>
      </c>
      <c r="F1427">
        <f>VLOOKUP(B1427,home!$B$2:$E$405,3,FALSE)</f>
        <v>0.7</v>
      </c>
      <c r="G1427">
        <f>VLOOKUP(C1427,away!$B$2:$E$405,4,FALSE)</f>
        <v>0.38</v>
      </c>
      <c r="H1427">
        <f>VLOOKUP(A1427,away!$A$2:$E$405,3,FALSE)</f>
        <v>1.30526315789474</v>
      </c>
      <c r="I1427">
        <f>VLOOKUP(C1427,away!$B$2:$E$405,3,FALSE)</f>
        <v>1.43</v>
      </c>
      <c r="J1427">
        <f>VLOOKUP(B1427,home!$B$2:$E$405,4,FALSE)</f>
        <v>1.01</v>
      </c>
      <c r="K1427" s="3">
        <f t="shared" si="1682"/>
        <v>0.40249999999999947</v>
      </c>
      <c r="L1427" s="3">
        <f t="shared" si="1683"/>
        <v>1.8851915789473728</v>
      </c>
      <c r="M1427" s="5">
        <f t="shared" si="1684"/>
        <v>0.10150049750884094</v>
      </c>
      <c r="N1427" s="5">
        <f t="shared" si="1685"/>
        <v>4.0853950247308431E-2</v>
      </c>
      <c r="O1427" s="5">
        <f t="shared" si="1686"/>
        <v>0.19134788316263571</v>
      </c>
      <c r="P1427" s="5">
        <f t="shared" si="1687"/>
        <v>7.7017522972960772E-2</v>
      </c>
      <c r="Q1427" s="5">
        <f t="shared" si="1688"/>
        <v>8.2218574872708079E-3</v>
      </c>
      <c r="R1427" s="5">
        <f t="shared" si="1689"/>
        <v>0.18036370899380336</v>
      </c>
      <c r="S1427" s="5">
        <f t="shared" si="1690"/>
        <v>1.4610024065088637E-2</v>
      </c>
      <c r="T1427" s="5">
        <f t="shared" si="1691"/>
        <v>1.5499776498308334E-2</v>
      </c>
      <c r="U1427" s="5">
        <f t="shared" si="1692"/>
        <v>7.2596392870005758E-2</v>
      </c>
      <c r="V1427" s="5">
        <f t="shared" si="1693"/>
        <v>1.2317704966809686E-3</v>
      </c>
      <c r="W1427" s="5">
        <f t="shared" si="1694"/>
        <v>1.1030992128754989E-3</v>
      </c>
      <c r="X1427" s="5">
        <f t="shared" si="1695"/>
        <v>2.0795533468563653E-3</v>
      </c>
      <c r="Y1427" s="5">
        <f t="shared" si="1696"/>
        <v>1.9601782287327232E-3</v>
      </c>
      <c r="Z1427" s="5">
        <f t="shared" si="1697"/>
        <v>0.11334004844761085</v>
      </c>
      <c r="AA1427" s="5">
        <f t="shared" si="1698"/>
        <v>4.5619369500163313E-2</v>
      </c>
      <c r="AB1427" s="5">
        <f t="shared" si="1699"/>
        <v>9.1808981119078526E-3</v>
      </c>
      <c r="AC1427" s="5">
        <f t="shared" si="1700"/>
        <v>5.8415915964647475E-5</v>
      </c>
      <c r="AD1427" s="5">
        <f t="shared" si="1701"/>
        <v>1.1099935829559689E-4</v>
      </c>
      <c r="AE1427" s="5">
        <f t="shared" si="1702"/>
        <v>2.0925505552742143E-4</v>
      </c>
      <c r="AF1427" s="5">
        <f t="shared" si="1703"/>
        <v>1.9724293426622995E-4</v>
      </c>
      <c r="AG1427" s="5">
        <f t="shared" si="1704"/>
        <v>1.2394690622852229E-4</v>
      </c>
      <c r="AH1427" s="5">
        <f t="shared" si="1705"/>
        <v>5.3416926222730816E-2</v>
      </c>
      <c r="AI1427" s="5">
        <f t="shared" si="1706"/>
        <v>2.1500312804649126E-2</v>
      </c>
      <c r="AJ1427" s="5">
        <f t="shared" si="1707"/>
        <v>4.3269379519356305E-3</v>
      </c>
      <c r="AK1427" s="5">
        <f t="shared" si="1708"/>
        <v>5.8053084188469629E-4</v>
      </c>
      <c r="AL1427" s="5">
        <f t="shared" si="1709"/>
        <v>1.7730156049341173E-6</v>
      </c>
      <c r="AM1427" s="5">
        <f t="shared" si="1710"/>
        <v>8.9354483427955404E-6</v>
      </c>
      <c r="AN1427" s="5">
        <f t="shared" si="1711"/>
        <v>1.6845031969957411E-5</v>
      </c>
      <c r="AO1427" s="5">
        <f t="shared" si="1712"/>
        <v>1.5878056208431494E-5</v>
      </c>
      <c r="AP1427" s="5">
        <f t="shared" si="1713"/>
        <v>9.9777259513960336E-6</v>
      </c>
      <c r="AQ1427" s="5">
        <f t="shared" si="1714"/>
        <v>4.7024812351541177E-6</v>
      </c>
      <c r="AR1427" s="5">
        <f t="shared" si="1715"/>
        <v>2.0140227897669054E-2</v>
      </c>
      <c r="AS1427" s="5">
        <f t="shared" si="1716"/>
        <v>8.1064417288117842E-3</v>
      </c>
      <c r="AT1427" s="5">
        <f t="shared" si="1717"/>
        <v>1.6314213979233693E-3</v>
      </c>
      <c r="AU1427" s="5">
        <f t="shared" si="1718"/>
        <v>2.1888237088805177E-4</v>
      </c>
      <c r="AV1427" s="5">
        <f t="shared" si="1719"/>
        <v>2.2025038570610173E-5</v>
      </c>
      <c r="AW1427" s="5">
        <f t="shared" si="1720"/>
        <v>3.7370717231251056E-8</v>
      </c>
      <c r="AX1427" s="5">
        <f t="shared" si="1721"/>
        <v>5.9941965966253317E-7</v>
      </c>
      <c r="AY1427" s="5">
        <f t="shared" si="1722"/>
        <v>1.1300208946513075E-6</v>
      </c>
      <c r="AZ1427" s="5">
        <f t="shared" si="1723"/>
        <v>1.0651529373156109E-6</v>
      </c>
      <c r="BA1427" s="5">
        <f t="shared" si="1724"/>
        <v>6.6933911590614939E-7</v>
      </c>
      <c r="BB1427" s="5">
        <f t="shared" si="1725"/>
        <v>3.1545811619158815E-7</v>
      </c>
      <c r="BC1427" s="5">
        <f t="shared" si="1726"/>
        <v>1.1893979683099682E-7</v>
      </c>
      <c r="BD1427" s="5">
        <f t="shared" si="1727"/>
        <v>6.3280313384611016E-3</v>
      </c>
      <c r="BE1427" s="5">
        <f t="shared" si="1728"/>
        <v>2.5470326137305901E-3</v>
      </c>
      <c r="BF1427" s="5">
        <f t="shared" si="1729"/>
        <v>5.1259031351328049E-4</v>
      </c>
      <c r="BG1427" s="5">
        <f t="shared" si="1730"/>
        <v>6.8772533729698375E-5</v>
      </c>
      <c r="BH1427" s="5">
        <f t="shared" si="1731"/>
        <v>6.9202362065508887E-6</v>
      </c>
      <c r="BI1427" s="5">
        <f t="shared" si="1732"/>
        <v>5.5707901462734599E-7</v>
      </c>
      <c r="BJ1427" s="8">
        <f t="shared" si="1733"/>
        <v>7.0420096349898237E-2</v>
      </c>
      <c r="BK1427" s="8">
        <f t="shared" si="1734"/>
        <v>0.19442113399603556</v>
      </c>
      <c r="BL1427" s="8">
        <f t="shared" si="1735"/>
        <v>0.61851586300823491</v>
      </c>
      <c r="BM1427" s="8">
        <f t="shared" si="1736"/>
        <v>0.3973906287787824</v>
      </c>
      <c r="BN1427" s="8">
        <f t="shared" si="1737"/>
        <v>0.59930542037282009</v>
      </c>
    </row>
    <row r="1428" spans="1:66" x14ac:dyDescent="0.25">
      <c r="A1428" t="s">
        <v>61</v>
      </c>
      <c r="B1428" t="s">
        <v>289</v>
      </c>
      <c r="C1428" t="s">
        <v>77</v>
      </c>
      <c r="D1428" t="s">
        <v>568</v>
      </c>
      <c r="E1428">
        <f>VLOOKUP(A1428,home!$A$2:$E$405,3,FALSE)</f>
        <v>1.51315789473684</v>
      </c>
      <c r="F1428">
        <f>VLOOKUP(B1428,home!$B$2:$E$405,3,FALSE)</f>
        <v>0.9</v>
      </c>
      <c r="G1428">
        <f>VLOOKUP(C1428,away!$B$2:$E$405,4,FALSE)</f>
        <v>0.55000000000000004</v>
      </c>
      <c r="H1428">
        <f>VLOOKUP(A1428,away!$A$2:$E$405,3,FALSE)</f>
        <v>1.30526315789474</v>
      </c>
      <c r="I1428">
        <f>VLOOKUP(C1428,away!$B$2:$E$405,3,FALSE)</f>
        <v>1.01</v>
      </c>
      <c r="J1428">
        <f>VLOOKUP(B1428,home!$B$2:$E$405,4,FALSE)</f>
        <v>1.0900000000000001</v>
      </c>
      <c r="K1428" s="3">
        <f t="shared" si="1682"/>
        <v>0.74901315789473588</v>
      </c>
      <c r="L1428" s="3">
        <f t="shared" si="1683"/>
        <v>1.4369642105263194</v>
      </c>
      <c r="M1428" s="5">
        <f t="shared" si="1684"/>
        <v>0.1123678551739692</v>
      </c>
      <c r="N1428" s="5">
        <f t="shared" si="1685"/>
        <v>8.4165002049713E-2</v>
      </c>
      <c r="O1428" s="5">
        <f t="shared" si="1686"/>
        <v>0.16146858629859845</v>
      </c>
      <c r="P1428" s="5">
        <f t="shared" si="1687"/>
        <v>0.12094209572431189</v>
      </c>
      <c r="Q1428" s="5">
        <f t="shared" si="1688"/>
        <v>3.1520346984736221E-2</v>
      </c>
      <c r="R1428" s="5">
        <f t="shared" si="1689"/>
        <v>0.1160122898176832</v>
      </c>
      <c r="S1428" s="5">
        <f t="shared" si="1690"/>
        <v>3.2542648641693275E-2</v>
      </c>
      <c r="T1428" s="5">
        <f t="shared" si="1691"/>
        <v>4.5293610520437136E-2</v>
      </c>
      <c r="U1428" s="5">
        <f t="shared" si="1692"/>
        <v>8.6894731550942197E-2</v>
      </c>
      <c r="V1428" s="5">
        <f t="shared" si="1693"/>
        <v>3.8917576374023232E-3</v>
      </c>
      <c r="W1428" s="5">
        <f t="shared" si="1694"/>
        <v>7.8697182109916993E-3</v>
      </c>
      <c r="X1428" s="5">
        <f t="shared" si="1695"/>
        <v>1.1308503416122285E-2</v>
      </c>
      <c r="Y1428" s="5">
        <f t="shared" si="1696"/>
        <v>8.1249573417911738E-3</v>
      </c>
      <c r="Z1428" s="5">
        <f t="shared" si="1697"/>
        <v>5.5568502816405872E-2</v>
      </c>
      <c r="AA1428" s="5">
        <f t="shared" si="1698"/>
        <v>4.1621539773998684E-2</v>
      </c>
      <c r="AB1428" s="5">
        <f t="shared" si="1699"/>
        <v>1.558754047128205E-2</v>
      </c>
      <c r="AC1428" s="5">
        <f t="shared" si="1700"/>
        <v>2.6179491233826725E-4</v>
      </c>
      <c r="AD1428" s="5">
        <f t="shared" si="1701"/>
        <v>1.4736306222391509E-3</v>
      </c>
      <c r="AE1428" s="5">
        <f t="shared" si="1702"/>
        <v>2.1175544636932902E-3</v>
      </c>
      <c r="AF1428" s="5">
        <f t="shared" si="1703"/>
        <v>1.5214249890837563E-3</v>
      </c>
      <c r="AG1428" s="5">
        <f t="shared" si="1704"/>
        <v>7.2874441943791759E-4</v>
      </c>
      <c r="AH1428" s="5">
        <f t="shared" si="1705"/>
        <v>1.9962487444926569E-2</v>
      </c>
      <c r="AI1428" s="5">
        <f t="shared" si="1706"/>
        <v>1.4952165760558465E-2</v>
      </c>
      <c r="AJ1428" s="5">
        <f t="shared" si="1707"/>
        <v>5.5996844468407195E-3</v>
      </c>
      <c r="AK1428" s="5">
        <f t="shared" si="1708"/>
        <v>1.3980791102474017E-3</v>
      </c>
      <c r="AL1428" s="5">
        <f t="shared" si="1709"/>
        <v>1.1270847983752302E-5</v>
      </c>
      <c r="AM1428" s="5">
        <f t="shared" si="1710"/>
        <v>2.2075374518674623E-4</v>
      </c>
      <c r="AN1428" s="5">
        <f t="shared" si="1711"/>
        <v>3.1721523117300102E-4</v>
      </c>
      <c r="AO1428" s="5">
        <f t="shared" si="1712"/>
        <v>2.279134671147177E-4</v>
      </c>
      <c r="AP1428" s="5">
        <f t="shared" si="1713"/>
        <v>1.0916783178027213E-4</v>
      </c>
      <c r="AQ1428" s="5">
        <f t="shared" si="1714"/>
        <v>3.9217566802252222E-5</v>
      </c>
      <c r="AR1428" s="5">
        <f t="shared" si="1715"/>
        <v>5.7370760022880888E-3</v>
      </c>
      <c r="AS1428" s="5">
        <f t="shared" si="1716"/>
        <v>4.2971454135559079E-3</v>
      </c>
      <c r="AT1428" s="5">
        <f t="shared" si="1717"/>
        <v>1.6093092280701955E-3</v>
      </c>
      <c r="AU1428" s="5">
        <f t="shared" si="1718"/>
        <v>4.0179792898199898E-4</v>
      </c>
      <c r="AV1428" s="5">
        <f t="shared" si="1719"/>
        <v>7.523798390559297E-5</v>
      </c>
      <c r="AW1428" s="5">
        <f t="shared" si="1720"/>
        <v>3.3696864385349462E-7</v>
      </c>
      <c r="AX1428" s="5">
        <f t="shared" si="1721"/>
        <v>2.7557909966569097E-5</v>
      </c>
      <c r="AY1428" s="5">
        <f t="shared" si="1722"/>
        <v>3.9599730338866347E-5</v>
      </c>
      <c r="AZ1428" s="5">
        <f t="shared" si="1723"/>
        <v>2.8451697621722115E-5</v>
      </c>
      <c r="BA1428" s="5">
        <f t="shared" si="1724"/>
        <v>1.3628023737043819E-5</v>
      </c>
      <c r="BB1428" s="5">
        <f t="shared" si="1725"/>
        <v>4.8957455925837808E-6</v>
      </c>
      <c r="BC1428" s="5">
        <f t="shared" si="1726"/>
        <v>1.4070022400769708E-6</v>
      </c>
      <c r="BD1428" s="5">
        <f t="shared" si="1727"/>
        <v>1.3739954813928998E-3</v>
      </c>
      <c r="BE1428" s="5">
        <f t="shared" si="1728"/>
        <v>1.0291406944511936E-3</v>
      </c>
      <c r="BF1428" s="5">
        <f t="shared" si="1729"/>
        <v>3.854199607344349E-4</v>
      </c>
      <c r="BG1428" s="5">
        <f t="shared" si="1730"/>
        <v>9.6228207301788082E-5</v>
      </c>
      <c r="BH1428" s="5">
        <f t="shared" si="1731"/>
        <v>1.8019048357415391E-5</v>
      </c>
      <c r="BI1428" s="5">
        <f t="shared" si="1732"/>
        <v>2.6993008624891316E-6</v>
      </c>
      <c r="BJ1428" s="8">
        <f t="shared" si="1733"/>
        <v>0.19515330096979944</v>
      </c>
      <c r="BK1428" s="8">
        <f t="shared" si="1734"/>
        <v>0.27005702266803755</v>
      </c>
      <c r="BL1428" s="8">
        <f t="shared" si="1735"/>
        <v>0.47852317392497962</v>
      </c>
      <c r="BM1428" s="8">
        <f t="shared" si="1736"/>
        <v>0.37278656156851553</v>
      </c>
      <c r="BN1428" s="8">
        <f t="shared" si="1737"/>
        <v>0.62647617604901196</v>
      </c>
    </row>
    <row r="1429" spans="1:66" x14ac:dyDescent="0.25">
      <c r="A1429" t="s">
        <v>61</v>
      </c>
      <c r="B1429" t="s">
        <v>238</v>
      </c>
      <c r="C1429" t="s">
        <v>70</v>
      </c>
      <c r="D1429" t="s">
        <v>568</v>
      </c>
      <c r="E1429">
        <f>VLOOKUP(A1429,home!$A$2:$E$405,3,FALSE)</f>
        <v>1.51315789473684</v>
      </c>
      <c r="F1429">
        <f>VLOOKUP(B1429,home!$B$2:$E$405,3,FALSE)</f>
        <v>1.32</v>
      </c>
      <c r="G1429">
        <f>VLOOKUP(C1429,away!$B$2:$E$405,4,FALSE)</f>
        <v>1.25</v>
      </c>
      <c r="H1429">
        <f>VLOOKUP(A1429,away!$A$2:$E$405,3,FALSE)</f>
        <v>1.30526315789474</v>
      </c>
      <c r="I1429">
        <f>VLOOKUP(C1429,away!$B$2:$E$405,3,FALSE)</f>
        <v>0.97</v>
      </c>
      <c r="J1429">
        <f>VLOOKUP(B1429,home!$B$2:$E$405,4,FALSE)</f>
        <v>0.77</v>
      </c>
      <c r="K1429" s="3">
        <f t="shared" si="1682"/>
        <v>2.4967105263157863</v>
      </c>
      <c r="L1429" s="3">
        <f t="shared" si="1683"/>
        <v>0.97490105263158122</v>
      </c>
      <c r="M1429" s="5">
        <f t="shared" si="1684"/>
        <v>3.1066923496213705E-2</v>
      </c>
      <c r="N1429" s="5">
        <f t="shared" si="1685"/>
        <v>7.7565114913243985E-2</v>
      </c>
      <c r="O1429" s="5">
        <f t="shared" si="1686"/>
        <v>3.0287176418483542E-2</v>
      </c>
      <c r="P1429" s="5">
        <f t="shared" si="1687"/>
        <v>7.5618312176411115E-2</v>
      </c>
      <c r="Q1429" s="5">
        <f t="shared" si="1688"/>
        <v>9.6828819439394934E-2</v>
      </c>
      <c r="R1429" s="5">
        <f t="shared" si="1689"/>
        <v>1.4763500085809003E-2</v>
      </c>
      <c r="S1429" s="5">
        <f t="shared" si="1690"/>
        <v>4.6014607280843771E-2</v>
      </c>
      <c r="T1429" s="5">
        <f t="shared" si="1691"/>
        <v>9.4398517996539422E-2</v>
      </c>
      <c r="U1429" s="5">
        <f t="shared" si="1692"/>
        <v>3.6860186069503358E-2</v>
      </c>
      <c r="V1429" s="5">
        <f t="shared" si="1693"/>
        <v>1.2444628657735098E-2</v>
      </c>
      <c r="W1429" s="5">
        <f t="shared" si="1694"/>
        <v>8.0584510915022639E-2</v>
      </c>
      <c r="X1429" s="5">
        <f t="shared" si="1695"/>
        <v>7.8561924516856715E-2</v>
      </c>
      <c r="Y1429" s="5">
        <f t="shared" si="1696"/>
        <v>3.8295051454123215E-2</v>
      </c>
      <c r="Z1429" s="5">
        <f t="shared" si="1697"/>
        <v>4.7976505913938797E-3</v>
      </c>
      <c r="AA1429" s="5">
        <f t="shared" si="1698"/>
        <v>1.1978344733118257E-2</v>
      </c>
      <c r="AB1429" s="5">
        <f t="shared" si="1699"/>
        <v>1.4953229691507806E-2</v>
      </c>
      <c r="AC1429" s="5">
        <f t="shared" si="1700"/>
        <v>1.8931746952567058E-3</v>
      </c>
      <c r="AD1429" s="5">
        <f t="shared" si="1701"/>
        <v>5.0299049164886589E-2</v>
      </c>
      <c r="AE1429" s="5">
        <f t="shared" si="1702"/>
        <v>4.9036595977215588E-2</v>
      </c>
      <c r="AF1429" s="5">
        <f t="shared" si="1703"/>
        <v>2.390291451782852E-2</v>
      </c>
      <c r="AG1429" s="5">
        <f t="shared" si="1704"/>
        <v>7.767658841464577E-3</v>
      </c>
      <c r="AH1429" s="5">
        <f t="shared" si="1705"/>
        <v>1.1693086529271052E-3</v>
      </c>
      <c r="AI1429" s="5">
        <f t="shared" si="1706"/>
        <v>2.9194252222752358E-3</v>
      </c>
      <c r="AJ1429" s="5">
        <f t="shared" si="1707"/>
        <v>3.644479841623193E-3</v>
      </c>
      <c r="AK1429" s="5">
        <f t="shared" si="1708"/>
        <v>3.0330703945087717E-3</v>
      </c>
      <c r="AL1429" s="5">
        <f t="shared" si="1709"/>
        <v>1.8432295058485757E-4</v>
      </c>
      <c r="AM1429" s="5">
        <f t="shared" si="1710"/>
        <v>2.5116433102729541E-2</v>
      </c>
      <c r="AN1429" s="5">
        <f t="shared" si="1711"/>
        <v>2.4486037070201722E-2</v>
      </c>
      <c r="AO1429" s="5">
        <f t="shared" si="1712"/>
        <v>1.1935731657257788E-2</v>
      </c>
      <c r="AP1429" s="5">
        <f t="shared" si="1713"/>
        <v>3.8787191188629023E-3</v>
      </c>
      <c r="AQ1429" s="5">
        <f t="shared" si="1714"/>
        <v>9.4534183796042039E-4</v>
      </c>
      <c r="AR1429" s="5">
        <f t="shared" si="1715"/>
        <v>2.2799204731797028E-4</v>
      </c>
      <c r="AS1429" s="5">
        <f t="shared" si="1716"/>
        <v>5.6923014445506325E-4</v>
      </c>
      <c r="AT1429" s="5">
        <f t="shared" si="1717"/>
        <v>7.1060144677860613E-4</v>
      </c>
      <c r="AU1429" s="5">
        <f t="shared" si="1718"/>
        <v>5.9138870406245752E-4</v>
      </c>
      <c r="AV1429" s="5">
        <f t="shared" si="1719"/>
        <v>3.691316006442472E-4</v>
      </c>
      <c r="AW1429" s="5">
        <f t="shared" si="1720"/>
        <v>1.2462513583602535E-5</v>
      </c>
      <c r="AX1429" s="5">
        <f t="shared" si="1721"/>
        <v>1.0451410485181844E-2</v>
      </c>
      <c r="AY1429" s="5">
        <f t="shared" si="1722"/>
        <v>1.0189091083488524E-2</v>
      </c>
      <c r="AZ1429" s="5">
        <f t="shared" si="1723"/>
        <v>4.9666778113260108E-3</v>
      </c>
      <c r="BA1429" s="5">
        <f t="shared" si="1724"/>
        <v>1.6140064754478821E-3</v>
      </c>
      <c r="BB1429" s="5">
        <f t="shared" si="1725"/>
        <v>3.9337415296708208E-4</v>
      </c>
      <c r="BC1429" s="5">
        <f t="shared" si="1726"/>
        <v>7.6700175161133015E-5</v>
      </c>
      <c r="BD1429" s="5">
        <f t="shared" si="1727"/>
        <v>3.7044947820319741E-5</v>
      </c>
      <c r="BE1429" s="5">
        <f t="shared" si="1728"/>
        <v>9.2490511169811344E-5</v>
      </c>
      <c r="BF1429" s="5">
        <f t="shared" si="1729"/>
        <v>1.154610164109979E-4</v>
      </c>
      <c r="BG1429" s="5">
        <f t="shared" si="1730"/>
        <v>9.6090911684152728E-5</v>
      </c>
      <c r="BH1429" s="5">
        <f t="shared" si="1731"/>
        <v>5.9977797671276164E-5</v>
      </c>
      <c r="BI1429" s="5">
        <f t="shared" si="1732"/>
        <v>2.9949439758222754E-5</v>
      </c>
      <c r="BJ1429" s="8">
        <f t="shared" si="1733"/>
        <v>0.69129368070716113</v>
      </c>
      <c r="BK1429" s="8">
        <f t="shared" si="1734"/>
        <v>0.17741106034053378</v>
      </c>
      <c r="BL1429" s="8">
        <f t="shared" si="1735"/>
        <v>0.1225080796775294</v>
      </c>
      <c r="BM1429" s="8">
        <f t="shared" si="1736"/>
        <v>0.65970399621715692</v>
      </c>
      <c r="BN1429" s="8">
        <f t="shared" si="1737"/>
        <v>0.32612984652955629</v>
      </c>
    </row>
    <row r="1430" spans="1:66" x14ac:dyDescent="0.25">
      <c r="A1430" t="s">
        <v>72</v>
      </c>
      <c r="B1430" t="s">
        <v>90</v>
      </c>
      <c r="C1430" t="s">
        <v>102</v>
      </c>
      <c r="D1430" t="s">
        <v>568</v>
      </c>
      <c r="E1430">
        <f>VLOOKUP(A1430,home!$A$2:$E$405,3,FALSE)</f>
        <v>1.4148550724637701</v>
      </c>
      <c r="F1430">
        <f>VLOOKUP(B1430,home!$B$2:$E$405,3,FALSE)</f>
        <v>0.92</v>
      </c>
      <c r="G1430">
        <f>VLOOKUP(C1430,away!$B$2:$E$405,4,FALSE)</f>
        <v>0.8</v>
      </c>
      <c r="H1430">
        <f>VLOOKUP(A1430,away!$A$2:$E$405,3,FALSE)</f>
        <v>1.0942028985507199</v>
      </c>
      <c r="I1430">
        <f>VLOOKUP(C1430,away!$B$2:$E$405,3,FALSE)</f>
        <v>0.57999999999999996</v>
      </c>
      <c r="J1430">
        <f>VLOOKUP(B1430,home!$B$2:$E$405,4,FALSE)</f>
        <v>1.07</v>
      </c>
      <c r="K1430" s="3">
        <f t="shared" si="1682"/>
        <v>1.0413333333333348</v>
      </c>
      <c r="L1430" s="3">
        <f t="shared" si="1683"/>
        <v>0.67906231884057677</v>
      </c>
      <c r="M1430" s="5">
        <f t="shared" si="1684"/>
        <v>0.17899531401451477</v>
      </c>
      <c r="N1430" s="5">
        <f t="shared" si="1685"/>
        <v>0.18639378699378165</v>
      </c>
      <c r="O1430" s="5">
        <f t="shared" si="1686"/>
        <v>0.12154897299629359</v>
      </c>
      <c r="P1430" s="5">
        <f t="shared" si="1687"/>
        <v>0.12657299721347393</v>
      </c>
      <c r="Q1430" s="5">
        <f t="shared" si="1688"/>
        <v>9.7049031761429108E-2</v>
      </c>
      <c r="R1430" s="5">
        <f t="shared" si="1689"/>
        <v>4.1269663727776885E-2</v>
      </c>
      <c r="S1430" s="5">
        <f t="shared" si="1690"/>
        <v>2.2375898095163185E-2</v>
      </c>
      <c r="T1430" s="5">
        <f t="shared" si="1691"/>
        <v>6.5902340549148841E-2</v>
      </c>
      <c r="U1430" s="5">
        <f t="shared" si="1692"/>
        <v>4.297547649519172E-2</v>
      </c>
      <c r="V1430" s="5">
        <f t="shared" si="1693"/>
        <v>1.7580748802410947E-3</v>
      </c>
      <c r="W1430" s="5">
        <f t="shared" si="1694"/>
        <v>3.3686797246967222E-2</v>
      </c>
      <c r="X1430" s="5">
        <f t="shared" si="1695"/>
        <v>2.2875434652837919E-2</v>
      </c>
      <c r="Y1430" s="5">
        <f t="shared" si="1696"/>
        <v>7.7669228499210995E-3</v>
      </c>
      <c r="Z1430" s="5">
        <f t="shared" si="1697"/>
        <v>9.3415578495850051E-3</v>
      </c>
      <c r="AA1430" s="5">
        <f t="shared" si="1698"/>
        <v>9.7276755740345333E-3</v>
      </c>
      <c r="AB1430" s="5">
        <f t="shared" si="1699"/>
        <v>5.0648764155473199E-3</v>
      </c>
      <c r="AC1430" s="5">
        <f t="shared" si="1700"/>
        <v>7.7699243183745374E-5</v>
      </c>
      <c r="AD1430" s="5">
        <f t="shared" si="1701"/>
        <v>8.7697962166271431E-3</v>
      </c>
      <c r="AE1430" s="5">
        <f t="shared" si="1702"/>
        <v>5.9552381546221448E-3</v>
      </c>
      <c r="AF1430" s="5">
        <f t="shared" si="1703"/>
        <v>2.021988915262795E-3</v>
      </c>
      <c r="AG1430" s="5">
        <f t="shared" si="1704"/>
        <v>4.576854938227655E-4</v>
      </c>
      <c r="AH1430" s="5">
        <f t="shared" si="1705"/>
        <v>1.5858749837306459E-3</v>
      </c>
      <c r="AI1430" s="5">
        <f t="shared" si="1706"/>
        <v>1.6514244830581816E-3</v>
      </c>
      <c r="AJ1430" s="5">
        <f t="shared" si="1707"/>
        <v>8.5984168084562768E-4</v>
      </c>
      <c r="AK1430" s="5">
        <f t="shared" si="1708"/>
        <v>2.9846060121797169E-4</v>
      </c>
      <c r="AL1430" s="5">
        <f t="shared" si="1709"/>
        <v>2.1977393419780249E-6</v>
      </c>
      <c r="AM1430" s="5">
        <f t="shared" si="1710"/>
        <v>1.8264562253828829E-3</v>
      </c>
      <c r="AN1430" s="5">
        <f t="shared" si="1711"/>
        <v>1.2402775996693076E-3</v>
      </c>
      <c r="AO1430" s="5">
        <f t="shared" si="1712"/>
        <v>4.2111289141873219E-4</v>
      </c>
      <c r="AP1430" s="5">
        <f t="shared" si="1713"/>
        <v>9.5320632180154785E-5</v>
      </c>
      <c r="AQ1430" s="5">
        <f t="shared" si="1714"/>
        <v>1.6182162380401397E-5</v>
      </c>
      <c r="AR1430" s="5">
        <f t="shared" si="1715"/>
        <v>2.1538158876867894E-4</v>
      </c>
      <c r="AS1430" s="5">
        <f t="shared" si="1716"/>
        <v>2.24284027771118E-4</v>
      </c>
      <c r="AT1430" s="5">
        <f t="shared" si="1717"/>
        <v>1.1677721712616225E-4</v>
      </c>
      <c r="AU1430" s="5">
        <f t="shared" si="1718"/>
        <v>4.0534669589125718E-5</v>
      </c>
      <c r="AV1430" s="5">
        <f t="shared" si="1719"/>
        <v>1.0552525649702407E-5</v>
      </c>
      <c r="AW1430" s="5">
        <f t="shared" si="1720"/>
        <v>4.3169108944998709E-8</v>
      </c>
      <c r="AX1430" s="5">
        <f t="shared" si="1721"/>
        <v>3.1699162489422954E-4</v>
      </c>
      <c r="AY1430" s="5">
        <f t="shared" si="1722"/>
        <v>2.1525706785371782E-4</v>
      </c>
      <c r="AZ1430" s="5">
        <f t="shared" si="1723"/>
        <v>7.3086481821784481E-5</v>
      </c>
      <c r="BA1430" s="5">
        <f t="shared" si="1724"/>
        <v>1.6543425273933548E-5</v>
      </c>
      <c r="BB1430" s="5">
        <f t="shared" si="1725"/>
        <v>2.8085041820207786E-6</v>
      </c>
      <c r="BC1430" s="5">
        <f t="shared" si="1726"/>
        <v>3.8142987246329759E-7</v>
      </c>
      <c r="BD1430" s="5">
        <f t="shared" si="1727"/>
        <v>2.43762535174711E-5</v>
      </c>
      <c r="BE1430" s="5">
        <f t="shared" si="1728"/>
        <v>2.5383805329526607E-5</v>
      </c>
      <c r="BF1430" s="5">
        <f t="shared" si="1729"/>
        <v>1.3216501308240205E-5</v>
      </c>
      <c r="BG1430" s="5">
        <f t="shared" si="1730"/>
        <v>4.5875944541047182E-6</v>
      </c>
      <c r="BH1430" s="5">
        <f t="shared" si="1731"/>
        <v>1.1943037562185963E-6</v>
      </c>
      <c r="BI1430" s="5">
        <f t="shared" si="1732"/>
        <v>2.4873366229512674E-7</v>
      </c>
      <c r="BJ1430" s="8">
        <f t="shared" si="1733"/>
        <v>0.43510344087935021</v>
      </c>
      <c r="BK1430" s="8">
        <f t="shared" si="1734"/>
        <v>0.32999743825377231</v>
      </c>
      <c r="BL1430" s="8">
        <f t="shared" si="1735"/>
        <v>0.22565880417862913</v>
      </c>
      <c r="BM1430" s="8">
        <f t="shared" si="1736"/>
        <v>0.24805626055532215</v>
      </c>
      <c r="BN1430" s="8">
        <f t="shared" si="1737"/>
        <v>0.75182976670726986</v>
      </c>
    </row>
    <row r="1431" spans="1:66" x14ac:dyDescent="0.25">
      <c r="A1431" t="s">
        <v>72</v>
      </c>
      <c r="B1431" t="s">
        <v>74</v>
      </c>
      <c r="C1431" t="s">
        <v>326</v>
      </c>
      <c r="D1431" t="s">
        <v>568</v>
      </c>
      <c r="E1431">
        <f>VLOOKUP(A1431,home!$A$2:$E$405,3,FALSE)</f>
        <v>1.4148550724637701</v>
      </c>
      <c r="F1431">
        <f>VLOOKUP(B1431,home!$B$2:$E$405,3,FALSE)</f>
        <v>0.83</v>
      </c>
      <c r="G1431">
        <f>VLOOKUP(C1431,away!$B$2:$E$405,4,FALSE)</f>
        <v>1.01</v>
      </c>
      <c r="H1431">
        <f>VLOOKUP(A1431,away!$A$2:$E$405,3,FALSE)</f>
        <v>1.0942028985507199</v>
      </c>
      <c r="I1431">
        <f>VLOOKUP(C1431,away!$B$2:$E$405,3,FALSE)</f>
        <v>0.86</v>
      </c>
      <c r="J1431">
        <f>VLOOKUP(B1431,home!$B$2:$E$405,4,FALSE)</f>
        <v>1.31</v>
      </c>
      <c r="K1431" s="3">
        <f t="shared" si="1682"/>
        <v>1.1860730072463783</v>
      </c>
      <c r="L1431" s="3">
        <f t="shared" si="1683"/>
        <v>1.2327289855072412</v>
      </c>
      <c r="M1431" s="5">
        <f t="shared" si="1684"/>
        <v>8.9028210038054723E-2</v>
      </c>
      <c r="N1431" s="5">
        <f t="shared" si="1685"/>
        <v>0.10559395680959777</v>
      </c>
      <c r="O1431" s="5">
        <f t="shared" si="1686"/>
        <v>0.10974765504173678</v>
      </c>
      <c r="P1431" s="5">
        <f t="shared" si="1687"/>
        <v>0.13016873125359088</v>
      </c>
      <c r="Q1431" s="5">
        <f t="shared" si="1688"/>
        <v>6.2621070950101901E-2</v>
      </c>
      <c r="R1431" s="5">
        <f t="shared" si="1689"/>
        <v>6.7644557730699426E-2</v>
      </c>
      <c r="S1431" s="5">
        <f t="shared" si="1690"/>
        <v>4.7580139455030541E-2</v>
      </c>
      <c r="T1431" s="5">
        <f t="shared" si="1691"/>
        <v>7.7194809263696096E-2</v>
      </c>
      <c r="U1431" s="5">
        <f t="shared" si="1692"/>
        <v>8.0231384011501913E-2</v>
      </c>
      <c r="V1431" s="5">
        <f t="shared" si="1693"/>
        <v>7.7296927483034008E-3</v>
      </c>
      <c r="W1431" s="5">
        <f t="shared" si="1694"/>
        <v>2.4757720646258741E-2</v>
      </c>
      <c r="X1431" s="5">
        <f t="shared" si="1695"/>
        <v>3.0519559855734218E-2</v>
      </c>
      <c r="Y1431" s="5">
        <f t="shared" si="1696"/>
        <v>1.8811173029543386E-2</v>
      </c>
      <c r="Z1431" s="5">
        <f t="shared" si="1697"/>
        <v>2.7795802342150382E-2</v>
      </c>
      <c r="AA1431" s="5">
        <f t="shared" si="1698"/>
        <v>3.296785087278023E-2</v>
      </c>
      <c r="AB1431" s="5">
        <f t="shared" si="1699"/>
        <v>1.9551139013564291E-2</v>
      </c>
      <c r="AC1431" s="5">
        <f t="shared" si="1700"/>
        <v>7.0635216185735916E-4</v>
      </c>
      <c r="AD1431" s="5">
        <f t="shared" si="1701"/>
        <v>7.3411160448684657E-3</v>
      </c>
      <c r="AE1431" s="5">
        <f t="shared" si="1702"/>
        <v>9.0496065344816343E-3</v>
      </c>
      <c r="AF1431" s="5">
        <f t="shared" si="1703"/>
        <v>5.5778561412456237E-3</v>
      </c>
      <c r="AG1431" s="5">
        <f t="shared" si="1704"/>
        <v>2.2919949807676848E-3</v>
      </c>
      <c r="AH1431" s="5">
        <f t="shared" si="1705"/>
        <v>8.566172805649707E-3</v>
      </c>
      <c r="AI1431" s="5">
        <f t="shared" si="1706"/>
        <v>1.0160106340189094E-2</v>
      </c>
      <c r="AJ1431" s="5">
        <f t="shared" si="1707"/>
        <v>6.0253139404255369E-3</v>
      </c>
      <c r="AK1431" s="5">
        <f t="shared" si="1708"/>
        <v>2.3821540749746823E-3</v>
      </c>
      <c r="AL1431" s="5">
        <f t="shared" si="1709"/>
        <v>4.131048560356409E-5</v>
      </c>
      <c r="AM1431" s="5">
        <f t="shared" si="1710"/>
        <v>1.7414199167763553E-3</v>
      </c>
      <c r="AN1431" s="5">
        <f t="shared" si="1711"/>
        <v>2.1466988073498205E-3</v>
      </c>
      <c r="AO1431" s="5">
        <f t="shared" si="1712"/>
        <v>1.3231489214869747E-3</v>
      </c>
      <c r="AP1431" s="5">
        <f t="shared" si="1713"/>
        <v>5.4369467588654633E-4</v>
      </c>
      <c r="AQ1431" s="5">
        <f t="shared" si="1714"/>
        <v>1.6755704655782762E-4</v>
      </c>
      <c r="AR1431" s="5">
        <f t="shared" si="1715"/>
        <v>2.1119539024776566E-3</v>
      </c>
      <c r="AS1431" s="5">
        <f t="shared" si="1716"/>
        <v>2.504931516277399E-3</v>
      </c>
      <c r="AT1431" s="5">
        <f t="shared" si="1717"/>
        <v>1.4855158282286824E-3</v>
      </c>
      <c r="AU1431" s="5">
        <f t="shared" si="1718"/>
        <v>5.8731007523309619E-4</v>
      </c>
      <c r="AV1431" s="5">
        <f t="shared" si="1719"/>
        <v>1.7414815677945381E-4</v>
      </c>
      <c r="AW1431" s="5">
        <f t="shared" si="1720"/>
        <v>1.677787017104886E-6</v>
      </c>
      <c r="AX1431" s="5">
        <f t="shared" si="1721"/>
        <v>3.4424185959494477E-4</v>
      </c>
      <c r="AY1431" s="5">
        <f t="shared" si="1722"/>
        <v>4.2435691834760242E-4</v>
      </c>
      <c r="AZ1431" s="5">
        <f t="shared" si="1723"/>
        <v>2.6155853672380961E-4</v>
      </c>
      <c r="BA1431" s="5">
        <f t="shared" si="1724"/>
        <v>1.0747692987543346E-4</v>
      </c>
      <c r="BB1431" s="5">
        <f t="shared" si="1725"/>
        <v>3.3122481682693995E-5</v>
      </c>
      <c r="BC1431" s="5">
        <f t="shared" si="1726"/>
        <v>8.1662086484379108E-6</v>
      </c>
      <c r="BD1431" s="5">
        <f t="shared" si="1727"/>
        <v>4.3391113193988983E-4</v>
      </c>
      <c r="BE1431" s="5">
        <f t="shared" si="1728"/>
        <v>5.1465028113762518E-4</v>
      </c>
      <c r="BF1431" s="5">
        <f t="shared" si="1729"/>
        <v>3.0520640331454857E-4</v>
      </c>
      <c r="BG1431" s="5">
        <f t="shared" si="1730"/>
        <v>1.2066569220337926E-4</v>
      </c>
      <c r="BH1431" s="5">
        <f t="shared" si="1731"/>
        <v>3.5779580105781992E-5</v>
      </c>
      <c r="BI1431" s="5">
        <f t="shared" si="1732"/>
        <v>8.4874388348155033E-6</v>
      </c>
      <c r="BJ1431" s="8">
        <f t="shared" si="1733"/>
        <v>0.35086030655922601</v>
      </c>
      <c r="BK1431" s="8">
        <f t="shared" si="1734"/>
        <v>0.27567879306078807</v>
      </c>
      <c r="BL1431" s="8">
        <f t="shared" si="1735"/>
        <v>0.34555889383805405</v>
      </c>
      <c r="BM1431" s="8">
        <f t="shared" si="1736"/>
        <v>0.43466693484510655</v>
      </c>
      <c r="BN1431" s="8">
        <f t="shared" si="1737"/>
        <v>0.56480418182378145</v>
      </c>
    </row>
    <row r="1432" spans="1:66" x14ac:dyDescent="0.25">
      <c r="A1432" t="s">
        <v>72</v>
      </c>
      <c r="B1432" t="s">
        <v>67</v>
      </c>
      <c r="C1432" t="s">
        <v>79</v>
      </c>
      <c r="D1432" t="s">
        <v>568</v>
      </c>
      <c r="E1432">
        <f>VLOOKUP(A1432,home!$A$2:$E$405,3,FALSE)</f>
        <v>1.4148550724637701</v>
      </c>
      <c r="F1432">
        <f>VLOOKUP(B1432,home!$B$2:$E$405,3,FALSE)</f>
        <v>0.63</v>
      </c>
      <c r="G1432">
        <f>VLOOKUP(C1432,away!$B$2:$E$405,4,FALSE)</f>
        <v>1.48</v>
      </c>
      <c r="H1432">
        <f>VLOOKUP(A1432,away!$A$2:$E$405,3,FALSE)</f>
        <v>1.0942028985507199</v>
      </c>
      <c r="I1432">
        <f>VLOOKUP(C1432,away!$B$2:$E$405,3,FALSE)</f>
        <v>0.89</v>
      </c>
      <c r="J1432">
        <f>VLOOKUP(B1432,home!$B$2:$E$405,4,FALSE)</f>
        <v>1.01</v>
      </c>
      <c r="K1432" s="3">
        <f t="shared" si="1682"/>
        <v>1.3192108695652192</v>
      </c>
      <c r="L1432" s="3">
        <f t="shared" si="1683"/>
        <v>0.98357898550724221</v>
      </c>
      <c r="M1432" s="5">
        <f t="shared" si="1684"/>
        <v>9.9979525888390777E-2</v>
      </c>
      <c r="N1432" s="5">
        <f t="shared" si="1685"/>
        <v>0.13189407728594235</v>
      </c>
      <c r="O1432" s="5">
        <f t="shared" si="1686"/>
        <v>9.8337760644798461E-2</v>
      </c>
      <c r="P1432" s="5">
        <f t="shared" si="1687"/>
        <v>0.12972824273132097</v>
      </c>
      <c r="Q1432" s="5">
        <f t="shared" si="1688"/>
        <v>8.6998050193445128E-2</v>
      </c>
      <c r="R1432" s="5">
        <f t="shared" si="1689"/>
        <v>4.8361477426032431E-2</v>
      </c>
      <c r="S1432" s="5">
        <f t="shared" si="1690"/>
        <v>4.2082158353460186E-2</v>
      </c>
      <c r="T1432" s="5">
        <f t="shared" si="1691"/>
        <v>8.5569453950376906E-2</v>
      </c>
      <c r="U1432" s="5">
        <f t="shared" si="1692"/>
        <v>6.3798986688654968E-2</v>
      </c>
      <c r="V1432" s="5">
        <f t="shared" si="1693"/>
        <v>6.0670693491450276E-3</v>
      </c>
      <c r="W1432" s="5">
        <f t="shared" si="1694"/>
        <v>3.825625781539109E-2</v>
      </c>
      <c r="X1432" s="5">
        <f t="shared" si="1695"/>
        <v>3.7628051251365875E-2</v>
      </c>
      <c r="Y1432" s="5">
        <f t="shared" si="1696"/>
        <v>1.8505080238216478E-2</v>
      </c>
      <c r="Z1432" s="5">
        <f t="shared" si="1697"/>
        <v>1.5855777634776125E-2</v>
      </c>
      <c r="AA1432" s="5">
        <f t="shared" si="1698"/>
        <v>2.0917114201205771E-2</v>
      </c>
      <c r="AB1432" s="5">
        <f t="shared" si="1699"/>
        <v>1.3797042207083833E-2</v>
      </c>
      <c r="AC1432" s="5">
        <f t="shared" si="1700"/>
        <v>4.9201963989623941E-4</v>
      </c>
      <c r="AD1432" s="5">
        <f t="shared" si="1701"/>
        <v>1.2617017784738338E-2</v>
      </c>
      <c r="AE1432" s="5">
        <f t="shared" si="1702"/>
        <v>1.2409833552839769E-2</v>
      </c>
      <c r="AF1432" s="5">
        <f t="shared" si="1703"/>
        <v>6.1030257481079356E-3</v>
      </c>
      <c r="AG1432" s="5">
        <f t="shared" si="1704"/>
        <v>2.0009359579495276E-3</v>
      </c>
      <c r="AH1432" s="5">
        <f t="shared" si="1705"/>
        <v>3.8988524201103805E-3</v>
      </c>
      <c r="AI1432" s="5">
        <f t="shared" si="1706"/>
        <v>5.1434084914402742E-3</v>
      </c>
      <c r="AJ1432" s="5">
        <f t="shared" si="1707"/>
        <v>3.392620194261029E-3</v>
      </c>
      <c r="AK1432" s="5">
        <f t="shared" si="1708"/>
        <v>1.4918604788585373E-3</v>
      </c>
      <c r="AL1432" s="5">
        <f t="shared" si="1709"/>
        <v>2.553676573513258E-5</v>
      </c>
      <c r="AM1432" s="5">
        <f t="shared" si="1710"/>
        <v>3.328901400624897E-3</v>
      </c>
      <c r="AN1432" s="5">
        <f t="shared" si="1711"/>
        <v>3.2742374624802738E-3</v>
      </c>
      <c r="AO1432" s="5">
        <f t="shared" si="1712"/>
        <v>1.610235580828077E-3</v>
      </c>
      <c r="AP1432" s="5">
        <f t="shared" si="1713"/>
        <v>5.2793129300618175E-4</v>
      </c>
      <c r="AQ1432" s="5">
        <f t="shared" si="1714"/>
        <v>1.2981553139813671E-4</v>
      </c>
      <c r="AR1432" s="5">
        <f t="shared" si="1715"/>
        <v>7.6696586160292517E-4</v>
      </c>
      <c r="AS1432" s="5">
        <f t="shared" si="1716"/>
        <v>1.0117897012120324E-3</v>
      </c>
      <c r="AT1432" s="5">
        <f t="shared" si="1717"/>
        <v>6.6738198577652951E-4</v>
      </c>
      <c r="AU1432" s="5">
        <f t="shared" si="1718"/>
        <v>2.9347252326280589E-4</v>
      </c>
      <c r="AV1432" s="5">
        <f t="shared" si="1719"/>
        <v>9.6788035651756418E-5</v>
      </c>
      <c r="AW1432" s="5">
        <f t="shared" si="1720"/>
        <v>9.2042171035162846E-7</v>
      </c>
      <c r="AX1432" s="5">
        <f t="shared" si="1721"/>
        <v>7.3192048523587313E-4</v>
      </c>
      <c r="AY1432" s="5">
        <f t="shared" si="1722"/>
        <v>7.1990160834026868E-4</v>
      </c>
      <c r="AZ1432" s="5">
        <f t="shared" si="1723"/>
        <v>3.5404004679817663E-4</v>
      </c>
      <c r="BA1432" s="5">
        <f t="shared" si="1724"/>
        <v>1.160754500195624E-4</v>
      </c>
      <c r="BB1432" s="5">
        <f t="shared" si="1725"/>
        <v>2.854234334313444E-5</v>
      </c>
      <c r="BC1432" s="5">
        <f t="shared" si="1726"/>
        <v>5.6147298218879144E-6</v>
      </c>
      <c r="BD1432" s="5">
        <f t="shared" si="1727"/>
        <v>1.2572858401234876E-4</v>
      </c>
      <c r="BE1432" s="5">
        <f t="shared" si="1728"/>
        <v>1.6586251464413435E-4</v>
      </c>
      <c r="BF1432" s="5">
        <f t="shared" si="1729"/>
        <v>1.0940381608598122E-4</v>
      </c>
      <c r="BG1432" s="5">
        <f t="shared" si="1730"/>
        <v>4.8108901117513501E-5</v>
      </c>
      <c r="BH1432" s="5">
        <f t="shared" si="1731"/>
        <v>1.5866446319265553E-5</v>
      </c>
      <c r="BI1432" s="5">
        <f t="shared" si="1732"/>
        <v>4.1862376891496323E-6</v>
      </c>
      <c r="BJ1432" s="8">
        <f t="shared" si="1733"/>
        <v>0.44280899971026988</v>
      </c>
      <c r="BK1432" s="8">
        <f t="shared" si="1734"/>
        <v>0.27909445433628866</v>
      </c>
      <c r="BL1432" s="8">
        <f t="shared" si="1735"/>
        <v>0.26244467735982008</v>
      </c>
      <c r="BM1432" s="8">
        <f t="shared" si="1736"/>
        <v>0.40418579368459473</v>
      </c>
      <c r="BN1432" s="8">
        <f t="shared" si="1737"/>
        <v>0.59529913416993019</v>
      </c>
    </row>
    <row r="1433" spans="1:66" x14ac:dyDescent="0.25">
      <c r="A1433" t="s">
        <v>72</v>
      </c>
      <c r="B1433" t="s">
        <v>88</v>
      </c>
      <c r="C1433" t="s">
        <v>81</v>
      </c>
      <c r="D1433" t="s">
        <v>568</v>
      </c>
      <c r="E1433">
        <f>VLOOKUP(A1433,home!$A$2:$E$405,3,FALSE)</f>
        <v>1.4148550724637701</v>
      </c>
      <c r="F1433">
        <f>VLOOKUP(B1433,home!$B$2:$E$405,3,FALSE)</f>
        <v>1.08</v>
      </c>
      <c r="G1433">
        <f>VLOOKUP(C1433,away!$B$2:$E$405,4,FALSE)</f>
        <v>1.2</v>
      </c>
      <c r="H1433">
        <f>VLOOKUP(A1433,away!$A$2:$E$405,3,FALSE)</f>
        <v>1.0942028985507199</v>
      </c>
      <c r="I1433">
        <f>VLOOKUP(C1433,away!$B$2:$E$405,3,FALSE)</f>
        <v>0.86</v>
      </c>
      <c r="J1433">
        <f>VLOOKUP(B1433,home!$B$2:$E$405,4,FALSE)</f>
        <v>0.91</v>
      </c>
      <c r="K1433" s="3">
        <f t="shared" si="1682"/>
        <v>1.833652173913046</v>
      </c>
      <c r="L1433" s="3">
        <f t="shared" si="1683"/>
        <v>0.85632318840579347</v>
      </c>
      <c r="M1433" s="5">
        <f t="shared" si="1684"/>
        <v>6.7882611821305103E-2</v>
      </c>
      <c r="N1433" s="5">
        <f t="shared" si="1685"/>
        <v>0.12447309873703155</v>
      </c>
      <c r="O1433" s="5">
        <f t="shared" si="1686"/>
        <v>5.8129454592132791E-2</v>
      </c>
      <c r="P1433" s="5">
        <f t="shared" si="1687"/>
        <v>0.106589200781244</v>
      </c>
      <c r="Q1433" s="5">
        <f t="shared" si="1688"/>
        <v>0.11412018404642557</v>
      </c>
      <c r="R1433" s="5">
        <f t="shared" si="1689"/>
        <v>2.488879994831247E-2</v>
      </c>
      <c r="S1433" s="5">
        <f t="shared" si="1690"/>
        <v>4.1841560814910299E-2</v>
      </c>
      <c r="T1433" s="5">
        <f t="shared" si="1691"/>
        <v>9.7723759864091111E-2</v>
      </c>
      <c r="U1433" s="5">
        <f t="shared" si="1692"/>
        <v>4.5637402131310074E-2</v>
      </c>
      <c r="V1433" s="5">
        <f t="shared" si="1693"/>
        <v>7.2999524179268036E-3</v>
      </c>
      <c r="W1433" s="5">
        <f t="shared" si="1694"/>
        <v>6.9752241188028377E-2</v>
      </c>
      <c r="X1433" s="5">
        <f t="shared" si="1695"/>
        <v>5.9730461572582376E-2</v>
      </c>
      <c r="Y1433" s="5">
        <f t="shared" si="1696"/>
        <v>2.5574289649391731E-2</v>
      </c>
      <c r="Z1433" s="5">
        <f t="shared" si="1697"/>
        <v>7.1042855091109618E-3</v>
      </c>
      <c r="AA1433" s="5">
        <f t="shared" si="1698"/>
        <v>1.3026788567880268E-2</v>
      </c>
      <c r="AB1433" s="5">
        <f t="shared" si="1699"/>
        <v>1.1943299588299636E-2</v>
      </c>
      <c r="AC1433" s="5">
        <f t="shared" si="1700"/>
        <v>7.1639856758918207E-4</v>
      </c>
      <c r="AD1433" s="5">
        <f t="shared" si="1701"/>
        <v>3.1975337172433831E-2</v>
      </c>
      <c r="AE1433" s="5">
        <f t="shared" si="1702"/>
        <v>2.7381222677848826E-2</v>
      </c>
      <c r="AF1433" s="5">
        <f t="shared" si="1703"/>
        <v>1.1723587952972261E-2</v>
      </c>
      <c r="AG1433" s="5">
        <f t="shared" si="1704"/>
        <v>3.346393405148319E-3</v>
      </c>
      <c r="AH1433" s="5">
        <f t="shared" si="1705"/>
        <v>1.5208911046267434E-3</v>
      </c>
      <c r="AI1433" s="5">
        <f t="shared" si="1706"/>
        <v>2.7887852802838424E-3</v>
      </c>
      <c r="AJ1433" s="5">
        <f t="shared" si="1707"/>
        <v>2.5568310958845857E-3</v>
      </c>
      <c r="AK1433" s="5">
        <f t="shared" si="1708"/>
        <v>1.5627796324324153E-3</v>
      </c>
      <c r="AL1433" s="5">
        <f t="shared" si="1709"/>
        <v>4.4995529023644958E-5</v>
      </c>
      <c r="AM1433" s="5">
        <f t="shared" si="1710"/>
        <v>1.1726329303567182E-2</v>
      </c>
      <c r="AN1433" s="5">
        <f t="shared" si="1711"/>
        <v>1.0041527697526937E-2</v>
      </c>
      <c r="AO1433" s="5">
        <f t="shared" si="1712"/>
        <v>4.2993965072056764E-3</v>
      </c>
      <c r="AP1433" s="5">
        <f t="shared" si="1713"/>
        <v>1.2272243084236992E-3</v>
      </c>
      <c r="AQ1433" s="5">
        <f t="shared" si="1714"/>
        <v>2.6272515816961917E-4</v>
      </c>
      <c r="AR1433" s="5">
        <f t="shared" si="1715"/>
        <v>2.6047486398639655E-4</v>
      </c>
      <c r="AS1433" s="5">
        <f t="shared" si="1716"/>
        <v>4.7762030059836103E-4</v>
      </c>
      <c r="AT1433" s="5">
        <f t="shared" si="1717"/>
        <v>4.3789475124859364E-4</v>
      </c>
      <c r="AU1433" s="5">
        <f t="shared" si="1718"/>
        <v>2.6764888752403207E-4</v>
      </c>
      <c r="AV1433" s="5">
        <f t="shared" si="1719"/>
        <v>1.226937411134624E-4</v>
      </c>
      <c r="AW1433" s="5">
        <f t="shared" si="1720"/>
        <v>1.9625535860447831E-6</v>
      </c>
      <c r="AX1433" s="5">
        <f t="shared" si="1721"/>
        <v>3.5836682032510353E-3</v>
      </c>
      <c r="AY1433" s="5">
        <f t="shared" si="1722"/>
        <v>3.0687781819963879E-3</v>
      </c>
      <c r="AZ1433" s="5">
        <f t="shared" si="1723"/>
        <v>1.3139329586586404E-3</v>
      </c>
      <c r="BA1433" s="5">
        <f t="shared" si="1724"/>
        <v>3.7505042017000825E-4</v>
      </c>
      <c r="BB1433" s="5">
        <f t="shared" si="1725"/>
        <v>8.029109290322848E-5</v>
      </c>
      <c r="BC1433" s="5">
        <f t="shared" si="1726"/>
        <v>1.3751024935095685E-5</v>
      </c>
      <c r="BD1433" s="5">
        <f t="shared" si="1727"/>
        <v>3.7175111004732725E-5</v>
      </c>
      <c r="BE1433" s="5">
        <f t="shared" si="1728"/>
        <v>6.816622310928697E-5</v>
      </c>
      <c r="BF1433" s="5">
        <f t="shared" si="1729"/>
        <v>6.2496571595892884E-5</v>
      </c>
      <c r="BG1433" s="5">
        <f t="shared" si="1730"/>
        <v>3.8198991456307098E-5</v>
      </c>
      <c r="BH1433" s="5">
        <f t="shared" si="1731"/>
        <v>1.751091593128584E-5</v>
      </c>
      <c r="BI1433" s="5">
        <f t="shared" si="1732"/>
        <v>6.4217858129221739E-6</v>
      </c>
      <c r="BJ1433" s="8">
        <f t="shared" si="1733"/>
        <v>0.6017932511227615</v>
      </c>
      <c r="BK1433" s="8">
        <f t="shared" si="1734"/>
        <v>0.22744349811399542</v>
      </c>
      <c r="BL1433" s="8">
        <f t="shared" si="1735"/>
        <v>0.16385133408454408</v>
      </c>
      <c r="BM1433" s="8">
        <f t="shared" si="1736"/>
        <v>0.50104220327554982</v>
      </c>
      <c r="BN1433" s="8">
        <f t="shared" si="1737"/>
        <v>0.49608334992645148</v>
      </c>
    </row>
    <row r="1434" spans="1:66" x14ac:dyDescent="0.25">
      <c r="A1434" t="s">
        <v>72</v>
      </c>
      <c r="B1434" t="s">
        <v>78</v>
      </c>
      <c r="C1434" t="s">
        <v>75</v>
      </c>
      <c r="D1434" t="s">
        <v>568</v>
      </c>
      <c r="E1434">
        <f>VLOOKUP(A1434,home!$A$2:$E$405,3,FALSE)</f>
        <v>1.4148550724637701</v>
      </c>
      <c r="F1434">
        <f>VLOOKUP(B1434,home!$B$2:$E$405,3,FALSE)</f>
        <v>1.1399999999999999</v>
      </c>
      <c r="G1434">
        <f>VLOOKUP(C1434,away!$B$2:$E$405,4,FALSE)</f>
        <v>0.74</v>
      </c>
      <c r="H1434">
        <f>VLOOKUP(A1434,away!$A$2:$E$405,3,FALSE)</f>
        <v>1.0942028985507199</v>
      </c>
      <c r="I1434">
        <f>VLOOKUP(C1434,away!$B$2:$E$405,3,FALSE)</f>
        <v>0.71</v>
      </c>
      <c r="J1434">
        <f>VLOOKUP(B1434,home!$B$2:$E$405,4,FALSE)</f>
        <v>0.87</v>
      </c>
      <c r="K1434" s="3">
        <f t="shared" si="1682"/>
        <v>1.1935717391304363</v>
      </c>
      <c r="L1434" s="3">
        <f t="shared" si="1683"/>
        <v>0.67588913043477972</v>
      </c>
      <c r="M1434" s="5">
        <f t="shared" si="1684"/>
        <v>0.15420677697487919</v>
      </c>
      <c r="N1434" s="5">
        <f t="shared" si="1685"/>
        <v>0.18405685097960589</v>
      </c>
      <c r="O1434" s="5">
        <f t="shared" si="1686"/>
        <v>0.10422668439670113</v>
      </c>
      <c r="P1434" s="5">
        <f t="shared" si="1687"/>
        <v>0.12440202495916969</v>
      </c>
      <c r="Q1434" s="5">
        <f t="shared" si="1688"/>
        <v>0.1098425278612999</v>
      </c>
      <c r="R1434" s="5">
        <f t="shared" si="1689"/>
        <v>3.522284154249327E-2</v>
      </c>
      <c r="S1434" s="5">
        <f t="shared" si="1690"/>
        <v>2.5089467722392872E-2</v>
      </c>
      <c r="T1434" s="5">
        <f t="shared" si="1691"/>
        <v>7.4241370640932058E-2</v>
      </c>
      <c r="U1434" s="5">
        <f t="shared" si="1692"/>
        <v>4.2040988236989471E-2</v>
      </c>
      <c r="V1434" s="5">
        <f t="shared" si="1693"/>
        <v>2.248914412944994E-3</v>
      </c>
      <c r="W1434" s="5">
        <f t="shared" si="1694"/>
        <v>4.3701645669965039E-2</v>
      </c>
      <c r="X1434" s="5">
        <f t="shared" si="1695"/>
        <v>2.9537467290441533E-2</v>
      </c>
      <c r="Y1434" s="5">
        <f t="shared" si="1696"/>
        <v>9.9820265410911369E-3</v>
      </c>
      <c r="Z1434" s="5">
        <f t="shared" si="1697"/>
        <v>7.9355785805326068E-3</v>
      </c>
      <c r="AA1434" s="5">
        <f t="shared" si="1698"/>
        <v>9.4716823273725426E-3</v>
      </c>
      <c r="AB1434" s="5">
        <f t="shared" si="1699"/>
        <v>5.652566173986533E-3</v>
      </c>
      <c r="AC1434" s="5">
        <f t="shared" si="1700"/>
        <v>1.133905689889827E-4</v>
      </c>
      <c r="AD1434" s="5">
        <f t="shared" si="1701"/>
        <v>1.3040262306290564E-2</v>
      </c>
      <c r="AE1434" s="5">
        <f t="shared" si="1702"/>
        <v>8.8137715508401666E-3</v>
      </c>
      <c r="AF1434" s="5">
        <f t="shared" si="1703"/>
        <v>2.9785661946740796E-3</v>
      </c>
      <c r="AG1434" s="5">
        <f t="shared" si="1704"/>
        <v>6.7106017175356505E-4</v>
      </c>
      <c r="AH1434" s="5">
        <f t="shared" si="1705"/>
        <v>1.3408928265732612E-3</v>
      </c>
      <c r="AI1434" s="5">
        <f t="shared" si="1706"/>
        <v>1.600451783000574E-3</v>
      </c>
      <c r="AJ1434" s="5">
        <f t="shared" si="1707"/>
        <v>9.5512700901520151E-4</v>
      </c>
      <c r="AK1434" s="5">
        <f t="shared" si="1708"/>
        <v>3.8000420174690865E-4</v>
      </c>
      <c r="AL1434" s="5">
        <f t="shared" si="1709"/>
        <v>3.6589874116362054E-6</v>
      </c>
      <c r="AM1434" s="5">
        <f t="shared" si="1710"/>
        <v>3.1128977119272592E-3</v>
      </c>
      <c r="AN1434" s="5">
        <f t="shared" si="1711"/>
        <v>2.1039737276469309E-3</v>
      </c>
      <c r="AO1434" s="5">
        <f t="shared" si="1712"/>
        <v>7.1102648661845302E-4</v>
      </c>
      <c r="AP1434" s="5">
        <f t="shared" si="1713"/>
        <v>1.6019169125221431E-4</v>
      </c>
      <c r="AQ1434" s="5">
        <f t="shared" si="1714"/>
        <v>2.7067955725833946E-5</v>
      </c>
      <c r="AR1434" s="5">
        <f t="shared" si="1715"/>
        <v>1.8125897731176711E-4</v>
      </c>
      <c r="AS1434" s="5">
        <f t="shared" si="1716"/>
        <v>2.1634559278301018E-4</v>
      </c>
      <c r="AT1434" s="5">
        <f t="shared" si="1717"/>
        <v>1.2911199271561132E-4</v>
      </c>
      <c r="AU1434" s="5">
        <f t="shared" si="1718"/>
        <v>5.1368141896056144E-5</v>
      </c>
      <c r="AV1434" s="5">
        <f t="shared" si="1719"/>
        <v>1.5327890614693686E-5</v>
      </c>
      <c r="AW1434" s="5">
        <f t="shared" si="1720"/>
        <v>8.1994062387666929E-8</v>
      </c>
      <c r="AX1434" s="5">
        <f t="shared" si="1721"/>
        <v>6.1924445596002844E-4</v>
      </c>
      <c r="AY1434" s="5">
        <f t="shared" si="1722"/>
        <v>4.1854059686538189E-4</v>
      </c>
      <c r="AZ1434" s="5">
        <f t="shared" si="1723"/>
        <v>1.414435200334983E-4</v>
      </c>
      <c r="BA1434" s="5">
        <f t="shared" si="1724"/>
        <v>3.1866712587025183E-5</v>
      </c>
      <c r="BB1434" s="5">
        <f t="shared" si="1725"/>
        <v>5.3845911650648735E-6</v>
      </c>
      <c r="BC1434" s="5">
        <f t="shared" si="1726"/>
        <v>7.2787732806049909E-7</v>
      </c>
      <c r="BD1434" s="5">
        <f t="shared" si="1727"/>
        <v>2.0418495426457956E-5</v>
      </c>
      <c r="BE1434" s="5">
        <f t="shared" si="1728"/>
        <v>2.4370939096584281E-5</v>
      </c>
      <c r="BF1434" s="5">
        <f t="shared" si="1729"/>
        <v>1.4544232080876025E-5</v>
      </c>
      <c r="BG1434" s="5">
        <f t="shared" si="1730"/>
        <v>5.7865281263626268E-6</v>
      </c>
      <c r="BH1434" s="5">
        <f t="shared" si="1731"/>
        <v>1.726659109827456E-6</v>
      </c>
      <c r="BI1434" s="5">
        <f t="shared" si="1732"/>
        <v>4.1217830332043332E-7</v>
      </c>
      <c r="BJ1434" s="8">
        <f t="shared" si="1733"/>
        <v>0.48419791453400363</v>
      </c>
      <c r="BK1434" s="8">
        <f t="shared" si="1734"/>
        <v>0.30648277422265269</v>
      </c>
      <c r="BL1434" s="8">
        <f t="shared" si="1735"/>
        <v>0.20155191012534354</v>
      </c>
      <c r="BM1434" s="8">
        <f t="shared" si="1736"/>
        <v>0.2877920121455802</v>
      </c>
      <c r="BN1434" s="8">
        <f t="shared" si="1737"/>
        <v>0.71195770671414893</v>
      </c>
    </row>
    <row r="1435" spans="1:66" x14ac:dyDescent="0.25">
      <c r="A1435" t="s">
        <v>72</v>
      </c>
      <c r="B1435" t="s">
        <v>86</v>
      </c>
      <c r="C1435" t="s">
        <v>103</v>
      </c>
      <c r="D1435" t="s">
        <v>568</v>
      </c>
      <c r="E1435">
        <f>VLOOKUP(A1435,home!$A$2:$E$405,3,FALSE)</f>
        <v>1.4148550724637701</v>
      </c>
      <c r="F1435">
        <f>VLOOKUP(B1435,home!$B$2:$E$405,3,FALSE)</f>
        <v>0.98</v>
      </c>
      <c r="G1435">
        <f>VLOOKUP(C1435,away!$B$2:$E$405,4,FALSE)</f>
        <v>0.98</v>
      </c>
      <c r="H1435">
        <f>VLOOKUP(A1435,away!$A$2:$E$405,3,FALSE)</f>
        <v>1.0942028985507199</v>
      </c>
      <c r="I1435">
        <f>VLOOKUP(C1435,away!$B$2:$E$405,3,FALSE)</f>
        <v>0.77</v>
      </c>
      <c r="J1435">
        <f>VLOOKUP(B1435,home!$B$2:$E$405,4,FALSE)</f>
        <v>0.64</v>
      </c>
      <c r="K1435" s="3">
        <f t="shared" si="1682"/>
        <v>1.3588268115942048</v>
      </c>
      <c r="L1435" s="3">
        <f t="shared" si="1683"/>
        <v>0.53922318840579475</v>
      </c>
      <c r="M1435" s="5">
        <f t="shared" si="1684"/>
        <v>0.14986056258238548</v>
      </c>
      <c r="N1435" s="5">
        <f t="shared" si="1685"/>
        <v>0.20363455043753659</v>
      </c>
      <c r="O1435" s="5">
        <f t="shared" si="1686"/>
        <v>8.0808290371960023E-2</v>
      </c>
      <c r="P1435" s="5">
        <f t="shared" si="1687"/>
        <v>0.10980447155650909</v>
      </c>
      <c r="Q1435" s="5">
        <f t="shared" si="1688"/>
        <v>0.1383520434507286</v>
      </c>
      <c r="R1435" s="5">
        <f t="shared" si="1689"/>
        <v>2.1786851991994784E-2</v>
      </c>
      <c r="S1435" s="5">
        <f t="shared" si="1690"/>
        <v>2.011373400386093E-2</v>
      </c>
      <c r="T1435" s="5">
        <f t="shared" si="1691"/>
        <v>7.4602629991958935E-2</v>
      </c>
      <c r="U1435" s="5">
        <f t="shared" si="1692"/>
        <v>2.9604558626957114E-2</v>
      </c>
      <c r="V1435" s="5">
        <f t="shared" si="1693"/>
        <v>1.6375058515611645E-3</v>
      </c>
      <c r="W1435" s="5">
        <f t="shared" si="1694"/>
        <v>6.2665488693232144E-2</v>
      </c>
      <c r="X1435" s="5">
        <f t="shared" si="1695"/>
        <v>3.379068461617192E-2</v>
      </c>
      <c r="Y1435" s="5">
        <f t="shared" si="1696"/>
        <v>9.1103603485734302E-3</v>
      </c>
      <c r="Z1435" s="5">
        <f t="shared" si="1697"/>
        <v>3.915991932149524E-3</v>
      </c>
      <c r="AA1435" s="5">
        <f t="shared" si="1698"/>
        <v>5.3211548313913662E-3</v>
      </c>
      <c r="AB1435" s="5">
        <f t="shared" si="1699"/>
        <v>3.6152639267693154E-3</v>
      </c>
      <c r="AC1435" s="5">
        <f t="shared" si="1700"/>
        <v>7.4988651785271E-5</v>
      </c>
      <c r="AD1435" s="5">
        <f t="shared" si="1701"/>
        <v>2.128788654950433E-2</v>
      </c>
      <c r="AE1435" s="5">
        <f t="shared" si="1702"/>
        <v>1.1478922059644556E-2</v>
      </c>
      <c r="AF1435" s="5">
        <f t="shared" si="1703"/>
        <v>3.0948504762315747E-3</v>
      </c>
      <c r="AG1435" s="5">
        <f t="shared" si="1704"/>
        <v>5.5627171381092747E-4</v>
      </c>
      <c r="AH1435" s="5">
        <f t="shared" si="1705"/>
        <v>5.2789841385625857E-4</v>
      </c>
      <c r="AI1435" s="5">
        <f t="shared" si="1706"/>
        <v>7.1732251854593769E-4</v>
      </c>
      <c r="AJ1435" s="5">
        <f t="shared" si="1707"/>
        <v>4.8735853538025084E-4</v>
      </c>
      <c r="AK1435" s="5">
        <f t="shared" si="1708"/>
        <v>2.2074528157798925E-4</v>
      </c>
      <c r="AL1435" s="5">
        <f t="shared" si="1709"/>
        <v>2.197800179080493E-6</v>
      </c>
      <c r="AM1435" s="5">
        <f t="shared" si="1710"/>
        <v>5.7853102011284222E-3</v>
      </c>
      <c r="AN1435" s="5">
        <f t="shared" si="1711"/>
        <v>3.1195734125690371E-3</v>
      </c>
      <c r="AO1435" s="5">
        <f t="shared" si="1712"/>
        <v>8.4107316099571103E-4</v>
      </c>
      <c r="AP1435" s="5">
        <f t="shared" si="1713"/>
        <v>1.5117538385154923E-4</v>
      </c>
      <c r="AQ1435" s="5">
        <f t="shared" si="1714"/>
        <v>2.0379318122225566E-5</v>
      </c>
      <c r="AR1435" s="5">
        <f t="shared" si="1715"/>
        <v>5.6931013174786716E-5</v>
      </c>
      <c r="AS1435" s="5">
        <f t="shared" si="1716"/>
        <v>7.7359387113123081E-5</v>
      </c>
      <c r="AT1435" s="5">
        <f t="shared" si="1717"/>
        <v>5.255900466890345E-5</v>
      </c>
      <c r="AU1435" s="5">
        <f t="shared" si="1718"/>
        <v>2.3806194911603668E-5</v>
      </c>
      <c r="AV1435" s="5">
        <f t="shared" si="1719"/>
        <v>8.0871239819811459E-6</v>
      </c>
      <c r="AW1435" s="5">
        <f t="shared" si="1720"/>
        <v>4.4732005667317336E-8</v>
      </c>
      <c r="AX1435" s="5">
        <f t="shared" si="1721"/>
        <v>1.3102057691137942E-3</v>
      </c>
      <c r="AY1435" s="5">
        <f t="shared" si="1722"/>
        <v>7.0649333228920655E-4</v>
      </c>
      <c r="AZ1435" s="5">
        <f t="shared" si="1723"/>
        <v>1.9047879361221029E-4</v>
      </c>
      <c r="BA1435" s="5">
        <f t="shared" si="1724"/>
        <v>3.423686080508846E-5</v>
      </c>
      <c r="BB1435" s="5">
        <f t="shared" si="1725"/>
        <v>4.615327311081295E-6</v>
      </c>
      <c r="BC1435" s="5">
        <f t="shared" si="1726"/>
        <v>4.9773830164351998E-7</v>
      </c>
      <c r="BD1435" s="5">
        <f t="shared" si="1727"/>
        <v>5.1164204072134657E-6</v>
      </c>
      <c r="BE1435" s="5">
        <f t="shared" si="1728"/>
        <v>6.9523292287093952E-6</v>
      </c>
      <c r="BF1435" s="5">
        <f t="shared" si="1729"/>
        <v>4.7235056795001938E-6</v>
      </c>
      <c r="BG1435" s="5">
        <f t="shared" si="1730"/>
        <v>2.1394753873407891E-6</v>
      </c>
      <c r="BH1435" s="5">
        <f t="shared" si="1731"/>
        <v>7.2679412976613999E-7</v>
      </c>
      <c r="BI1435" s="5">
        <f t="shared" si="1732"/>
        <v>1.9751747000710165E-7</v>
      </c>
      <c r="BJ1435" s="8">
        <f t="shared" si="1733"/>
        <v>0.57073772763549291</v>
      </c>
      <c r="BK1435" s="8">
        <f t="shared" si="1734"/>
        <v>0.28219995377857021</v>
      </c>
      <c r="BL1435" s="8">
        <f t="shared" si="1735"/>
        <v>0.14332804326458601</v>
      </c>
      <c r="BM1435" s="8">
        <f t="shared" si="1736"/>
        <v>0.29522849761940057</v>
      </c>
      <c r="BN1435" s="8">
        <f t="shared" si="1737"/>
        <v>0.70424677039111461</v>
      </c>
    </row>
    <row r="1436" spans="1:66" x14ac:dyDescent="0.25">
      <c r="A1436" t="s">
        <v>72</v>
      </c>
      <c r="B1436" t="s">
        <v>82</v>
      </c>
      <c r="C1436" t="s">
        <v>63</v>
      </c>
      <c r="D1436" t="s">
        <v>568</v>
      </c>
      <c r="E1436">
        <f>VLOOKUP(A1436,home!$A$2:$E$405,3,FALSE)</f>
        <v>1.4148550724637701</v>
      </c>
      <c r="F1436">
        <f>VLOOKUP(B1436,home!$B$2:$E$405,3,FALSE)</f>
        <v>0.42</v>
      </c>
      <c r="G1436">
        <f>VLOOKUP(C1436,away!$B$2:$E$405,4,FALSE)</f>
        <v>0.89</v>
      </c>
      <c r="H1436">
        <f>VLOOKUP(A1436,away!$A$2:$E$405,3,FALSE)</f>
        <v>1.0942028985507199</v>
      </c>
      <c r="I1436">
        <f>VLOOKUP(C1436,away!$B$2:$E$405,3,FALSE)</f>
        <v>0.57999999999999996</v>
      </c>
      <c r="J1436">
        <f>VLOOKUP(B1436,home!$B$2:$E$405,4,FALSE)</f>
        <v>1.73</v>
      </c>
      <c r="K1436" s="3">
        <f t="shared" si="1682"/>
        <v>0.52887282608695718</v>
      </c>
      <c r="L1436" s="3">
        <f t="shared" si="1683"/>
        <v>1.0979231884057923</v>
      </c>
      <c r="M1436" s="5">
        <f t="shared" si="1684"/>
        <v>0.19655833637754197</v>
      </c>
      <c r="N1436" s="5">
        <f t="shared" si="1685"/>
        <v>0.10395436285094138</v>
      </c>
      <c r="O1436" s="5">
        <f t="shared" si="1686"/>
        <v>0.21580595538336911</v>
      </c>
      <c r="P1436" s="5">
        <f t="shared" si="1687"/>
        <v>0.1141339055099982</v>
      </c>
      <c r="Q1436" s="5">
        <f t="shared" si="1688"/>
        <v>2.7489318832523174E-2</v>
      </c>
      <c r="R1436" s="5">
        <f t="shared" si="1689"/>
        <v>0.11846918130573336</v>
      </c>
      <c r="S1436" s="5">
        <f t="shared" si="1690"/>
        <v>1.6568298026729687E-2</v>
      </c>
      <c r="T1436" s="5">
        <f t="shared" si="1691"/>
        <v>3.0181160579707236E-2</v>
      </c>
      <c r="U1436" s="5">
        <f t="shared" si="1692"/>
        <v>6.2655130721371313E-2</v>
      </c>
      <c r="V1436" s="5">
        <f t="shared" si="1693"/>
        <v>1.068952972488921E-3</v>
      </c>
      <c r="W1436" s="5">
        <f t="shared" si="1694"/>
        <v>4.8461179127206478E-3</v>
      </c>
      <c r="X1436" s="5">
        <f t="shared" si="1695"/>
        <v>5.3206652301246776E-3</v>
      </c>
      <c r="Y1436" s="5">
        <f t="shared" si="1696"/>
        <v>2.9208408669491614E-3</v>
      </c>
      <c r="Z1436" s="5">
        <f t="shared" si="1697"/>
        <v>4.3356687089004899E-2</v>
      </c>
      <c r="AA1436" s="5">
        <f t="shared" si="1698"/>
        <v>2.2930173630529908E-2</v>
      </c>
      <c r="AB1436" s="5">
        <f t="shared" si="1699"/>
        <v>6.0635728653214869E-3</v>
      </c>
      <c r="AC1436" s="5">
        <f t="shared" si="1700"/>
        <v>3.8793755776638063E-5</v>
      </c>
      <c r="AD1436" s="5">
        <f t="shared" si="1701"/>
        <v>6.4074501901279879E-4</v>
      </c>
      <c r="AE1436" s="5">
        <f t="shared" si="1702"/>
        <v>7.0348881422966204E-4</v>
      </c>
      <c r="AF1436" s="5">
        <f t="shared" si="1703"/>
        <v>3.8618834096342024E-4</v>
      </c>
      <c r="AG1436" s="5">
        <f t="shared" si="1704"/>
        <v>1.4133504487856725E-4</v>
      </c>
      <c r="AH1436" s="5">
        <f t="shared" si="1705"/>
        <v>1.1900578031868125E-2</v>
      </c>
      <c r="AI1436" s="5">
        <f t="shared" si="1706"/>
        <v>6.2938923357824536E-3</v>
      </c>
      <c r="AJ1436" s="5">
        <f t="shared" si="1707"/>
        <v>1.6643343133561526E-3</v>
      </c>
      <c r="AK1436" s="5">
        <f t="shared" si="1708"/>
        <v>2.9340706395272124E-4</v>
      </c>
      <c r="AL1436" s="5">
        <f t="shared" si="1709"/>
        <v>9.0104198840678639E-7</v>
      </c>
      <c r="AM1436" s="5">
        <f t="shared" si="1710"/>
        <v>6.7774525801288026E-5</v>
      </c>
      <c r="AN1436" s="5">
        <f t="shared" si="1711"/>
        <v>7.4411223460440787E-5</v>
      </c>
      <c r="AO1436" s="5">
        <f t="shared" si="1712"/>
        <v>4.0848903857431513E-5</v>
      </c>
      <c r="AP1436" s="5">
        <f t="shared" si="1713"/>
        <v>1.4949652922010963E-5</v>
      </c>
      <c r="AQ1436" s="5">
        <f t="shared" si="1714"/>
        <v>4.1033926504235603E-6</v>
      </c>
      <c r="AR1436" s="5">
        <f t="shared" si="1715"/>
        <v>2.6131841153241167E-3</v>
      </c>
      <c r="AS1436" s="5">
        <f t="shared" si="1716"/>
        <v>1.3820420681570106E-3</v>
      </c>
      <c r="AT1436" s="5">
        <f t="shared" si="1717"/>
        <v>3.6546224717863058E-4</v>
      </c>
      <c r="AU1436" s="5">
        <f t="shared" si="1718"/>
        <v>6.4427683831150815E-5</v>
      </c>
      <c r="AV1436" s="5">
        <f t="shared" si="1719"/>
        <v>8.5185128065044207E-6</v>
      </c>
      <c r="AW1436" s="5">
        <f t="shared" si="1720"/>
        <v>1.453335023143103E-8</v>
      </c>
      <c r="AX1436" s="5">
        <f t="shared" si="1721"/>
        <v>5.9740174995384275E-6</v>
      </c>
      <c r="AY1436" s="5">
        <f t="shared" si="1722"/>
        <v>6.559012340685229E-6</v>
      </c>
      <c r="AZ1436" s="5">
        <f t="shared" si="1723"/>
        <v>3.6006458709390322E-6</v>
      </c>
      <c r="BA1436" s="5">
        <f t="shared" si="1724"/>
        <v>1.3177441983138449E-6</v>
      </c>
      <c r="BB1436" s="5">
        <f t="shared" si="1725"/>
        <v>3.6169547792899272E-7</v>
      </c>
      <c r="BC1436" s="5">
        <f t="shared" si="1726"/>
        <v>7.9422770471951335E-8</v>
      </c>
      <c r="BD1436" s="5">
        <f t="shared" si="1727"/>
        <v>4.7817923929800368E-4</v>
      </c>
      <c r="BE1436" s="5">
        <f t="shared" si="1728"/>
        <v>2.5289600566364659E-4</v>
      </c>
      <c r="BF1436" s="5">
        <f t="shared" si="1729"/>
        <v>6.6874912610717936E-5</v>
      </c>
      <c r="BG1436" s="5">
        <f t="shared" si="1730"/>
        <v>1.1789441342249561E-5</v>
      </c>
      <c r="BH1436" s="5">
        <f t="shared" si="1731"/>
        <v>1.5587787901654837E-6</v>
      </c>
      <c r="BI1436" s="5">
        <f t="shared" si="1732"/>
        <v>1.6487914879984555E-7</v>
      </c>
      <c r="BJ1436" s="8">
        <f t="shared" si="1733"/>
        <v>0.17680420372890018</v>
      </c>
      <c r="BK1436" s="8">
        <f t="shared" si="1734"/>
        <v>0.32837574669686459</v>
      </c>
      <c r="BL1436" s="8">
        <f t="shared" si="1735"/>
        <v>0.45132132353543553</v>
      </c>
      <c r="BM1436" s="8">
        <f t="shared" si="1736"/>
        <v>0.22344035631110759</v>
      </c>
      <c r="BN1436" s="8">
        <f t="shared" si="1737"/>
        <v>0.7764110602601072</v>
      </c>
    </row>
    <row r="1437" spans="1:66" x14ac:dyDescent="0.25">
      <c r="A1437" t="s">
        <v>72</v>
      </c>
      <c r="B1437" t="s">
        <v>80</v>
      </c>
      <c r="C1437" t="s">
        <v>237</v>
      </c>
      <c r="D1437" t="s">
        <v>568</v>
      </c>
      <c r="E1437">
        <f>VLOOKUP(A1437,home!$A$2:$E$405,3,FALSE)</f>
        <v>1.4148550724637701</v>
      </c>
      <c r="F1437">
        <f>VLOOKUP(B1437,home!$B$2:$E$405,3,FALSE)</f>
        <v>1.01</v>
      </c>
      <c r="G1437">
        <f>VLOOKUP(C1437,away!$B$2:$E$405,4,FALSE)</f>
        <v>0.92</v>
      </c>
      <c r="H1437">
        <f>VLOOKUP(A1437,away!$A$2:$E$405,3,FALSE)</f>
        <v>1.0942028985507199</v>
      </c>
      <c r="I1437">
        <f>VLOOKUP(C1437,away!$B$2:$E$405,3,FALSE)</f>
        <v>0.77</v>
      </c>
      <c r="J1437">
        <f>VLOOKUP(B1437,home!$B$2:$E$405,4,FALSE)</f>
        <v>1.1100000000000001</v>
      </c>
      <c r="K1437" s="3">
        <f t="shared" si="1682"/>
        <v>1.3146833333333352</v>
      </c>
      <c r="L1437" s="3">
        <f t="shared" si="1683"/>
        <v>0.93521521739130042</v>
      </c>
      <c r="M1437" s="5">
        <f t="shared" si="1684"/>
        <v>0.10540991777922051</v>
      </c>
      <c r="N1437" s="5">
        <f t="shared" si="1685"/>
        <v>0.1385806620723784</v>
      </c>
      <c r="O1437" s="5">
        <f t="shared" si="1686"/>
        <v>9.8580959171092816E-2</v>
      </c>
      <c r="P1437" s="5">
        <f t="shared" si="1687"/>
        <v>0.12960274400624971</v>
      </c>
      <c r="Q1437" s="5">
        <f t="shared" si="1688"/>
        <v>9.1094843374427512E-2</v>
      </c>
      <c r="R1437" s="5">
        <f t="shared" si="1689"/>
        <v>4.6097206580918232E-2</v>
      </c>
      <c r="S1437" s="5">
        <f t="shared" si="1690"/>
        <v>3.9837027691099938E-2</v>
      </c>
      <c r="T1437" s="5">
        <f t="shared" si="1691"/>
        <v>8.5193283749641691E-2</v>
      </c>
      <c r="U1437" s="5">
        <f t="shared" si="1692"/>
        <v>6.0603229205156928E-2</v>
      </c>
      <c r="V1437" s="5">
        <f t="shared" si="1693"/>
        <v>5.4422331098687047E-3</v>
      </c>
      <c r="W1437" s="5">
        <f t="shared" si="1694"/>
        <v>3.9920290778990133E-2</v>
      </c>
      <c r="X1437" s="5">
        <f t="shared" si="1695"/>
        <v>3.7334063419197185E-2</v>
      </c>
      <c r="Y1437" s="5">
        <f t="shared" si="1696"/>
        <v>1.7457692118342541E-2</v>
      </c>
      <c r="Z1437" s="5">
        <f t="shared" si="1697"/>
        <v>1.4370269691235045E-2</v>
      </c>
      <c r="AA1437" s="5">
        <f t="shared" si="1698"/>
        <v>1.8892354058571884E-2</v>
      </c>
      <c r="AB1437" s="5">
        <f t="shared" si="1699"/>
        <v>1.241873150411843E-2</v>
      </c>
      <c r="AC1437" s="5">
        <f t="shared" si="1700"/>
        <v>4.1820563438225847E-4</v>
      </c>
      <c r="AD1437" s="5">
        <f t="shared" si="1701"/>
        <v>1.3120635237239688E-2</v>
      </c>
      <c r="AE1437" s="5">
        <f t="shared" si="1702"/>
        <v>1.2270617735707071E-2</v>
      </c>
      <c r="AF1437" s="5">
        <f t="shared" si="1703"/>
        <v>5.7378342166124171E-3</v>
      </c>
      <c r="AG1437" s="5">
        <f t="shared" si="1704"/>
        <v>1.7887032914148079E-3</v>
      </c>
      <c r="AH1437" s="5">
        <f t="shared" si="1705"/>
        <v>3.3598237233149987E-3</v>
      </c>
      <c r="AI1437" s="5">
        <f t="shared" si="1706"/>
        <v>4.4171042519801796E-3</v>
      </c>
      <c r="AJ1437" s="5">
        <f t="shared" si="1707"/>
        <v>2.9035466708370768E-3</v>
      </c>
      <c r="AK1437" s="5">
        <f t="shared" si="1708"/>
        <v>1.2724148052349982E-3</v>
      </c>
      <c r="AL1437" s="5">
        <f t="shared" si="1709"/>
        <v>2.0567551485368766E-5</v>
      </c>
      <c r="AM1437" s="5">
        <f t="shared" si="1710"/>
        <v>3.4498960938290188E-3</v>
      </c>
      <c r="AN1437" s="5">
        <f t="shared" si="1711"/>
        <v>3.2263953253677041E-3</v>
      </c>
      <c r="AO1437" s="5">
        <f t="shared" si="1712"/>
        <v>1.5086870028020161E-3</v>
      </c>
      <c r="AP1437" s="5">
        <f t="shared" si="1713"/>
        <v>4.7031568110030572E-4</v>
      </c>
      <c r="AQ1437" s="5">
        <f t="shared" si="1714"/>
        <v>1.0996159548568996E-4</v>
      </c>
      <c r="AR1437" s="5">
        <f t="shared" si="1715"/>
        <v>6.2843165475929728E-4</v>
      </c>
      <c r="AS1437" s="5">
        <f t="shared" si="1716"/>
        <v>8.2618862265113654E-4</v>
      </c>
      <c r="AT1437" s="5">
        <f t="shared" si="1717"/>
        <v>5.4308820619453687E-4</v>
      </c>
      <c r="AU1437" s="5">
        <f t="shared" si="1718"/>
        <v>2.379963377379517E-4</v>
      </c>
      <c r="AV1437" s="5">
        <f t="shared" si="1719"/>
        <v>7.8222454654614153E-5</v>
      </c>
      <c r="AW1437" s="5">
        <f t="shared" si="1720"/>
        <v>7.024457908264722E-7</v>
      </c>
      <c r="AX1437" s="5">
        <f t="shared" si="1721"/>
        <v>7.5592014938146411E-4</v>
      </c>
      <c r="AY1437" s="5">
        <f t="shared" si="1722"/>
        <v>7.0694802683425031E-4</v>
      </c>
      <c r="AZ1437" s="5">
        <f t="shared" si="1723"/>
        <v>3.3057427630007211E-4</v>
      </c>
      <c r="BA1437" s="5">
        <f t="shared" si="1724"/>
        <v>1.0305269789131458E-4</v>
      </c>
      <c r="BB1437" s="5">
        <f t="shared" si="1725"/>
        <v>2.4094112815296439E-5</v>
      </c>
      <c r="BC1437" s="5">
        <f t="shared" si="1726"/>
        <v>4.5066361908815974E-6</v>
      </c>
      <c r="BD1437" s="5">
        <f t="shared" si="1727"/>
        <v>9.7953141103548431E-5</v>
      </c>
      <c r="BE1437" s="5">
        <f t="shared" si="1728"/>
        <v>1.2877736205648357E-4</v>
      </c>
      <c r="BF1437" s="5">
        <f t="shared" si="1729"/>
        <v>8.4650725803145827E-5</v>
      </c>
      <c r="BG1437" s="5">
        <f t="shared" si="1730"/>
        <v>3.7096299455988623E-5</v>
      </c>
      <c r="BH1437" s="5">
        <f t="shared" si="1731"/>
        <v>1.2192471655782679E-5</v>
      </c>
      <c r="BI1437" s="5">
        <f t="shared" si="1732"/>
        <v>3.2058478555993172E-6</v>
      </c>
      <c r="BJ1437" s="8">
        <f t="shared" si="1733"/>
        <v>0.45318897759194937</v>
      </c>
      <c r="BK1437" s="8">
        <f t="shared" si="1734"/>
        <v>0.28143764379914077</v>
      </c>
      <c r="BL1437" s="8">
        <f t="shared" si="1735"/>
        <v>0.25122317309515363</v>
      </c>
      <c r="BM1437" s="8">
        <f t="shared" si="1736"/>
        <v>0.39014748561214824</v>
      </c>
      <c r="BN1437" s="8">
        <f t="shared" si="1737"/>
        <v>0.60936633298428711</v>
      </c>
    </row>
    <row r="1438" spans="1:66" x14ac:dyDescent="0.25">
      <c r="A1438" t="s">
        <v>72</v>
      </c>
      <c r="B1438" t="s">
        <v>365</v>
      </c>
      <c r="C1438" t="s">
        <v>76</v>
      </c>
      <c r="D1438" t="s">
        <v>568</v>
      </c>
      <c r="E1438">
        <f>VLOOKUP(A1438,home!$A$2:$E$405,3,FALSE)</f>
        <v>1.4148550724637701</v>
      </c>
      <c r="F1438">
        <f>VLOOKUP(B1438,home!$B$2:$E$405,3,FALSE)</f>
        <v>0.92</v>
      </c>
      <c r="G1438">
        <f>VLOOKUP(C1438,away!$B$2:$E$405,4,FALSE)</f>
        <v>0.89</v>
      </c>
      <c r="H1438">
        <f>VLOOKUP(A1438,away!$A$2:$E$405,3,FALSE)</f>
        <v>1.0942028985507199</v>
      </c>
      <c r="I1438">
        <f>VLOOKUP(C1438,away!$B$2:$E$405,3,FALSE)</f>
        <v>0.83</v>
      </c>
      <c r="J1438">
        <f>VLOOKUP(B1438,home!$B$2:$E$405,4,FALSE)</f>
        <v>0.99</v>
      </c>
      <c r="K1438" s="3">
        <f t="shared" si="1682"/>
        <v>1.1584833333333351</v>
      </c>
      <c r="L1438" s="3">
        <f t="shared" si="1683"/>
        <v>0.89910652173912653</v>
      </c>
      <c r="M1438" s="5">
        <f t="shared" si="1684"/>
        <v>0.12776152290864937</v>
      </c>
      <c r="N1438" s="5">
        <f t="shared" si="1685"/>
        <v>0.14800959493095539</v>
      </c>
      <c r="O1438" s="5">
        <f t="shared" si="1686"/>
        <v>0.11487121847448946</v>
      </c>
      <c r="P1438" s="5">
        <f t="shared" si="1687"/>
        <v>0.13307639208238836</v>
      </c>
      <c r="Q1438" s="5">
        <f t="shared" si="1688"/>
        <v>8.5733324450464957E-2</v>
      </c>
      <c r="R1438" s="5">
        <f t="shared" si="1689"/>
        <v>5.1640730845266762E-2</v>
      </c>
      <c r="S1438" s="5">
        <f t="shared" si="1690"/>
        <v>3.4653089847574613E-2</v>
      </c>
      <c r="T1438" s="5">
        <f t="shared" si="1691"/>
        <v>7.7083391143789551E-2</v>
      </c>
      <c r="U1438" s="5">
        <f t="shared" si="1692"/>
        <v>5.9824926005394227E-2</v>
      </c>
      <c r="V1438" s="5">
        <f t="shared" si="1693"/>
        <v>4.0105172915873713E-3</v>
      </c>
      <c r="W1438" s="5">
        <f t="shared" si="1694"/>
        <v>3.3106875829040983E-2</v>
      </c>
      <c r="X1438" s="5">
        <f t="shared" si="1695"/>
        <v>2.9766607972298197E-2</v>
      </c>
      <c r="Y1438" s="5">
        <f t="shared" si="1696"/>
        <v>1.3381675678972594E-2</v>
      </c>
      <c r="Z1438" s="5">
        <f t="shared" si="1697"/>
        <v>1.5476839296784742E-2</v>
      </c>
      <c r="AA1438" s="5">
        <f t="shared" si="1698"/>
        <v>1.7929660378003538E-2</v>
      </c>
      <c r="AB1438" s="5">
        <f t="shared" si="1699"/>
        <v>1.0385606360122084E-2</v>
      </c>
      <c r="AC1438" s="5">
        <f t="shared" si="1700"/>
        <v>2.6108465571148665E-4</v>
      </c>
      <c r="AD1438" s="5">
        <f t="shared" si="1701"/>
        <v>9.5884409666700532E-3</v>
      </c>
      <c r="AE1438" s="5">
        <f t="shared" si="1702"/>
        <v>8.6210298064436589E-3</v>
      </c>
      <c r="AF1438" s="5">
        <f t="shared" si="1703"/>
        <v>3.8756120615404473E-3</v>
      </c>
      <c r="AG1438" s="5">
        <f t="shared" si="1704"/>
        <v>1.1615293600872789E-3</v>
      </c>
      <c r="AH1438" s="5">
        <f t="shared" si="1705"/>
        <v>3.4788317869118885E-3</v>
      </c>
      <c r="AI1438" s="5">
        <f t="shared" si="1706"/>
        <v>4.0301686446076474E-3</v>
      </c>
      <c r="AJ1438" s="5">
        <f t="shared" si="1707"/>
        <v>2.3344416026502787E-3</v>
      </c>
      <c r="AK1438" s="5">
        <f t="shared" si="1708"/>
        <v>9.0147056310343576E-4</v>
      </c>
      <c r="AL1438" s="5">
        <f t="shared" si="1709"/>
        <v>1.0877830263497903E-5</v>
      </c>
      <c r="AM1438" s="5">
        <f t="shared" si="1710"/>
        <v>2.221609810507565E-3</v>
      </c>
      <c r="AN1438" s="5">
        <f t="shared" si="1711"/>
        <v>1.9974638693869766E-3</v>
      </c>
      <c r="AO1438" s="5">
        <f t="shared" si="1712"/>
        <v>8.9796639595205081E-4</v>
      </c>
      <c r="AP1438" s="5">
        <f t="shared" si="1713"/>
        <v>2.6912248096768924E-4</v>
      </c>
      <c r="AQ1438" s="5">
        <f t="shared" si="1714"/>
        <v>6.049244444616582E-5</v>
      </c>
      <c r="AR1438" s="5">
        <f t="shared" si="1715"/>
        <v>6.2556806952917187E-4</v>
      </c>
      <c r="AS1438" s="5">
        <f t="shared" si="1716"/>
        <v>7.2471018241505468E-4</v>
      </c>
      <c r="AT1438" s="5">
        <f t="shared" si="1717"/>
        <v>4.1978233391240098E-4</v>
      </c>
      <c r="AU1438" s="5">
        <f t="shared" si="1718"/>
        <v>1.6210361248842844E-4</v>
      </c>
      <c r="AV1438" s="5">
        <f t="shared" si="1719"/>
        <v>4.6948583335242447E-5</v>
      </c>
      <c r="AW1438" s="5">
        <f t="shared" si="1720"/>
        <v>3.1473186488278017E-7</v>
      </c>
      <c r="AX1438" s="5">
        <f t="shared" si="1721"/>
        <v>4.2894965644047416E-4</v>
      </c>
      <c r="AY1438" s="5">
        <f t="shared" si="1722"/>
        <v>3.8567143360338798E-4</v>
      </c>
      <c r="AZ1438" s="5">
        <f t="shared" si="1723"/>
        <v>1.7337985060064237E-4</v>
      </c>
      <c r="BA1438" s="5">
        <f t="shared" si="1724"/>
        <v>5.1962318137730984E-5</v>
      </c>
      <c r="BB1438" s="5">
        <f t="shared" si="1725"/>
        <v>1.1679914780579306E-5</v>
      </c>
      <c r="BC1438" s="5">
        <f t="shared" si="1726"/>
        <v>2.1002975105152155E-6</v>
      </c>
      <c r="BD1438" s="5">
        <f t="shared" si="1727"/>
        <v>9.3742055184238931E-5</v>
      </c>
      <c r="BE1438" s="5">
        <f t="shared" si="1728"/>
        <v>1.0859860856335458E-4</v>
      </c>
      <c r="BF1438" s="5">
        <f t="shared" si="1729"/>
        <v>6.2904839021918544E-5</v>
      </c>
      <c r="BG1438" s="5">
        <f t="shared" si="1730"/>
        <v>2.4291402530969679E-5</v>
      </c>
      <c r="BH1438" s="5">
        <f t="shared" si="1731"/>
        <v>7.0352962438548894E-6</v>
      </c>
      <c r="BI1438" s="5">
        <f t="shared" si="1732"/>
        <v>1.6300546887137002E-6</v>
      </c>
      <c r="BJ1438" s="8">
        <f t="shared" si="1733"/>
        <v>0.41682848067259687</v>
      </c>
      <c r="BK1438" s="8">
        <f t="shared" si="1734"/>
        <v>0.30015915604977805</v>
      </c>
      <c r="BL1438" s="8">
        <f t="shared" si="1735"/>
        <v>0.2676743696984627</v>
      </c>
      <c r="BM1438" s="8">
        <f t="shared" si="1736"/>
        <v>0.33866070532366965</v>
      </c>
      <c r="BN1438" s="8">
        <f t="shared" si="1737"/>
        <v>0.66109278369221436</v>
      </c>
    </row>
    <row r="1439" spans="1:66" x14ac:dyDescent="0.25">
      <c r="A1439" t="s">
        <v>72</v>
      </c>
      <c r="B1439" t="s">
        <v>87</v>
      </c>
      <c r="C1439" t="s">
        <v>93</v>
      </c>
      <c r="D1439" t="s">
        <v>568</v>
      </c>
      <c r="E1439">
        <f>VLOOKUP(A1439,home!$A$2:$E$405,3,FALSE)</f>
        <v>1.4148550724637701</v>
      </c>
      <c r="F1439">
        <f>VLOOKUP(B1439,home!$B$2:$E$405,3,FALSE)</f>
        <v>0.59</v>
      </c>
      <c r="G1439">
        <f>VLOOKUP(C1439,away!$B$2:$E$405,4,FALSE)</f>
        <v>0.99</v>
      </c>
      <c r="H1439">
        <f>VLOOKUP(A1439,away!$A$2:$E$405,3,FALSE)</f>
        <v>1.0942028985507199</v>
      </c>
      <c r="I1439">
        <f>VLOOKUP(C1439,away!$B$2:$E$405,3,FALSE)</f>
        <v>0.87</v>
      </c>
      <c r="J1439">
        <f>VLOOKUP(B1439,home!$B$2:$E$405,4,FALSE)</f>
        <v>1.85</v>
      </c>
      <c r="K1439" s="3">
        <f t="shared" si="1682"/>
        <v>0.82641684782608804</v>
      </c>
      <c r="L1439" s="3">
        <f t="shared" si="1683"/>
        <v>1.7611195652173839</v>
      </c>
      <c r="M1439" s="5">
        <f t="shared" si="1684"/>
        <v>7.5205086322716636E-2</v>
      </c>
      <c r="N1439" s="5">
        <f t="shared" si="1685"/>
        <v>6.2150750379308325E-2</v>
      </c>
      <c r="O1439" s="5">
        <f t="shared" si="1686"/>
        <v>0.13244514892679854</v>
      </c>
      <c r="P1439" s="5">
        <f t="shared" si="1687"/>
        <v>0.10945490248594164</v>
      </c>
      <c r="Q1439" s="5">
        <f t="shared" si="1688"/>
        <v>2.5681213609247015E-2</v>
      </c>
      <c r="R1439" s="5">
        <f t="shared" si="1689"/>
        <v>0.11662587154655757</v>
      </c>
      <c r="S1439" s="5">
        <f t="shared" si="1690"/>
        <v>3.9825682889310682E-2</v>
      </c>
      <c r="T1439" s="5">
        <f t="shared" si="1691"/>
        <v>4.5227687745771863E-2</v>
      </c>
      <c r="U1439" s="5">
        <f t="shared" si="1692"/>
        <v>9.6381585138476361E-2</v>
      </c>
      <c r="V1439" s="5">
        <f t="shared" si="1693"/>
        <v>6.4403389750349446E-3</v>
      </c>
      <c r="W1439" s="5">
        <f t="shared" si="1694"/>
        <v>7.0744625331007841E-3</v>
      </c>
      <c r="X1439" s="5">
        <f t="shared" si="1695"/>
        <v>1.2458974380441126E-2</v>
      </c>
      <c r="Y1439" s="5">
        <f t="shared" si="1696"/>
        <v>1.0970871771968501E-2</v>
      </c>
      <c r="Z1439" s="5">
        <f t="shared" si="1697"/>
        <v>6.846403473039063E-2</v>
      </c>
      <c r="AA1439" s="5">
        <f t="shared" si="1698"/>
        <v>5.6579831771345242E-2</v>
      </c>
      <c r="AB1439" s="5">
        <f t="shared" si="1699"/>
        <v>2.3379263111502738E-2</v>
      </c>
      <c r="AC1439" s="5">
        <f t="shared" si="1700"/>
        <v>5.858369335086513E-4</v>
      </c>
      <c r="AD1439" s="5">
        <f t="shared" si="1701"/>
        <v>1.4616137566672279E-3</v>
      </c>
      <c r="AE1439" s="5">
        <f t="shared" si="1702"/>
        <v>2.5740765836575353E-3</v>
      </c>
      <c r="AF1439" s="5">
        <f t="shared" si="1703"/>
        <v>2.2666283169236042E-3</v>
      </c>
      <c r="AG1439" s="5">
        <f t="shared" si="1704"/>
        <v>1.3306011586699691E-3</v>
      </c>
      <c r="AH1439" s="5">
        <f t="shared" si="1705"/>
        <v>3.0143337769353379E-2</v>
      </c>
      <c r="AI1439" s="5">
        <f t="shared" si="1706"/>
        <v>2.4910962182306082E-2</v>
      </c>
      <c r="AJ1439" s="5">
        <f t="shared" si="1707"/>
        <v>1.0293419421508139E-2</v>
      </c>
      <c r="AK1439" s="5">
        <f t="shared" si="1708"/>
        <v>2.8355517438915304E-3</v>
      </c>
      <c r="AL1439" s="5">
        <f t="shared" si="1709"/>
        <v>3.4105525338907026E-5</v>
      </c>
      <c r="AM1439" s="5">
        <f t="shared" si="1710"/>
        <v>2.4158044670483556E-4</v>
      </c>
      <c r="AN1439" s="5">
        <f t="shared" si="1711"/>
        <v>4.2545205126584134E-4</v>
      </c>
      <c r="AO1439" s="5">
        <f t="shared" si="1712"/>
        <v>3.7463596577307139E-4</v>
      </c>
      <c r="AP1439" s="5">
        <f t="shared" si="1713"/>
        <v>2.1992624305235535E-4</v>
      </c>
      <c r="AQ1439" s="5">
        <f t="shared" si="1714"/>
        <v>9.6829102386064258E-5</v>
      </c>
      <c r="AR1439" s="5">
        <f t="shared" si="1715"/>
        <v>1.061720438131288E-2</v>
      </c>
      <c r="AS1439" s="5">
        <f t="shared" si="1716"/>
        <v>8.7742365775299209E-3</v>
      </c>
      <c r="AT1439" s="5">
        <f t="shared" si="1717"/>
        <v>3.6255884672413198E-3</v>
      </c>
      <c r="AU1439" s="5">
        <f t="shared" si="1718"/>
        <v>9.9874913087073E-4</v>
      </c>
      <c r="AV1439" s="5">
        <f t="shared" si="1719"/>
        <v>2.063457771258084E-4</v>
      </c>
      <c r="AW1439" s="5">
        <f t="shared" si="1720"/>
        <v>1.3788284855949042E-6</v>
      </c>
      <c r="AX1439" s="5">
        <f t="shared" si="1721"/>
        <v>3.3274358543704729E-5</v>
      </c>
      <c r="AY1439" s="5">
        <f t="shared" si="1722"/>
        <v>5.8600123851376618E-5</v>
      </c>
      <c r="AZ1439" s="5">
        <f t="shared" si="1723"/>
        <v>5.1600912319410631E-5</v>
      </c>
      <c r="BA1439" s="5">
        <f t="shared" si="1724"/>
        <v>3.029179208959359E-5</v>
      </c>
      <c r="BB1439" s="5">
        <f t="shared" si="1725"/>
        <v>1.3336866928620123E-5</v>
      </c>
      <c r="BC1439" s="5">
        <f t="shared" si="1726"/>
        <v>4.6975634573387188E-6</v>
      </c>
      <c r="BD1439" s="5">
        <f t="shared" si="1727"/>
        <v>3.1163610606403038E-3</v>
      </c>
      <c r="BE1439" s="5">
        <f t="shared" si="1728"/>
        <v>2.5754132844223242E-3</v>
      </c>
      <c r="BF1439" s="5">
        <f t="shared" si="1729"/>
        <v>1.0641824641808646E-3</v>
      </c>
      <c r="BG1439" s="5">
        <f t="shared" si="1730"/>
        <v>2.9315277252004969E-4</v>
      </c>
      <c r="BH1439" s="5">
        <f t="shared" si="1731"/>
        <v>6.0566597549374418E-5</v>
      </c>
      <c r="BI1439" s="5">
        <f t="shared" si="1732"/>
        <v>1.0010651326061059E-5</v>
      </c>
      <c r="BJ1439" s="8">
        <f t="shared" si="1733"/>
        <v>0.1727471056621282</v>
      </c>
      <c r="BK1439" s="8">
        <f t="shared" si="1734"/>
        <v>0.23160455325570281</v>
      </c>
      <c r="BL1439" s="8">
        <f t="shared" si="1735"/>
        <v>0.52493678277645939</v>
      </c>
      <c r="BM1439" s="8">
        <f t="shared" si="1736"/>
        <v>0.47613228185874529</v>
      </c>
      <c r="BN1439" s="8">
        <f t="shared" si="1737"/>
        <v>0.52156297327056977</v>
      </c>
    </row>
    <row r="1440" spans="1:66" x14ac:dyDescent="0.25">
      <c r="A1440" t="s">
        <v>72</v>
      </c>
      <c r="B1440" t="s">
        <v>111</v>
      </c>
      <c r="C1440" t="s">
        <v>367</v>
      </c>
      <c r="D1440" t="s">
        <v>568</v>
      </c>
      <c r="E1440">
        <f>VLOOKUP(A1440,home!$A$2:$E$405,3,FALSE)</f>
        <v>1.4148550724637701</v>
      </c>
      <c r="F1440">
        <f>VLOOKUP(B1440,home!$B$2:$E$405,3,FALSE)</f>
        <v>1.04</v>
      </c>
      <c r="G1440">
        <f>VLOOKUP(C1440,away!$B$2:$E$405,4,FALSE)</f>
        <v>1.32</v>
      </c>
      <c r="H1440">
        <f>VLOOKUP(A1440,away!$A$2:$E$405,3,FALSE)</f>
        <v>1.0942028985507199</v>
      </c>
      <c r="I1440">
        <f>VLOOKUP(C1440,away!$B$2:$E$405,3,FALSE)</f>
        <v>0.65</v>
      </c>
      <c r="J1440">
        <f>VLOOKUP(B1440,home!$B$2:$E$405,4,FALSE)</f>
        <v>0.8</v>
      </c>
      <c r="K1440" s="3">
        <f t="shared" si="1682"/>
        <v>1.9423130434782638</v>
      </c>
      <c r="L1440" s="3">
        <f t="shared" si="1683"/>
        <v>0.56898550724637442</v>
      </c>
      <c r="M1440" s="5">
        <f t="shared" si="1684"/>
        <v>8.1162776798920117E-2</v>
      </c>
      <c r="N1440" s="5">
        <f t="shared" si="1685"/>
        <v>0.15764352002145751</v>
      </c>
      <c r="O1440" s="5">
        <f t="shared" si="1686"/>
        <v>4.6180443726457819E-2</v>
      </c>
      <c r="P1440" s="5">
        <f t="shared" si="1687"/>
        <v>8.9696878203512978E-2</v>
      </c>
      <c r="Q1440" s="5">
        <f t="shared" si="1688"/>
        <v>0.15309653257875194</v>
      </c>
      <c r="R1440" s="5">
        <f t="shared" si="1689"/>
        <v>1.3138001599280625E-2</v>
      </c>
      <c r="S1440" s="5">
        <f t="shared" si="1690"/>
        <v>2.4782080766496434E-2</v>
      </c>
      <c r="T1440" s="5">
        <f t="shared" si="1691"/>
        <v>8.7109708246982234E-2</v>
      </c>
      <c r="U1440" s="5">
        <f t="shared" si="1692"/>
        <v>2.5518111871521042E-2</v>
      </c>
      <c r="V1440" s="5">
        <f t="shared" si="1693"/>
        <v>3.0430962564269013E-3</v>
      </c>
      <c r="W1440" s="5">
        <f t="shared" si="1694"/>
        <v>9.9120464046334969E-2</v>
      </c>
      <c r="X1440" s="5">
        <f t="shared" si="1695"/>
        <v>5.6398107513899912E-2</v>
      </c>
      <c r="Y1440" s="5">
        <f t="shared" si="1696"/>
        <v>1.604485290576595E-2</v>
      </c>
      <c r="Z1440" s="5">
        <f t="shared" si="1697"/>
        <v>2.4917775013901218E-3</v>
      </c>
      <c r="AA1440" s="5">
        <f t="shared" si="1698"/>
        <v>4.8398119423957112E-3</v>
      </c>
      <c r="AB1440" s="5">
        <f t="shared" si="1699"/>
        <v>4.7002149318485318E-3</v>
      </c>
      <c r="AC1440" s="5">
        <f t="shared" si="1700"/>
        <v>2.1019197857668798E-4</v>
      </c>
      <c r="AD1440" s="5">
        <f t="shared" si="1701"/>
        <v>4.813074254820366E-2</v>
      </c>
      <c r="AE1440" s="5">
        <f t="shared" si="1702"/>
        <v>2.7385694962934311E-2</v>
      </c>
      <c r="AF1440" s="5">
        <f t="shared" si="1703"/>
        <v>7.7910317698898284E-3</v>
      </c>
      <c r="AG1440" s="5">
        <f t="shared" si="1704"/>
        <v>1.4776613878544611E-3</v>
      </c>
      <c r="AH1440" s="5">
        <f t="shared" si="1705"/>
        <v>3.5444632139339038E-4</v>
      </c>
      <c r="AI1440" s="5">
        <f t="shared" si="1706"/>
        <v>6.8844571325527091E-4</v>
      </c>
      <c r="AJ1440" s="5">
        <f t="shared" si="1707"/>
        <v>6.6858854429120479E-4</v>
      </c>
      <c r="AK1440" s="5">
        <f t="shared" si="1708"/>
        <v>4.328694167656508E-4</v>
      </c>
      <c r="AL1440" s="5">
        <f t="shared" si="1709"/>
        <v>9.2917295564976009E-6</v>
      </c>
      <c r="AM1440" s="5">
        <f t="shared" si="1710"/>
        <v>1.8696993808734037E-2</v>
      </c>
      <c r="AN1440" s="5">
        <f t="shared" si="1711"/>
        <v>1.0638318506244856E-2</v>
      </c>
      <c r="AO1440" s="5">
        <f t="shared" si="1712"/>
        <v>3.0265245257621106E-3</v>
      </c>
      <c r="AP1440" s="5">
        <f t="shared" si="1713"/>
        <v>5.7401619749478257E-4</v>
      </c>
      <c r="AQ1440" s="5">
        <f t="shared" si="1714"/>
        <v>8.1651724324800952E-5</v>
      </c>
      <c r="AR1440" s="5">
        <f t="shared" si="1715"/>
        <v>4.0334963993925948E-5</v>
      </c>
      <c r="AS1440" s="5">
        <f t="shared" si="1716"/>
        <v>7.8343126673628488E-5</v>
      </c>
      <c r="AT1440" s="5">
        <f t="shared" si="1717"/>
        <v>7.6083438402529269E-5</v>
      </c>
      <c r="AU1440" s="5">
        <f t="shared" si="1718"/>
        <v>4.9259284933969225E-5</v>
      </c>
      <c r="AV1440" s="5">
        <f t="shared" si="1719"/>
        <v>2.3919237909915183E-5</v>
      </c>
      <c r="AW1440" s="5">
        <f t="shared" si="1720"/>
        <v>2.8524266884134731E-7</v>
      </c>
      <c r="AX1440" s="5">
        <f t="shared" si="1721"/>
        <v>6.052569158089419E-3</v>
      </c>
      <c r="AY1440" s="5">
        <f t="shared" si="1722"/>
        <v>3.4438241325592685E-3</v>
      </c>
      <c r="AZ1440" s="5">
        <f t="shared" si="1723"/>
        <v>9.7974301046577033E-4</v>
      </c>
      <c r="BA1440" s="5">
        <f t="shared" si="1724"/>
        <v>1.8581985792698544E-4</v>
      </c>
      <c r="BB1440" s="5">
        <f t="shared" si="1725"/>
        <v>2.6432201529758753E-5</v>
      </c>
      <c r="BC1440" s="5">
        <f t="shared" si="1726"/>
        <v>3.0079079190096363E-6</v>
      </c>
      <c r="BD1440" s="5">
        <f t="shared" si="1727"/>
        <v>3.8250016579746996E-6</v>
      </c>
      <c r="BE1440" s="5">
        <f t="shared" si="1728"/>
        <v>7.4293506116102424E-6</v>
      </c>
      <c r="BF1440" s="5">
        <f t="shared" si="1729"/>
        <v>7.2150622987518967E-6</v>
      </c>
      <c r="BG1440" s="5">
        <f t="shared" si="1730"/>
        <v>4.6713032041246932E-6</v>
      </c>
      <c r="BH1440" s="5">
        <f t="shared" si="1731"/>
        <v>2.2682832858532991E-6</v>
      </c>
      <c r="BI1440" s="5">
        <f t="shared" si="1732"/>
        <v>8.811432424833193E-7</v>
      </c>
      <c r="BJ1440" s="8">
        <f t="shared" si="1733"/>
        <v>0.69790721701312552</v>
      </c>
      <c r="BK1440" s="8">
        <f t="shared" si="1734"/>
        <v>0.20234813986604891</v>
      </c>
      <c r="BL1440" s="8">
        <f t="shared" si="1735"/>
        <v>9.6815164263424042E-2</v>
      </c>
      <c r="BM1440" s="8">
        <f t="shared" si="1736"/>
        <v>0.45520060682571706</v>
      </c>
      <c r="BN1440" s="8">
        <f t="shared" si="1737"/>
        <v>0.54091815292838086</v>
      </c>
    </row>
    <row r="1441" spans="1:66" x14ac:dyDescent="0.25">
      <c r="A1441" t="s">
        <v>72</v>
      </c>
      <c r="B1441" t="s">
        <v>73</v>
      </c>
      <c r="C1441" t="s">
        <v>84</v>
      </c>
      <c r="D1441" t="s">
        <v>568</v>
      </c>
      <c r="E1441">
        <f>VLOOKUP(A1441,home!$A$2:$E$405,3,FALSE)</f>
        <v>1.4148550724637701</v>
      </c>
      <c r="F1441">
        <f>VLOOKUP(B1441,home!$B$2:$E$405,3,FALSE)</f>
        <v>1.04</v>
      </c>
      <c r="G1441">
        <f>VLOOKUP(C1441,away!$B$2:$E$405,4,FALSE)</f>
        <v>0.32</v>
      </c>
      <c r="H1441">
        <f>VLOOKUP(A1441,away!$A$2:$E$405,3,FALSE)</f>
        <v>1.0942028985507199</v>
      </c>
      <c r="I1441">
        <f>VLOOKUP(C1441,away!$B$2:$E$405,3,FALSE)</f>
        <v>0.78</v>
      </c>
      <c r="J1441">
        <f>VLOOKUP(B1441,home!$B$2:$E$405,4,FALSE)</f>
        <v>0.83</v>
      </c>
      <c r="K1441" s="3">
        <f t="shared" si="1682"/>
        <v>0.47086376811594272</v>
      </c>
      <c r="L1441" s="3">
        <f t="shared" si="1683"/>
        <v>0.70838695652173611</v>
      </c>
      <c r="M1441" s="5">
        <f t="shared" si="1684"/>
        <v>0.30750906126610378</v>
      </c>
      <c r="N1441" s="5">
        <f t="shared" si="1685"/>
        <v>0.14479487531755392</v>
      </c>
      <c r="O1441" s="5">
        <f t="shared" si="1686"/>
        <v>0.21783540801315135</v>
      </c>
      <c r="P1441" s="5">
        <f t="shared" si="1687"/>
        <v>0.10257080104614627</v>
      </c>
      <c r="Q1441" s="5">
        <f t="shared" si="1688"/>
        <v>3.4089330297950769E-2</v>
      </c>
      <c r="R1441" s="5">
        <f t="shared" si="1689"/>
        <v>7.7155880852553441E-2</v>
      </c>
      <c r="S1441" s="5">
        <f t="shared" si="1690"/>
        <v>8.5532188742106219E-3</v>
      </c>
      <c r="T1441" s="5">
        <f t="shared" si="1691"/>
        <v>2.4148436939629554E-2</v>
      </c>
      <c r="U1441" s="5">
        <f t="shared" si="1692"/>
        <v>3.6329908790538025E-2</v>
      </c>
      <c r="V1441" s="5">
        <f t="shared" si="1693"/>
        <v>3.1699536044696257E-4</v>
      </c>
      <c r="W1441" s="5">
        <f t="shared" si="1694"/>
        <v>5.3504768388806896E-3</v>
      </c>
      <c r="X1441" s="5">
        <f t="shared" si="1695"/>
        <v>3.7902080038347318E-3</v>
      </c>
      <c r="Y1441" s="5">
        <f t="shared" si="1696"/>
        <v>1.342466956210405E-3</v>
      </c>
      <c r="Z1441" s="5">
        <f t="shared" si="1697"/>
        <v>1.8218739871631345E-2</v>
      </c>
      <c r="AA1441" s="5">
        <f t="shared" si="1698"/>
        <v>8.5785445062805006E-3</v>
      </c>
      <c r="AB1441" s="5">
        <f t="shared" si="1699"/>
        <v>2.0196628955887778E-3</v>
      </c>
      <c r="AC1441" s="5">
        <f t="shared" si="1700"/>
        <v>6.6084369829390824E-6</v>
      </c>
      <c r="AD1441" s="5">
        <f t="shared" si="1701"/>
        <v>6.298364213931098E-4</v>
      </c>
      <c r="AE1441" s="5">
        <f t="shared" si="1702"/>
        <v>4.4616790565720675E-4</v>
      </c>
      <c r="AF1441" s="5">
        <f t="shared" si="1703"/>
        <v>1.5802976239309287E-4</v>
      </c>
      <c r="AG1441" s="5">
        <f t="shared" si="1704"/>
        <v>3.7315407473832058E-5</v>
      </c>
      <c r="AH1441" s="5">
        <f t="shared" si="1705"/>
        <v>3.2264794223315321E-3</v>
      </c>
      <c r="AI1441" s="5">
        <f t="shared" si="1706"/>
        <v>1.5192322585475754E-3</v>
      </c>
      <c r="AJ1441" s="5">
        <f t="shared" si="1707"/>
        <v>3.5767571295150269E-4</v>
      </c>
      <c r="AK1441" s="5">
        <f t="shared" si="1708"/>
        <v>5.6138844654633614E-5</v>
      </c>
      <c r="AL1441" s="5">
        <f t="shared" si="1709"/>
        <v>8.8170757923321944E-8</v>
      </c>
      <c r="AM1441" s="5">
        <f t="shared" si="1710"/>
        <v>5.9313430134764123E-5</v>
      </c>
      <c r="AN1441" s="5">
        <f t="shared" si="1711"/>
        <v>4.2016860254030187E-5</v>
      </c>
      <c r="AO1441" s="5">
        <f t="shared" si="1712"/>
        <v>1.488209787897577E-5</v>
      </c>
      <c r="AP1441" s="5">
        <f t="shared" si="1713"/>
        <v>3.5140946743820774E-6</v>
      </c>
      <c r="AQ1441" s="5">
        <f t="shared" si="1714"/>
        <v>6.2233470782869009E-7</v>
      </c>
      <c r="AR1441" s="5">
        <f t="shared" si="1715"/>
        <v>4.5711918765308884E-4</v>
      </c>
      <c r="AS1441" s="5">
        <f t="shared" si="1716"/>
        <v>2.1524086317643211E-4</v>
      </c>
      <c r="AT1441" s="5">
        <f t="shared" si="1717"/>
        <v>5.0674561943891433E-5</v>
      </c>
      <c r="AU1441" s="5">
        <f t="shared" si="1718"/>
        <v>7.95360506150849E-6</v>
      </c>
      <c r="AV1441" s="5">
        <f t="shared" si="1719"/>
        <v>9.3626611234198038E-7</v>
      </c>
      <c r="AW1441" s="5">
        <f t="shared" si="1720"/>
        <v>8.1693575248782486E-10</v>
      </c>
      <c r="AX1441" s="5">
        <f t="shared" si="1721"/>
        <v>4.6547575355227859E-6</v>
      </c>
      <c r="AY1441" s="5">
        <f t="shared" si="1722"/>
        <v>3.297369523935603E-6</v>
      </c>
      <c r="AZ1441" s="5">
        <f t="shared" si="1723"/>
        <v>1.1679067807941337E-6</v>
      </c>
      <c r="BA1441" s="5">
        <f t="shared" si="1724"/>
        <v>2.7577664331595165E-7</v>
      </c>
      <c r="BB1441" s="5">
        <f t="shared" si="1725"/>
        <v>4.8839144259591826E-8</v>
      </c>
      <c r="BC1441" s="5">
        <f t="shared" si="1726"/>
        <v>6.9194025522356565E-9</v>
      </c>
      <c r="BD1441" s="5">
        <f t="shared" si="1727"/>
        <v>5.3969545018209984E-5</v>
      </c>
      <c r="BE1441" s="5">
        <f t="shared" si="1728"/>
        <v>2.5412303330777356E-5</v>
      </c>
      <c r="BF1441" s="5">
        <f t="shared" si="1729"/>
        <v>5.9828664514175731E-6</v>
      </c>
      <c r="BG1441" s="5">
        <f t="shared" si="1730"/>
        <v>9.3903834714964574E-7</v>
      </c>
      <c r="BH1441" s="5">
        <f t="shared" si="1731"/>
        <v>1.1053978363606222E-7</v>
      </c>
      <c r="BI1441" s="5">
        <f t="shared" si="1732"/>
        <v>1.0409835809919463E-8</v>
      </c>
      <c r="BJ1441" s="8">
        <f t="shared" si="1733"/>
        <v>0.2149169442376577</v>
      </c>
      <c r="BK1441" s="8">
        <f t="shared" si="1734"/>
        <v>0.41896007052417233</v>
      </c>
      <c r="BL1441" s="8">
        <f t="shared" si="1735"/>
        <v>0.34789728048331153</v>
      </c>
      <c r="BM1441" s="8">
        <f t="shared" si="1736"/>
        <v>0.11603438177072536</v>
      </c>
      <c r="BN1441" s="8">
        <f t="shared" si="1737"/>
        <v>0.88395535679345949</v>
      </c>
    </row>
    <row r="1442" spans="1:66" x14ac:dyDescent="0.25">
      <c r="A1442" t="s">
        <v>91</v>
      </c>
      <c r="B1442" t="s">
        <v>94</v>
      </c>
      <c r="C1442" t="s">
        <v>118</v>
      </c>
      <c r="D1442" t="s">
        <v>568</v>
      </c>
      <c r="E1442">
        <f>VLOOKUP(A1442,home!$A$2:$E$405,3,FALSE)</f>
        <v>1.5</v>
      </c>
      <c r="F1442">
        <f>VLOOKUP(B1442,home!$B$2:$E$405,3,FALSE)</f>
        <v>1.19</v>
      </c>
      <c r="G1442">
        <f>VLOOKUP(C1442,away!$B$2:$E$405,4,FALSE)</f>
        <v>1.45</v>
      </c>
      <c r="H1442">
        <f>VLOOKUP(A1442,away!$A$2:$E$405,3,FALSE)</f>
        <v>1.1974637681159399</v>
      </c>
      <c r="I1442">
        <f>VLOOKUP(C1442,away!$B$2:$E$405,3,FALSE)</f>
        <v>0.96</v>
      </c>
      <c r="J1442">
        <f>VLOOKUP(B1442,home!$B$2:$E$405,4,FALSE)</f>
        <v>1.2</v>
      </c>
      <c r="K1442" s="3">
        <f t="shared" si="1682"/>
        <v>2.5882499999999999</v>
      </c>
      <c r="L1442" s="3">
        <f t="shared" si="1683"/>
        <v>1.3794782608695626</v>
      </c>
      <c r="M1442" s="5">
        <f t="shared" si="1684"/>
        <v>1.8916357389624289E-2</v>
      </c>
      <c r="N1442" s="5">
        <f t="shared" si="1685"/>
        <v>4.8960262013695056E-2</v>
      </c>
      <c r="O1442" s="5">
        <f t="shared" si="1686"/>
        <v>2.6094703793826012E-2</v>
      </c>
      <c r="P1442" s="5">
        <f t="shared" si="1687"/>
        <v>6.7539617094370175E-2</v>
      </c>
      <c r="Q1442" s="5">
        <f t="shared" si="1688"/>
        <v>6.3360699078473123E-2</v>
      </c>
      <c r="R1442" s="5">
        <f t="shared" si="1689"/>
        <v>1.7998538303706745E-2</v>
      </c>
      <c r="S1442" s="5">
        <f t="shared" si="1690"/>
        <v>6.0286446582947836E-2</v>
      </c>
      <c r="T1442" s="5">
        <f t="shared" si="1691"/>
        <v>8.7404706972251806E-2</v>
      </c>
      <c r="U1442" s="5">
        <f t="shared" si="1692"/>
        <v>4.6584716764568976E-2</v>
      </c>
      <c r="V1442" s="5">
        <f t="shared" si="1693"/>
        <v>2.3916535035004259E-2</v>
      </c>
      <c r="W1442" s="5">
        <f t="shared" si="1694"/>
        <v>5.4664443129952695E-2</v>
      </c>
      <c r="X1442" s="5">
        <f t="shared" si="1695"/>
        <v>7.5408410940310255E-2</v>
      </c>
      <c r="Y1442" s="5">
        <f t="shared" si="1696"/>
        <v>5.2012131789438254E-2</v>
      </c>
      <c r="Z1442" s="5">
        <f t="shared" si="1697"/>
        <v>8.2761974391305296E-3</v>
      </c>
      <c r="AA1442" s="5">
        <f t="shared" si="1698"/>
        <v>2.1420868021829593E-2</v>
      </c>
      <c r="AB1442" s="5">
        <f t="shared" si="1699"/>
        <v>2.7721280828750226E-2</v>
      </c>
      <c r="AC1442" s="5">
        <f t="shared" si="1700"/>
        <v>5.3370265255663196E-3</v>
      </c>
      <c r="AD1442" s="5">
        <f t="shared" si="1701"/>
        <v>3.537131123277501E-2</v>
      </c>
      <c r="AE1442" s="5">
        <f t="shared" si="1702"/>
        <v>4.8793954904064497E-2</v>
      </c>
      <c r="AF1442" s="5">
        <f t="shared" si="1703"/>
        <v>3.3655100026003387E-2</v>
      </c>
      <c r="AG1442" s="5">
        <f t="shared" si="1704"/>
        <v>1.5475492951087442E-2</v>
      </c>
      <c r="AH1442" s="5">
        <f t="shared" si="1705"/>
        <v>2.8542086124862275E-3</v>
      </c>
      <c r="AI1442" s="5">
        <f t="shared" si="1706"/>
        <v>7.387405441267478E-3</v>
      </c>
      <c r="AJ1442" s="5">
        <f t="shared" si="1707"/>
        <v>9.5602260666802757E-3</v>
      </c>
      <c r="AK1442" s="5">
        <f t="shared" si="1708"/>
        <v>8.2480850390284095E-3</v>
      </c>
      <c r="AL1442" s="5">
        <f t="shared" si="1709"/>
        <v>7.6222016857634611E-4</v>
      </c>
      <c r="AM1442" s="5">
        <f t="shared" si="1710"/>
        <v>1.8309959259645986E-2</v>
      </c>
      <c r="AN1442" s="5">
        <f t="shared" si="1711"/>
        <v>2.525819075608899E-2</v>
      </c>
      <c r="AO1442" s="5">
        <f t="shared" si="1712"/>
        <v>1.7421562528460655E-2</v>
      </c>
      <c r="AP1442" s="5">
        <f t="shared" si="1713"/>
        <v>8.0108889261304161E-3</v>
      </c>
      <c r="AQ1442" s="5">
        <f t="shared" si="1714"/>
        <v>2.7627117809594054E-3</v>
      </c>
      <c r="AR1442" s="5">
        <f t="shared" si="1715"/>
        <v>7.8746374658228533E-4</v>
      </c>
      <c r="AS1442" s="5">
        <f t="shared" si="1716"/>
        <v>2.0381530420915998E-3</v>
      </c>
      <c r="AT1442" s="5">
        <f t="shared" si="1717"/>
        <v>2.6376248055967918E-3</v>
      </c>
      <c r="AU1442" s="5">
        <f t="shared" si="1718"/>
        <v>2.2756108010286323E-3</v>
      </c>
      <c r="AV1442" s="5">
        <f t="shared" si="1719"/>
        <v>1.4724624139405894E-3</v>
      </c>
      <c r="AW1442" s="5">
        <f t="shared" si="1720"/>
        <v>7.5596035259189244E-5</v>
      </c>
      <c r="AX1442" s="5">
        <f t="shared" si="1721"/>
        <v>7.8984586756297871E-3</v>
      </c>
      <c r="AY1442" s="5">
        <f t="shared" si="1722"/>
        <v>1.0895752037407889E-2</v>
      </c>
      <c r="AZ1442" s="5">
        <f t="shared" si="1723"/>
        <v>7.5152265357147146E-3</v>
      </c>
      <c r="BA1442" s="5">
        <f t="shared" si="1724"/>
        <v>3.455697210509508E-3</v>
      </c>
      <c r="BB1442" s="5">
        <f t="shared" si="1725"/>
        <v>1.1917647945113635E-3</v>
      </c>
      <c r="BC1442" s="5">
        <f t="shared" si="1726"/>
        <v>3.2880272521962134E-4</v>
      </c>
      <c r="BD1442" s="5">
        <f t="shared" si="1727"/>
        <v>1.8104818660552664E-4</v>
      </c>
      <c r="BE1442" s="5">
        <f t="shared" si="1728"/>
        <v>4.6859796898175428E-4</v>
      </c>
      <c r="BF1442" s="5">
        <f t="shared" si="1729"/>
        <v>6.0642434660851288E-4</v>
      </c>
      <c r="BG1442" s="5">
        <f t="shared" si="1730"/>
        <v>5.2319260503649455E-4</v>
      </c>
      <c r="BH1442" s="5">
        <f t="shared" si="1731"/>
        <v>3.3853831499642672E-4</v>
      </c>
      <c r="BI1442" s="5">
        <f t="shared" si="1732"/>
        <v>1.752443587579003E-4</v>
      </c>
      <c r="BJ1442" s="8">
        <f t="shared" si="1733"/>
        <v>0.61815552826832987</v>
      </c>
      <c r="BK1442" s="8">
        <f t="shared" si="1734"/>
        <v>0.18765395483349712</v>
      </c>
      <c r="BL1442" s="8">
        <f t="shared" si="1735"/>
        <v>0.17937439346237044</v>
      </c>
      <c r="BM1442" s="8">
        <f t="shared" si="1736"/>
        <v>0.7397697403274841</v>
      </c>
      <c r="BN1442" s="8">
        <f t="shared" si="1737"/>
        <v>0.2428701776736954</v>
      </c>
    </row>
    <row r="1443" spans="1:66" x14ac:dyDescent="0.25">
      <c r="A1443" t="s">
        <v>91</v>
      </c>
      <c r="B1443" t="s">
        <v>117</v>
      </c>
      <c r="C1443" t="s">
        <v>106</v>
      </c>
      <c r="D1443" t="s">
        <v>568</v>
      </c>
      <c r="E1443">
        <f>VLOOKUP(A1443,home!$A$2:$E$405,3,FALSE)</f>
        <v>1.5</v>
      </c>
      <c r="F1443">
        <f>VLOOKUP(B1443,home!$B$2:$E$405,3,FALSE)</f>
        <v>1.3</v>
      </c>
      <c r="G1443">
        <f>VLOOKUP(C1443,away!$B$2:$E$405,4,FALSE)</f>
        <v>1.66</v>
      </c>
      <c r="H1443">
        <f>VLOOKUP(A1443,away!$A$2:$E$405,3,FALSE)</f>
        <v>1.1974637681159399</v>
      </c>
      <c r="I1443">
        <f>VLOOKUP(C1443,away!$B$2:$E$405,3,FALSE)</f>
        <v>0.49</v>
      </c>
      <c r="J1443">
        <f>VLOOKUP(B1443,home!$B$2:$E$405,4,FALSE)</f>
        <v>0.94</v>
      </c>
      <c r="K1443" s="3">
        <f t="shared" si="1682"/>
        <v>3.2370000000000001</v>
      </c>
      <c r="L1443" s="3">
        <f t="shared" si="1683"/>
        <v>0.55155181159420197</v>
      </c>
      <c r="M1443" s="5">
        <f t="shared" si="1684"/>
        <v>2.2628348245495901E-2</v>
      </c>
      <c r="N1443" s="5">
        <f t="shared" si="1685"/>
        <v>7.3247963270670235E-2</v>
      </c>
      <c r="O1443" s="5">
        <f t="shared" si="1686"/>
        <v>1.2480706468187747E-2</v>
      </c>
      <c r="P1443" s="5">
        <f t="shared" si="1687"/>
        <v>4.040004683752374E-2</v>
      </c>
      <c r="Q1443" s="5">
        <f t="shared" si="1688"/>
        <v>0.11855182855357979</v>
      </c>
      <c r="R1443" s="5">
        <f t="shared" si="1689"/>
        <v>3.441878131252212E-3</v>
      </c>
      <c r="S1443" s="5">
        <f t="shared" si="1690"/>
        <v>1.8032290368332433E-2</v>
      </c>
      <c r="T1443" s="5">
        <f t="shared" si="1691"/>
        <v>6.5387475806532175E-2</v>
      </c>
      <c r="U1443" s="5">
        <f t="shared" si="1692"/>
        <v>1.1141359510863412E-2</v>
      </c>
      <c r="V1443" s="5">
        <f t="shared" si="1693"/>
        <v>3.5771520236714343E-3</v>
      </c>
      <c r="W1443" s="5">
        <f t="shared" si="1694"/>
        <v>0.12791742300931261</v>
      </c>
      <c r="X1443" s="5">
        <f t="shared" si="1695"/>
        <v>7.0553086395248224E-2</v>
      </c>
      <c r="Y1443" s="5">
        <f t="shared" si="1696"/>
        <v>1.9456841307430698E-2</v>
      </c>
      <c r="Z1443" s="5">
        <f t="shared" si="1697"/>
        <v>6.3279137285954137E-4</v>
      </c>
      <c r="AA1443" s="5">
        <f t="shared" si="1698"/>
        <v>2.0483456739463354E-3</v>
      </c>
      <c r="AB1443" s="5">
        <f t="shared" si="1699"/>
        <v>3.3152474732821443E-3</v>
      </c>
      <c r="AC1443" s="5">
        <f t="shared" si="1700"/>
        <v>3.9915946287096541E-4</v>
      </c>
      <c r="AD1443" s="5">
        <f t="shared" si="1701"/>
        <v>0.10351717457028624</v>
      </c>
      <c r="AE1443" s="5">
        <f t="shared" si="1702"/>
        <v>5.7095085165354623E-2</v>
      </c>
      <c r="AF1443" s="5">
        <f t="shared" si="1703"/>
        <v>1.5745448828038293E-2</v>
      </c>
      <c r="AG1443" s="5">
        <f t="shared" si="1704"/>
        <v>2.8948102751561082E-3</v>
      </c>
      <c r="AH1443" s="5">
        <f t="shared" si="1705"/>
        <v>8.7254307015465543E-5</v>
      </c>
      <c r="AI1443" s="5">
        <f t="shared" si="1706"/>
        <v>2.82442191809062E-4</v>
      </c>
      <c r="AJ1443" s="5">
        <f t="shared" si="1707"/>
        <v>4.5713268744296682E-4</v>
      </c>
      <c r="AK1443" s="5">
        <f t="shared" si="1708"/>
        <v>4.9324616975096125E-4</v>
      </c>
      <c r="AL1443" s="5">
        <f t="shared" si="1709"/>
        <v>2.850594452706051E-5</v>
      </c>
      <c r="AM1443" s="5">
        <f t="shared" si="1710"/>
        <v>6.7017018816803345E-2</v>
      </c>
      <c r="AN1443" s="5">
        <f t="shared" si="1711"/>
        <v>3.6963358136050603E-2</v>
      </c>
      <c r="AO1443" s="5">
        <f t="shared" si="1712"/>
        <v>1.0193603571271996E-2</v>
      </c>
      <c r="AP1443" s="5">
        <f t="shared" si="1713"/>
        <v>1.8741001721360652E-3</v>
      </c>
      <c r="AQ1443" s="5">
        <f t="shared" si="1714"/>
        <v>2.5841583626266313E-4</v>
      </c>
      <c r="AR1443" s="5">
        <f t="shared" si="1715"/>
        <v>9.6250542207553441E-6</v>
      </c>
      <c r="AS1443" s="5">
        <f t="shared" si="1716"/>
        <v>3.1156300512585049E-5</v>
      </c>
      <c r="AT1443" s="5">
        <f t="shared" si="1717"/>
        <v>5.0426472379618902E-5</v>
      </c>
      <c r="AU1443" s="5">
        <f t="shared" si="1718"/>
        <v>5.4410163697608809E-5</v>
      </c>
      <c r="AV1443" s="5">
        <f t="shared" si="1719"/>
        <v>4.4031424972289929E-5</v>
      </c>
      <c r="AW1443" s="5">
        <f t="shared" si="1720"/>
        <v>1.4137152722806047E-6</v>
      </c>
      <c r="AX1443" s="5">
        <f t="shared" si="1721"/>
        <v>3.615568165166539E-2</v>
      </c>
      <c r="AY1443" s="5">
        <f t="shared" si="1722"/>
        <v>1.9941731714399294E-2</v>
      </c>
      <c r="AZ1443" s="5">
        <f t="shared" si="1723"/>
        <v>5.4994491267012398E-3</v>
      </c>
      <c r="BA1443" s="5">
        <f t="shared" si="1724"/>
        <v>1.0110770428674069E-3</v>
      </c>
      <c r="BB1443" s="5">
        <f t="shared" si="1725"/>
        <v>1.3941534366370672E-4</v>
      </c>
      <c r="BC1443" s="5">
        <f t="shared" si="1726"/>
        <v>1.5378957072349142E-5</v>
      </c>
      <c r="BD1443" s="5">
        <f t="shared" si="1727"/>
        <v>8.8478601535833768E-7</v>
      </c>
      <c r="BE1443" s="5">
        <f t="shared" si="1728"/>
        <v>2.8640523317149392E-6</v>
      </c>
      <c r="BF1443" s="5">
        <f t="shared" si="1729"/>
        <v>4.6354686988806293E-6</v>
      </c>
      <c r="BG1443" s="5">
        <f t="shared" si="1730"/>
        <v>5.0016707260922002E-6</v>
      </c>
      <c r="BH1443" s="5">
        <f t="shared" si="1731"/>
        <v>4.0476020350901132E-6</v>
      </c>
      <c r="BI1443" s="5">
        <f t="shared" si="1732"/>
        <v>2.6204175575173402E-6</v>
      </c>
      <c r="BJ1443" s="8">
        <f t="shared" si="1733"/>
        <v>0.83343636755050288</v>
      </c>
      <c r="BK1443" s="8">
        <f t="shared" si="1734"/>
        <v>0.10500723459682082</v>
      </c>
      <c r="BL1443" s="8">
        <f t="shared" si="1735"/>
        <v>3.3957316026697805E-2</v>
      </c>
      <c r="BM1443" s="8">
        <f t="shared" si="1736"/>
        <v>0.68234262004104451</v>
      </c>
      <c r="BN1443" s="8">
        <f t="shared" si="1737"/>
        <v>0.27075077150670956</v>
      </c>
    </row>
    <row r="1444" spans="1:66" x14ac:dyDescent="0.25">
      <c r="A1444" t="s">
        <v>91</v>
      </c>
      <c r="B1444" t="s">
        <v>96</v>
      </c>
      <c r="C1444" t="s">
        <v>351</v>
      </c>
      <c r="D1444" t="s">
        <v>568</v>
      </c>
      <c r="E1444">
        <f>VLOOKUP(A1444,home!$A$2:$E$405,3,FALSE)</f>
        <v>1.5</v>
      </c>
      <c r="F1444">
        <f>VLOOKUP(B1444,home!$B$2:$E$405,3,FALSE)</f>
        <v>1.22</v>
      </c>
      <c r="G1444">
        <f>VLOOKUP(C1444,away!$B$2:$E$405,4,FALSE)</f>
        <v>0.99</v>
      </c>
      <c r="H1444">
        <f>VLOOKUP(A1444,away!$A$2:$E$405,3,FALSE)</f>
        <v>1.1974637681159399</v>
      </c>
      <c r="I1444">
        <f>VLOOKUP(C1444,away!$B$2:$E$405,3,FALSE)</f>
        <v>0.87</v>
      </c>
      <c r="J1444">
        <f>VLOOKUP(B1444,home!$B$2:$E$405,4,FALSE)</f>
        <v>0.78</v>
      </c>
      <c r="K1444" s="3">
        <f t="shared" si="1682"/>
        <v>1.8117000000000001</v>
      </c>
      <c r="L1444" s="3">
        <f t="shared" si="1683"/>
        <v>0.81259891304347687</v>
      </c>
      <c r="M1444" s="5">
        <f t="shared" si="1684"/>
        <v>7.2490561410103543E-2</v>
      </c>
      <c r="N1444" s="5">
        <f t="shared" si="1685"/>
        <v>0.13133115010668459</v>
      </c>
      <c r="O1444" s="5">
        <f t="shared" si="1686"/>
        <v>5.8905751407761539E-2</v>
      </c>
      <c r="P1444" s="5">
        <f t="shared" si="1687"/>
        <v>0.10671954982544159</v>
      </c>
      <c r="Q1444" s="5">
        <f t="shared" si="1688"/>
        <v>0.11896632232414027</v>
      </c>
      <c r="R1444" s="5">
        <f t="shared" si="1689"/>
        <v>2.3933374782978141E-2</v>
      </c>
      <c r="S1444" s="5">
        <f t="shared" si="1690"/>
        <v>3.927774214119114E-2</v>
      </c>
      <c r="T1444" s="5">
        <f t="shared" si="1691"/>
        <v>9.6671904209376283E-2</v>
      </c>
      <c r="U1444" s="5">
        <f t="shared" si="1692"/>
        <v>4.3360095094321503E-2</v>
      </c>
      <c r="V1444" s="5">
        <f t="shared" si="1693"/>
        <v>6.4249022798887343E-3</v>
      </c>
      <c r="W1444" s="5">
        <f t="shared" si="1694"/>
        <v>7.1843762051548313E-2</v>
      </c>
      <c r="X1444" s="5">
        <f t="shared" si="1695"/>
        <v>5.8380162952042354E-2</v>
      </c>
      <c r="Y1444" s="5">
        <f t="shared" si="1696"/>
        <v>2.3719828479065334E-2</v>
      </c>
      <c r="Z1444" s="5">
        <f t="shared" si="1697"/>
        <v>6.4827447780367335E-3</v>
      </c>
      <c r="AA1444" s="5">
        <f t="shared" si="1698"/>
        <v>1.1744788714369151E-2</v>
      </c>
      <c r="AB1444" s="5">
        <f t="shared" si="1699"/>
        <v>1.0639016856911298E-2</v>
      </c>
      <c r="AC1444" s="5">
        <f t="shared" si="1700"/>
        <v>5.9116547868828242E-4</v>
      </c>
      <c r="AD1444" s="5">
        <f t="shared" si="1701"/>
        <v>3.253983592719753E-2</v>
      </c>
      <c r="AE1444" s="5">
        <f t="shared" si="1702"/>
        <v>2.6441835305053788E-2</v>
      </c>
      <c r="AF1444" s="5">
        <f t="shared" si="1703"/>
        <v>1.0743303313880669E-2</v>
      </c>
      <c r="AG1444" s="5">
        <f t="shared" si="1704"/>
        <v>2.9099988651186057E-3</v>
      </c>
      <c r="AH1444" s="5">
        <f t="shared" si="1705"/>
        <v>1.3169678400427312E-3</v>
      </c>
      <c r="AI1444" s="5">
        <f t="shared" si="1706"/>
        <v>2.3859506358054161E-3</v>
      </c>
      <c r="AJ1444" s="5">
        <f t="shared" si="1707"/>
        <v>2.1613133834443368E-3</v>
      </c>
      <c r="AK1444" s="5">
        <f t="shared" si="1708"/>
        <v>1.3052171522620352E-3</v>
      </c>
      <c r="AL1444" s="5">
        <f t="shared" si="1709"/>
        <v>3.4812208668678898E-5</v>
      </c>
      <c r="AM1444" s="5">
        <f t="shared" si="1710"/>
        <v>1.1790484149860746E-2</v>
      </c>
      <c r="AN1444" s="5">
        <f t="shared" si="1711"/>
        <v>9.5809346044331833E-3</v>
      </c>
      <c r="AO1444" s="5">
        <f t="shared" si="1712"/>
        <v>3.892728522751519E-3</v>
      </c>
      <c r="AP1444" s="5">
        <f t="shared" si="1713"/>
        <v>1.0544089887870747E-3</v>
      </c>
      <c r="AQ1444" s="5">
        <f t="shared" si="1714"/>
        <v>2.1420289954791213E-4</v>
      </c>
      <c r="AR1444" s="5">
        <f t="shared" si="1715"/>
        <v>2.1403332706638781E-4</v>
      </c>
      <c r="AS1444" s="5">
        <f t="shared" si="1716"/>
        <v>3.8776417864617481E-4</v>
      </c>
      <c r="AT1444" s="5">
        <f t="shared" si="1717"/>
        <v>3.5125618122663752E-4</v>
      </c>
      <c r="AU1444" s="5">
        <f t="shared" si="1718"/>
        <v>2.1212360784276645E-4</v>
      </c>
      <c r="AV1444" s="5">
        <f t="shared" si="1719"/>
        <v>9.6076085082185024E-5</v>
      </c>
      <c r="AW1444" s="5">
        <f t="shared" si="1720"/>
        <v>1.4236118641911235E-6</v>
      </c>
      <c r="AX1444" s="5">
        <f t="shared" si="1721"/>
        <v>3.5601366890504562E-3</v>
      </c>
      <c r="AY1444" s="5">
        <f t="shared" si="1722"/>
        <v>2.8929632038086029E-3</v>
      </c>
      <c r="AZ1444" s="5">
        <f t="shared" si="1723"/>
        <v>1.1754093774448227E-3</v>
      </c>
      <c r="BA1444" s="5">
        <f t="shared" si="1724"/>
        <v>3.1837879416425765E-4</v>
      </c>
      <c r="BB1444" s="5">
        <f t="shared" si="1725"/>
        <v>6.4678565518492135E-5</v>
      </c>
      <c r="BC1444" s="5">
        <f t="shared" si="1726"/>
        <v>1.0511546407507605E-5</v>
      </c>
      <c r="BD1444" s="5">
        <f t="shared" si="1727"/>
        <v>2.8987208154870939E-5</v>
      </c>
      <c r="BE1444" s="5">
        <f t="shared" si="1728"/>
        <v>5.2516125014179682E-5</v>
      </c>
      <c r="BF1444" s="5">
        <f t="shared" si="1729"/>
        <v>4.757173184409468E-5</v>
      </c>
      <c r="BG1444" s="5">
        <f t="shared" si="1730"/>
        <v>2.8728568860648782E-5</v>
      </c>
      <c r="BH1444" s="5">
        <f t="shared" si="1731"/>
        <v>1.3011887051209353E-5</v>
      </c>
      <c r="BI1444" s="5">
        <f t="shared" si="1732"/>
        <v>4.7147271541351941E-6</v>
      </c>
      <c r="BJ1444" s="8">
        <f t="shared" si="1733"/>
        <v>0.60810294087588224</v>
      </c>
      <c r="BK1444" s="8">
        <f t="shared" si="1734"/>
        <v>0.22843169654779061</v>
      </c>
      <c r="BL1444" s="8">
        <f t="shared" si="1735"/>
        <v>0.1571892594958394</v>
      </c>
      <c r="BM1444" s="8">
        <f t="shared" si="1736"/>
        <v>0.48496839224849486</v>
      </c>
      <c r="BN1444" s="8">
        <f t="shared" si="1737"/>
        <v>0.51234670985710973</v>
      </c>
    </row>
    <row r="1445" spans="1:66" x14ac:dyDescent="0.25">
      <c r="A1445" t="s">
        <v>91</v>
      </c>
      <c r="B1445" t="s">
        <v>122</v>
      </c>
      <c r="C1445" t="s">
        <v>89</v>
      </c>
      <c r="D1445" t="s">
        <v>568</v>
      </c>
      <c r="E1445">
        <f>VLOOKUP(A1445,home!$A$2:$E$405,3,FALSE)</f>
        <v>1.5</v>
      </c>
      <c r="F1445">
        <f>VLOOKUP(B1445,home!$B$2:$E$405,3,FALSE)</f>
        <v>0.81</v>
      </c>
      <c r="G1445">
        <f>VLOOKUP(C1445,away!$B$2:$E$405,4,FALSE)</f>
        <v>1.35</v>
      </c>
      <c r="H1445">
        <f>VLOOKUP(A1445,away!$A$2:$E$405,3,FALSE)</f>
        <v>1.1974637681159399</v>
      </c>
      <c r="I1445">
        <f>VLOOKUP(C1445,away!$B$2:$E$405,3,FALSE)</f>
        <v>0.46</v>
      </c>
      <c r="J1445">
        <f>VLOOKUP(B1445,home!$B$2:$E$405,4,FALSE)</f>
        <v>1.05</v>
      </c>
      <c r="K1445" s="3">
        <f t="shared" si="1682"/>
        <v>1.6402500000000002</v>
      </c>
      <c r="L1445" s="3">
        <f t="shared" si="1683"/>
        <v>0.57837499999999908</v>
      </c>
      <c r="M1445" s="5">
        <f t="shared" si="1684"/>
        <v>0.10875854906621361</v>
      </c>
      <c r="N1445" s="5">
        <f t="shared" si="1685"/>
        <v>0.1783912101058569</v>
      </c>
      <c r="O1445" s="5">
        <f t="shared" si="1686"/>
        <v>6.2903225816171193E-2</v>
      </c>
      <c r="P1445" s="5">
        <f t="shared" si="1687"/>
        <v>0.10317701614497482</v>
      </c>
      <c r="Q1445" s="5">
        <f t="shared" si="1688"/>
        <v>0.14630309118806595</v>
      </c>
      <c r="R1445" s="5">
        <f t="shared" si="1689"/>
        <v>1.8190826615713977E-2</v>
      </c>
      <c r="S1445" s="5">
        <f t="shared" si="1690"/>
        <v>2.4470482440187943E-2</v>
      </c>
      <c r="T1445" s="5">
        <f t="shared" si="1691"/>
        <v>8.4618050365897507E-2</v>
      </c>
      <c r="U1445" s="5">
        <f t="shared" si="1692"/>
        <v>2.9837503356424853E-2</v>
      </c>
      <c r="V1445" s="5">
        <f t="shared" si="1693"/>
        <v>2.5794052600248861E-3</v>
      </c>
      <c r="W1445" s="5">
        <f t="shared" si="1694"/>
        <v>7.9991215107075075E-2</v>
      </c>
      <c r="X1445" s="5">
        <f t="shared" si="1695"/>
        <v>4.6264919037554475E-2</v>
      </c>
      <c r="Y1445" s="5">
        <f t="shared" si="1696"/>
        <v>1.3379236274172762E-2</v>
      </c>
      <c r="Z1445" s="5">
        <f t="shared" si="1697"/>
        <v>3.5070397812878517E-3</v>
      </c>
      <c r="AA1445" s="5">
        <f t="shared" si="1698"/>
        <v>5.7524220012573997E-3</v>
      </c>
      <c r="AB1445" s="5">
        <f t="shared" si="1699"/>
        <v>4.7177050937812267E-3</v>
      </c>
      <c r="AC1445" s="5">
        <f t="shared" si="1700"/>
        <v>1.5293932088731359E-4</v>
      </c>
      <c r="AD1445" s="5">
        <f t="shared" si="1701"/>
        <v>3.2801397644844972E-2</v>
      </c>
      <c r="AE1445" s="5">
        <f t="shared" si="1702"/>
        <v>1.8971508362837182E-2</v>
      </c>
      <c r="AF1445" s="5">
        <f t="shared" si="1703"/>
        <v>5.4863230746779682E-3</v>
      </c>
      <c r="AG1445" s="5">
        <f t="shared" si="1704"/>
        <v>1.057717369438955E-3</v>
      </c>
      <c r="AH1445" s="5">
        <f t="shared" si="1705"/>
        <v>5.0709603337558936E-4</v>
      </c>
      <c r="AI1445" s="5">
        <f t="shared" si="1706"/>
        <v>8.3176426874431058E-4</v>
      </c>
      <c r="AJ1445" s="5">
        <f t="shared" si="1707"/>
        <v>6.8215067090392797E-4</v>
      </c>
      <c r="AK1445" s="5">
        <f t="shared" si="1708"/>
        <v>3.7296587931672268E-4</v>
      </c>
      <c r="AL1445" s="5">
        <f t="shared" si="1709"/>
        <v>5.8036165123110953E-6</v>
      </c>
      <c r="AM1445" s="5">
        <f t="shared" si="1710"/>
        <v>1.0760498497391394E-2</v>
      </c>
      <c r="AN1445" s="5">
        <f t="shared" si="1711"/>
        <v>6.2236033184287377E-3</v>
      </c>
      <c r="AO1445" s="5">
        <f t="shared" si="1712"/>
        <v>1.7997882846481075E-3</v>
      </c>
      <c r="AP1445" s="5">
        <f t="shared" si="1713"/>
        <v>3.4698418304444917E-4</v>
      </c>
      <c r="AQ1445" s="5">
        <f t="shared" si="1714"/>
        <v>5.0171744217083228E-5</v>
      </c>
      <c r="AR1445" s="5">
        <f t="shared" si="1715"/>
        <v>5.8658333660721224E-5</v>
      </c>
      <c r="AS1445" s="5">
        <f t="shared" si="1716"/>
        <v>9.6214331786998006E-5</v>
      </c>
      <c r="AT1445" s="5">
        <f t="shared" si="1717"/>
        <v>7.8907778856811763E-5</v>
      </c>
      <c r="AU1445" s="5">
        <f t="shared" si="1718"/>
        <v>4.3142828089961844E-5</v>
      </c>
      <c r="AV1445" s="5">
        <f t="shared" si="1719"/>
        <v>1.769125594363998E-5</v>
      </c>
      <c r="AW1445" s="5">
        <f t="shared" si="1720"/>
        <v>1.5293812653277972E-7</v>
      </c>
      <c r="AX1445" s="5">
        <f t="shared" si="1721"/>
        <v>2.9416512767243721E-3</v>
      </c>
      <c r="AY1445" s="5">
        <f t="shared" si="1722"/>
        <v>1.701377557175456E-3</v>
      </c>
      <c r="AZ1445" s="5">
        <f t="shared" si="1723"/>
        <v>4.9201712231567633E-4</v>
      </c>
      <c r="BA1445" s="5">
        <f t="shared" si="1724"/>
        <v>9.4856801039776287E-5</v>
      </c>
      <c r="BB1445" s="5">
        <f t="shared" si="1725"/>
        <v>1.3715700575345127E-5</v>
      </c>
      <c r="BC1445" s="5">
        <f t="shared" si="1726"/>
        <v>1.5865636640530455E-6</v>
      </c>
      <c r="BD1445" s="5">
        <f t="shared" si="1727"/>
        <v>5.6544189551699282E-6</v>
      </c>
      <c r="BE1445" s="5">
        <f t="shared" si="1728"/>
        <v>9.2746606912174758E-6</v>
      </c>
      <c r="BF1445" s="5">
        <f t="shared" si="1729"/>
        <v>7.6063810993847358E-6</v>
      </c>
      <c r="BG1445" s="5">
        <f t="shared" si="1730"/>
        <v>4.1587888660886055E-6</v>
      </c>
      <c r="BH1445" s="5">
        <f t="shared" si="1731"/>
        <v>1.7053633594004587E-6</v>
      </c>
      <c r="BI1445" s="5">
        <f t="shared" si="1732"/>
        <v>5.5944445005132044E-7</v>
      </c>
      <c r="BJ1445" s="8">
        <f t="shared" si="1733"/>
        <v>0.6316909195796464</v>
      </c>
      <c r="BK1445" s="8">
        <f t="shared" si="1734"/>
        <v>0.24084557340597637</v>
      </c>
      <c r="BL1445" s="8">
        <f t="shared" si="1735"/>
        <v>0.12411923332144865</v>
      </c>
      <c r="BM1445" s="8">
        <f t="shared" si="1736"/>
        <v>0.38073762253231375</v>
      </c>
      <c r="BN1445" s="8">
        <f t="shared" si="1737"/>
        <v>0.61772391893699652</v>
      </c>
    </row>
    <row r="1446" spans="1:66" x14ac:dyDescent="0.25">
      <c r="A1446" t="s">
        <v>91</v>
      </c>
      <c r="B1446" t="s">
        <v>83</v>
      </c>
      <c r="C1446" t="s">
        <v>389</v>
      </c>
      <c r="D1446" t="s">
        <v>568</v>
      </c>
      <c r="E1446">
        <f>VLOOKUP(A1446,home!$A$2:$E$405,3,FALSE)</f>
        <v>1.5</v>
      </c>
      <c r="F1446">
        <f>VLOOKUP(B1446,home!$B$2:$E$405,3,FALSE)</f>
        <v>0.92</v>
      </c>
      <c r="G1446">
        <f>VLOOKUP(C1446,away!$B$2:$E$405,4,FALSE)</f>
        <v>0.72</v>
      </c>
      <c r="H1446">
        <f>VLOOKUP(A1446,away!$A$2:$E$405,3,FALSE)</f>
        <v>1.1974637681159399</v>
      </c>
      <c r="I1446">
        <f>VLOOKUP(C1446,away!$B$2:$E$405,3,FALSE)</f>
        <v>1.04</v>
      </c>
      <c r="J1446">
        <f>VLOOKUP(B1446,home!$B$2:$E$405,4,FALSE)</f>
        <v>0.87</v>
      </c>
      <c r="K1446" s="3">
        <f t="shared" si="1682"/>
        <v>0.99360000000000004</v>
      </c>
      <c r="L1446" s="3">
        <f t="shared" si="1683"/>
        <v>1.0834652173913024</v>
      </c>
      <c r="M1446" s="5">
        <f t="shared" si="1684"/>
        <v>0.12529739374811366</v>
      </c>
      <c r="N1446" s="5">
        <f t="shared" si="1685"/>
        <v>0.12449549042812573</v>
      </c>
      <c r="O1446" s="5">
        <f t="shared" si="1686"/>
        <v>0.13575536795586357</v>
      </c>
      <c r="P1446" s="5">
        <f t="shared" si="1687"/>
        <v>0.13488653360094605</v>
      </c>
      <c r="Q1446" s="5">
        <f t="shared" si="1688"/>
        <v>6.1849359644692854E-2</v>
      </c>
      <c r="R1446" s="5">
        <f t="shared" si="1689"/>
        <v>7.354310962716798E-2</v>
      </c>
      <c r="S1446" s="5">
        <f t="shared" si="1690"/>
        <v>3.6302385074855274E-2</v>
      </c>
      <c r="T1446" s="5">
        <f t="shared" si="1691"/>
        <v>6.7011629892949995E-2</v>
      </c>
      <c r="U1446" s="5">
        <f t="shared" si="1692"/>
        <v>7.3072433725554109E-2</v>
      </c>
      <c r="V1446" s="5">
        <f t="shared" si="1693"/>
        <v>4.3422938176793744E-3</v>
      </c>
      <c r="W1446" s="5">
        <f t="shared" si="1694"/>
        <v>2.048450791432228E-2</v>
      </c>
      <c r="X1446" s="5">
        <f t="shared" si="1695"/>
        <v>2.2194251820545043E-2</v>
      </c>
      <c r="Y1446" s="5">
        <f t="shared" si="1696"/>
        <v>1.2023349936792072E-2</v>
      </c>
      <c r="Z1446" s="5">
        <f t="shared" si="1697"/>
        <v>2.6560467086610647E-2</v>
      </c>
      <c r="AA1446" s="5">
        <f t="shared" si="1698"/>
        <v>2.6390480097256339E-2</v>
      </c>
      <c r="AB1446" s="5">
        <f t="shared" si="1699"/>
        <v>1.3110790512316948E-2</v>
      </c>
      <c r="AC1446" s="5">
        <f t="shared" si="1700"/>
        <v>2.9216337997074613E-4</v>
      </c>
      <c r="AD1446" s="5">
        <f t="shared" si="1701"/>
        <v>5.0883517659176527E-3</v>
      </c>
      <c r="AE1446" s="5">
        <f t="shared" si="1702"/>
        <v>5.5130521522233867E-3</v>
      </c>
      <c r="AF1446" s="5">
        <f t="shared" si="1703"/>
        <v>2.9866001242991498E-3</v>
      </c>
      <c r="AG1446" s="5">
        <f t="shared" si="1704"/>
        <v>1.0786257843115564E-3</v>
      </c>
      <c r="AH1446" s="5">
        <f t="shared" si="1705"/>
        <v>7.1943355615022844E-3</v>
      </c>
      <c r="AI1446" s="5">
        <f t="shared" si="1706"/>
        <v>7.1482918139086707E-3</v>
      </c>
      <c r="AJ1446" s="5">
        <f t="shared" si="1707"/>
        <v>3.551271373149827E-3</v>
      </c>
      <c r="AK1446" s="5">
        <f t="shared" si="1708"/>
        <v>1.1761810787872232E-3</v>
      </c>
      <c r="AL1446" s="5">
        <f t="shared" si="1709"/>
        <v>1.2580917891592887E-5</v>
      </c>
      <c r="AM1446" s="5">
        <f t="shared" si="1710"/>
        <v>1.0111572629231565E-3</v>
      </c>
      <c r="AN1446" s="5">
        <f t="shared" si="1711"/>
        <v>1.095553723689832E-3</v>
      </c>
      <c r="AO1446" s="5">
        <f t="shared" si="1712"/>
        <v>5.9349717670072731E-4</v>
      </c>
      <c r="AP1446" s="5">
        <f t="shared" si="1713"/>
        <v>2.1434451585839256E-4</v>
      </c>
      <c r="AQ1446" s="5">
        <f t="shared" si="1714"/>
        <v>5.8058706867786694E-5</v>
      </c>
      <c r="AR1446" s="5">
        <f t="shared" si="1715"/>
        <v>1.5589624686258106E-3</v>
      </c>
      <c r="AS1446" s="5">
        <f t="shared" si="1716"/>
        <v>1.5489851088266056E-3</v>
      </c>
      <c r="AT1446" s="5">
        <f t="shared" si="1717"/>
        <v>7.695358020650575E-4</v>
      </c>
      <c r="AU1446" s="5">
        <f t="shared" si="1718"/>
        <v>2.5487025764394712E-4</v>
      </c>
      <c r="AV1446" s="5">
        <f t="shared" si="1719"/>
        <v>6.3309771998756452E-5</v>
      </c>
      <c r="AW1446" s="5">
        <f t="shared" si="1720"/>
        <v>3.7621523949975177E-7</v>
      </c>
      <c r="AX1446" s="5">
        <f t="shared" si="1721"/>
        <v>1.6744764274007466E-4</v>
      </c>
      <c r="AY1446" s="5">
        <f t="shared" si="1722"/>
        <v>1.8142369664303612E-4</v>
      </c>
      <c r="AZ1446" s="5">
        <f t="shared" si="1723"/>
        <v>9.8283132461640419E-5</v>
      </c>
      <c r="BA1446" s="5">
        <f t="shared" si="1724"/>
        <v>3.5495451826149802E-5</v>
      </c>
      <c r="BB1446" s="5">
        <f t="shared" si="1725"/>
        <v>9.6145218573054748E-6</v>
      </c>
      <c r="BC1446" s="5">
        <f t="shared" si="1726"/>
        <v>2.0834000028477818E-6</v>
      </c>
      <c r="BD1446" s="5">
        <f t="shared" si="1727"/>
        <v>2.8151360166242409E-4</v>
      </c>
      <c r="BE1446" s="5">
        <f t="shared" si="1728"/>
        <v>2.7971191461178462E-4</v>
      </c>
      <c r="BF1446" s="5">
        <f t="shared" si="1729"/>
        <v>1.3896087917913456E-4</v>
      </c>
      <c r="BG1446" s="5">
        <f t="shared" si="1730"/>
        <v>4.602384318412938E-5</v>
      </c>
      <c r="BH1446" s="5">
        <f t="shared" si="1731"/>
        <v>1.1432322646937735E-5</v>
      </c>
      <c r="BI1446" s="5">
        <f t="shared" si="1732"/>
        <v>2.2718311563994679E-6</v>
      </c>
      <c r="BJ1446" s="8">
        <f t="shared" si="1733"/>
        <v>0.32619217869575062</v>
      </c>
      <c r="BK1446" s="8">
        <f t="shared" si="1734"/>
        <v>0.3013147742360997</v>
      </c>
      <c r="BL1446" s="8">
        <f t="shared" si="1735"/>
        <v>0.34589783954710795</v>
      </c>
      <c r="BM1446" s="8">
        <f t="shared" si="1736"/>
        <v>0.34395695707925561</v>
      </c>
      <c r="BN1446" s="8">
        <f t="shared" si="1737"/>
        <v>0.65582725500490979</v>
      </c>
    </row>
    <row r="1447" spans="1:66" x14ac:dyDescent="0.25">
      <c r="A1447" t="s">
        <v>91</v>
      </c>
      <c r="B1447" t="s">
        <v>127</v>
      </c>
      <c r="C1447" t="s">
        <v>98</v>
      </c>
      <c r="D1447" t="s">
        <v>568</v>
      </c>
      <c r="E1447">
        <f>VLOOKUP(A1447,home!$A$2:$E$405,3,FALSE)</f>
        <v>1.5</v>
      </c>
      <c r="F1447">
        <f>VLOOKUP(B1447,home!$B$2:$E$405,3,FALSE)</f>
        <v>1.19</v>
      </c>
      <c r="G1447">
        <f>VLOOKUP(C1447,away!$B$2:$E$405,4,FALSE)</f>
        <v>1.19</v>
      </c>
      <c r="H1447">
        <f>VLOOKUP(A1447,away!$A$2:$E$405,3,FALSE)</f>
        <v>1.1974637681159399</v>
      </c>
      <c r="I1447">
        <f>VLOOKUP(C1447,away!$B$2:$E$405,3,FALSE)</f>
        <v>0.49</v>
      </c>
      <c r="J1447">
        <f>VLOOKUP(B1447,home!$B$2:$E$405,4,FALSE)</f>
        <v>0.75</v>
      </c>
      <c r="K1447" s="3">
        <f t="shared" si="1682"/>
        <v>2.1241499999999998</v>
      </c>
      <c r="L1447" s="3">
        <f t="shared" si="1683"/>
        <v>0.44006793478260797</v>
      </c>
      <c r="M1447" s="5">
        <f t="shared" si="1684"/>
        <v>7.6979360787209586E-2</v>
      </c>
      <c r="N1447" s="5">
        <f t="shared" si="1685"/>
        <v>0.16351570921615122</v>
      </c>
      <c r="O1447" s="5">
        <f t="shared" si="1686"/>
        <v>3.3876148322512595E-2</v>
      </c>
      <c r="P1447" s="5">
        <f t="shared" si="1687"/>
        <v>7.1958020459265123E-2</v>
      </c>
      <c r="Q1447" s="5">
        <f t="shared" si="1688"/>
        <v>0.17366594686574383</v>
      </c>
      <c r="R1447" s="5">
        <f t="shared" si="1689"/>
        <v>7.453903315338713E-3</v>
      </c>
      <c r="S1447" s="5">
        <f t="shared" si="1690"/>
        <v>1.6816055159022427E-2</v>
      </c>
      <c r="T1447" s="5">
        <f t="shared" si="1691"/>
        <v>7.6424814579274011E-2</v>
      </c>
      <c r="U1447" s="5">
        <f t="shared" si="1692"/>
        <v>1.5833208727276726E-2</v>
      </c>
      <c r="V1447" s="5">
        <f t="shared" si="1693"/>
        <v>1.746572109722806E-3</v>
      </c>
      <c r="W1447" s="5">
        <f t="shared" si="1694"/>
        <v>0.12296417367828989</v>
      </c>
      <c r="X1447" s="5">
        <f t="shared" si="1695"/>
        <v>5.4112589962854958E-2</v>
      </c>
      <c r="Y1447" s="5">
        <f t="shared" si="1696"/>
        <v>1.1906607855345828E-2</v>
      </c>
      <c r="Z1447" s="5">
        <f t="shared" si="1697"/>
        <v>1.093407946016781E-3</v>
      </c>
      <c r="AA1447" s="5">
        <f t="shared" si="1698"/>
        <v>2.3225624885315453E-3</v>
      </c>
      <c r="AB1447" s="5">
        <f t="shared" si="1699"/>
        <v>2.4667355550071408E-3</v>
      </c>
      <c r="AC1447" s="5">
        <f t="shared" si="1700"/>
        <v>1.0204023383652991E-4</v>
      </c>
      <c r="AD1447" s="5">
        <f t="shared" si="1701"/>
        <v>6.5298587379684872E-2</v>
      </c>
      <c r="AE1447" s="5">
        <f t="shared" si="1702"/>
        <v>2.8735814492399588E-2</v>
      </c>
      <c r="AF1447" s="5">
        <f t="shared" si="1703"/>
        <v>6.3228552689832103E-3</v>
      </c>
      <c r="AG1447" s="5">
        <f t="shared" si="1704"/>
        <v>9.2749528671692459E-4</v>
      </c>
      <c r="AH1447" s="5">
        <f t="shared" si="1705"/>
        <v>1.2029344416962448E-4</v>
      </c>
      <c r="AI1447" s="5">
        <f t="shared" si="1706"/>
        <v>2.5552131943290784E-4</v>
      </c>
      <c r="AJ1447" s="5">
        <f t="shared" si="1707"/>
        <v>2.7138280533670561E-4</v>
      </c>
      <c r="AK1447" s="5">
        <f t="shared" si="1708"/>
        <v>1.9215259531865438E-4</v>
      </c>
      <c r="AL1447" s="5">
        <f t="shared" si="1709"/>
        <v>3.8153672147910176E-6</v>
      </c>
      <c r="AM1447" s="5">
        <f t="shared" si="1710"/>
        <v>2.7740798876511517E-2</v>
      </c>
      <c r="AN1447" s="5">
        <f t="shared" si="1711"/>
        <v>1.2207836070806114E-2</v>
      </c>
      <c r="AO1447" s="5">
        <f t="shared" si="1712"/>
        <v>2.6861386039221369E-3</v>
      </c>
      <c r="AP1447" s="5">
        <f t="shared" si="1713"/>
        <v>3.9402782265595098E-4</v>
      </c>
      <c r="AQ1447" s="5">
        <f t="shared" si="1714"/>
        <v>4.3349752540772998E-5</v>
      </c>
      <c r="AR1447" s="5">
        <f t="shared" si="1715"/>
        <v>1.0587457508722722E-5</v>
      </c>
      <c r="AS1447" s="5">
        <f t="shared" si="1716"/>
        <v>2.2489347867153368E-5</v>
      </c>
      <c r="AT1447" s="5">
        <f t="shared" si="1717"/>
        <v>2.388537413600691E-5</v>
      </c>
      <c r="AU1447" s="5">
        <f t="shared" si="1718"/>
        <v>1.6912039156999691E-5</v>
      </c>
      <c r="AV1447" s="5">
        <f t="shared" si="1719"/>
        <v>8.9809269938352243E-6</v>
      </c>
      <c r="AW1447" s="5">
        <f t="shared" si="1720"/>
        <v>9.9069221388248595E-8</v>
      </c>
      <c r="AX1447" s="5">
        <f t="shared" si="1721"/>
        <v>9.8209363222569873E-3</v>
      </c>
      <c r="AY1447" s="5">
        <f t="shared" si="1722"/>
        <v>4.3218791649671335E-3</v>
      </c>
      <c r="AZ1447" s="5">
        <f t="shared" si="1723"/>
        <v>9.5096021925353421E-4</v>
      </c>
      <c r="BA1447" s="5">
        <f t="shared" si="1724"/>
        <v>1.3949569991577302E-4</v>
      </c>
      <c r="BB1447" s="5">
        <f t="shared" si="1725"/>
        <v>1.5346896143247155E-5</v>
      </c>
      <c r="BC1447" s="5">
        <f t="shared" si="1726"/>
        <v>1.3507353782163897E-6</v>
      </c>
      <c r="BD1447" s="5">
        <f t="shared" si="1727"/>
        <v>7.7653342674370416E-7</v>
      </c>
      <c r="BE1447" s="5">
        <f t="shared" si="1728"/>
        <v>1.6494734784176391E-6</v>
      </c>
      <c r="BF1447" s="5">
        <f t="shared" si="1729"/>
        <v>1.751864544590414E-6</v>
      </c>
      <c r="BG1447" s="5">
        <f t="shared" si="1730"/>
        <v>1.2404076907972424E-6</v>
      </c>
      <c r="BH1447" s="5">
        <f t="shared" si="1731"/>
        <v>6.5870299910174064E-7</v>
      </c>
      <c r="BI1447" s="5">
        <f t="shared" si="1732"/>
        <v>2.7983679510839244E-7</v>
      </c>
      <c r="BJ1447" s="8">
        <f t="shared" si="1733"/>
        <v>0.76219671474979567</v>
      </c>
      <c r="BK1447" s="8">
        <f t="shared" si="1734"/>
        <v>0.17192774328123842</v>
      </c>
      <c r="BL1447" s="8">
        <f t="shared" si="1735"/>
        <v>6.2881120537522095E-2</v>
      </c>
      <c r="BM1447" s="8">
        <f t="shared" si="1736"/>
        <v>0.46632811745260611</v>
      </c>
      <c r="BN1447" s="8">
        <f t="shared" si="1737"/>
        <v>0.52744908896622111</v>
      </c>
    </row>
    <row r="1448" spans="1:66" x14ac:dyDescent="0.25">
      <c r="A1448" t="s">
        <v>91</v>
      </c>
      <c r="B1448" t="s">
        <v>100</v>
      </c>
      <c r="C1448" t="s">
        <v>97</v>
      </c>
      <c r="D1448" t="s">
        <v>568</v>
      </c>
      <c r="E1448">
        <f>VLOOKUP(A1448,home!$A$2:$E$405,3,FALSE)</f>
        <v>1.5</v>
      </c>
      <c r="F1448">
        <f>VLOOKUP(B1448,home!$B$2:$E$405,3,FALSE)</f>
        <v>0.96</v>
      </c>
      <c r="G1448">
        <f>VLOOKUP(C1448,away!$B$2:$E$405,4,FALSE)</f>
        <v>0.9</v>
      </c>
      <c r="H1448">
        <f>VLOOKUP(A1448,away!$A$2:$E$405,3,FALSE)</f>
        <v>1.1974637681159399</v>
      </c>
      <c r="I1448">
        <f>VLOOKUP(C1448,away!$B$2:$E$405,3,FALSE)</f>
        <v>0.67</v>
      </c>
      <c r="J1448">
        <f>VLOOKUP(B1448,home!$B$2:$E$405,4,FALSE)</f>
        <v>1.34</v>
      </c>
      <c r="K1448" s="3">
        <f t="shared" si="1682"/>
        <v>1.296</v>
      </c>
      <c r="L1448" s="3">
        <f t="shared" si="1683"/>
        <v>1.0750829710144909</v>
      </c>
      <c r="M1448" s="5">
        <f t="shared" si="1684"/>
        <v>9.3379544159625585E-2</v>
      </c>
      <c r="N1448" s="5">
        <f t="shared" si="1685"/>
        <v>0.12101988923087477</v>
      </c>
      <c r="O1448" s="5">
        <f t="shared" si="1686"/>
        <v>0.10039075776710912</v>
      </c>
      <c r="P1448" s="5">
        <f t="shared" si="1687"/>
        <v>0.13010642206617343</v>
      </c>
      <c r="Q1448" s="5">
        <f t="shared" si="1688"/>
        <v>7.8420888221606866E-2</v>
      </c>
      <c r="R1448" s="5">
        <f t="shared" si="1689"/>
        <v>5.3964197061329877E-2</v>
      </c>
      <c r="S1448" s="5">
        <f t="shared" si="1690"/>
        <v>4.5319564405681328E-2</v>
      </c>
      <c r="T1448" s="5">
        <f t="shared" si="1691"/>
        <v>8.4308961498880397E-2</v>
      </c>
      <c r="U1448" s="5">
        <f t="shared" si="1692"/>
        <v>6.9937599391483515E-2</v>
      </c>
      <c r="V1448" s="5">
        <f t="shared" si="1693"/>
        <v>7.0160100402733155E-3</v>
      </c>
      <c r="W1448" s="5">
        <f t="shared" si="1694"/>
        <v>3.3877823711734166E-2</v>
      </c>
      <c r="X1448" s="5">
        <f t="shared" si="1695"/>
        <v>3.6421471367516334E-2</v>
      </c>
      <c r="Y1448" s="5">
        <f t="shared" si="1696"/>
        <v>1.9578051823254335E-2</v>
      </c>
      <c r="Z1448" s="5">
        <f t="shared" si="1697"/>
        <v>1.9338663101701997E-2</v>
      </c>
      <c r="AA1448" s="5">
        <f t="shared" si="1698"/>
        <v>2.506290737980579E-2</v>
      </c>
      <c r="AB1448" s="5">
        <f t="shared" si="1699"/>
        <v>1.6240763982114156E-2</v>
      </c>
      <c r="AC1448" s="5">
        <f t="shared" si="1700"/>
        <v>6.1096622641992719E-4</v>
      </c>
      <c r="AD1448" s="5">
        <f t="shared" si="1701"/>
        <v>1.0976414882601874E-2</v>
      </c>
      <c r="AE1448" s="5">
        <f t="shared" si="1702"/>
        <v>1.1800556723075296E-2</v>
      </c>
      <c r="AF1448" s="5">
        <f t="shared" si="1703"/>
        <v>6.3432887907344066E-3</v>
      </c>
      <c r="AG1448" s="5">
        <f t="shared" si="1704"/>
        <v>2.2731872530485546E-3</v>
      </c>
      <c r="AH1448" s="5">
        <f t="shared" si="1705"/>
        <v>5.1976668457065223E-3</v>
      </c>
      <c r="AI1448" s="5">
        <f t="shared" si="1706"/>
        <v>6.7361762320356528E-3</v>
      </c>
      <c r="AJ1448" s="5">
        <f t="shared" si="1707"/>
        <v>4.3650421983591038E-3</v>
      </c>
      <c r="AK1448" s="5">
        <f t="shared" si="1708"/>
        <v>1.885698229691133E-3</v>
      </c>
      <c r="AL1448" s="5">
        <f t="shared" si="1709"/>
        <v>3.4050553764488225E-5</v>
      </c>
      <c r="AM1448" s="5">
        <f t="shared" si="1710"/>
        <v>2.8450867375704046E-3</v>
      </c>
      <c r="AN1448" s="5">
        <f t="shared" si="1711"/>
        <v>3.0587043026211159E-3</v>
      </c>
      <c r="AO1448" s="5">
        <f t="shared" si="1712"/>
        <v>1.6441804545583576E-3</v>
      </c>
      <c r="AP1448" s="5">
        <f t="shared" si="1713"/>
        <v>5.8921013599018521E-4</v>
      </c>
      <c r="AQ1448" s="5">
        <f t="shared" si="1714"/>
        <v>1.583624458880451E-4</v>
      </c>
      <c r="AR1448" s="5">
        <f t="shared" si="1715"/>
        <v>1.1175846229651374E-3</v>
      </c>
      <c r="AS1448" s="5">
        <f t="shared" si="1716"/>
        <v>1.4483896713628182E-3</v>
      </c>
      <c r="AT1448" s="5">
        <f t="shared" si="1717"/>
        <v>9.3855650704310629E-4</v>
      </c>
      <c r="AU1448" s="5">
        <f t="shared" si="1718"/>
        <v>4.0545641104262198E-4</v>
      </c>
      <c r="AV1448" s="5">
        <f t="shared" si="1719"/>
        <v>1.3136787717780955E-4</v>
      </c>
      <c r="AW1448" s="5">
        <f t="shared" si="1720"/>
        <v>1.3178581382093254E-6</v>
      </c>
      <c r="AX1448" s="5">
        <f t="shared" si="1721"/>
        <v>6.145387353152067E-4</v>
      </c>
      <c r="AY1448" s="5">
        <f t="shared" si="1722"/>
        <v>6.6068012936616033E-4</v>
      </c>
      <c r="AZ1448" s="5">
        <f t="shared" si="1723"/>
        <v>3.5514297818460485E-4</v>
      </c>
      <c r="BA1448" s="5">
        <f t="shared" si="1724"/>
        <v>1.2726938937387988E-4</v>
      </c>
      <c r="BB1448" s="5">
        <f t="shared" si="1725"/>
        <v>3.4206288311817702E-5</v>
      </c>
      <c r="BC1448" s="5">
        <f t="shared" si="1726"/>
        <v>7.3549196131294491E-6</v>
      </c>
      <c r="BD1448" s="5">
        <f t="shared" si="1727"/>
        <v>2.0024936613624483E-4</v>
      </c>
      <c r="BE1448" s="5">
        <f t="shared" si="1728"/>
        <v>2.5952317851257327E-4</v>
      </c>
      <c r="BF1448" s="5">
        <f t="shared" si="1729"/>
        <v>1.6817101967614751E-4</v>
      </c>
      <c r="BG1448" s="5">
        <f t="shared" si="1730"/>
        <v>7.2649880500095742E-5</v>
      </c>
      <c r="BH1448" s="5">
        <f t="shared" si="1731"/>
        <v>2.3538561282031026E-5</v>
      </c>
      <c r="BI1448" s="5">
        <f t="shared" si="1732"/>
        <v>6.1011950843024396E-6</v>
      </c>
      <c r="BJ1448" s="8">
        <f t="shared" si="1733"/>
        <v>0.41511527002011983</v>
      </c>
      <c r="BK1448" s="8">
        <f t="shared" si="1734"/>
        <v>0.27712723758130425</v>
      </c>
      <c r="BL1448" s="8">
        <f t="shared" si="1735"/>
        <v>0.28855239737841765</v>
      </c>
      <c r="BM1448" s="8">
        <f t="shared" si="1736"/>
        <v>0.42219250730359614</v>
      </c>
      <c r="BN1448" s="8">
        <f t="shared" si="1737"/>
        <v>0.57728169850671973</v>
      </c>
    </row>
    <row r="1449" spans="1:66" x14ac:dyDescent="0.25">
      <c r="A1449" t="s">
        <v>91</v>
      </c>
      <c r="B1449" t="s">
        <v>123</v>
      </c>
      <c r="C1449" t="s">
        <v>129</v>
      </c>
      <c r="D1449" t="s">
        <v>568</v>
      </c>
      <c r="E1449">
        <f>VLOOKUP(A1449,home!$A$2:$E$405,3,FALSE)</f>
        <v>1.5</v>
      </c>
      <c r="F1449">
        <f>VLOOKUP(B1449,home!$B$2:$E$405,3,FALSE)</f>
        <v>1.0900000000000001</v>
      </c>
      <c r="G1449">
        <f>VLOOKUP(C1449,away!$B$2:$E$405,4,FALSE)</f>
        <v>1.54</v>
      </c>
      <c r="H1449">
        <f>VLOOKUP(A1449,away!$A$2:$E$405,3,FALSE)</f>
        <v>1.1974637681159399</v>
      </c>
      <c r="I1449">
        <f>VLOOKUP(C1449,away!$B$2:$E$405,3,FALSE)</f>
        <v>0.7</v>
      </c>
      <c r="J1449">
        <f>VLOOKUP(B1449,home!$B$2:$E$405,4,FALSE)</f>
        <v>0.71</v>
      </c>
      <c r="K1449" s="3">
        <f t="shared" si="1682"/>
        <v>2.5179000000000005</v>
      </c>
      <c r="L1449" s="3">
        <f t="shared" si="1683"/>
        <v>0.59513949275362199</v>
      </c>
      <c r="M1449" s="5">
        <f t="shared" si="1684"/>
        <v>4.4465596874460382E-2</v>
      </c>
      <c r="N1449" s="5">
        <f t="shared" si="1685"/>
        <v>0.11195992637020383</v>
      </c>
      <c r="O1449" s="5">
        <f t="shared" si="1686"/>
        <v>2.646323276885339E-2</v>
      </c>
      <c r="P1449" s="5">
        <f t="shared" si="1687"/>
        <v>6.6631773788695961E-2</v>
      </c>
      <c r="Q1449" s="5">
        <f t="shared" si="1688"/>
        <v>0.14095194930376814</v>
      </c>
      <c r="R1449" s="5">
        <f t="shared" si="1689"/>
        <v>7.8746574633382169E-3</v>
      </c>
      <c r="S1449" s="5">
        <f t="shared" si="1690"/>
        <v>2.496195705391524E-2</v>
      </c>
      <c r="T1449" s="5">
        <f t="shared" si="1691"/>
        <v>8.3886071611278812E-2</v>
      </c>
      <c r="U1449" s="5">
        <f t="shared" si="1692"/>
        <v>1.9827600026939302E-2</v>
      </c>
      <c r="V1449" s="5">
        <f t="shared" si="1693"/>
        <v>4.1561706444035338E-3</v>
      </c>
      <c r="W1449" s="5">
        <f t="shared" si="1694"/>
        <v>0.11830097105065264</v>
      </c>
      <c r="X1449" s="5">
        <f t="shared" si="1695"/>
        <v>7.040557990334631E-2</v>
      </c>
      <c r="Y1449" s="5">
        <f t="shared" si="1696"/>
        <v>2.0950570555351065E-2</v>
      </c>
      <c r="Z1449" s="5">
        <f t="shared" si="1697"/>
        <v>1.56217321611321E-3</v>
      </c>
      <c r="AA1449" s="5">
        <f t="shared" si="1698"/>
        <v>3.9333959408514524E-3</v>
      </c>
      <c r="AB1449" s="5">
        <f t="shared" si="1699"/>
        <v>4.9519488197349373E-3</v>
      </c>
      <c r="AC1449" s="5">
        <f t="shared" si="1700"/>
        <v>3.8925180599028527E-4</v>
      </c>
      <c r="AD1449" s="5">
        <f t="shared" si="1701"/>
        <v>7.4467503752109587E-2</v>
      </c>
      <c r="AE1449" s="5">
        <f t="shared" si="1702"/>
        <v>4.4318552409658936E-2</v>
      </c>
      <c r="AF1449" s="5">
        <f t="shared" si="1703"/>
        <v>1.3187860400329616E-2</v>
      </c>
      <c r="AG1449" s="5">
        <f t="shared" si="1704"/>
        <v>2.6162055163859149E-3</v>
      </c>
      <c r="AH1449" s="5">
        <f t="shared" si="1705"/>
        <v>2.3242774385772753E-4</v>
      </c>
      <c r="AI1449" s="5">
        <f t="shared" si="1706"/>
        <v>5.852298162593722E-4</v>
      </c>
      <c r="AJ1449" s="5">
        <f t="shared" si="1707"/>
        <v>7.3677507717973695E-4</v>
      </c>
      <c r="AK1449" s="5">
        <f t="shared" si="1708"/>
        <v>6.1837532227695328E-4</v>
      </c>
      <c r="AL1449" s="5">
        <f t="shared" si="1709"/>
        <v>2.333178016866625E-5</v>
      </c>
      <c r="AM1449" s="5">
        <f t="shared" si="1710"/>
        <v>3.7500345539487355E-2</v>
      </c>
      <c r="AN1449" s="5">
        <f t="shared" si="1711"/>
        <v>2.2317936622456052E-2</v>
      </c>
      <c r="AO1449" s="5">
        <f t="shared" si="1712"/>
        <v>6.6411427403979895E-3</v>
      </c>
      <c r="AP1449" s="5">
        <f t="shared" si="1713"/>
        <v>1.3174687739416194E-3</v>
      </c>
      <c r="AQ1449" s="5">
        <f t="shared" si="1714"/>
        <v>1.960194244605879E-4</v>
      </c>
      <c r="AR1449" s="5">
        <f t="shared" si="1715"/>
        <v>2.7665385916271358E-5</v>
      </c>
      <c r="AS1449" s="5">
        <f t="shared" si="1716"/>
        <v>6.9658675198579667E-5</v>
      </c>
      <c r="AT1449" s="5">
        <f t="shared" si="1717"/>
        <v>8.7696789141251892E-5</v>
      </c>
      <c r="AU1449" s="5">
        <f t="shared" si="1718"/>
        <v>7.3603915126252723E-5</v>
      </c>
      <c r="AV1449" s="5">
        <f t="shared" si="1719"/>
        <v>4.6331824474097949E-5</v>
      </c>
      <c r="AW1449" s="5">
        <f t="shared" si="1720"/>
        <v>9.7118646996748046E-7</v>
      </c>
      <c r="AX1449" s="5">
        <f t="shared" si="1721"/>
        <v>1.5737020005645877E-2</v>
      </c>
      <c r="AY1449" s="5">
        <f t="shared" si="1722"/>
        <v>9.365722103613687E-3</v>
      </c>
      <c r="AZ1449" s="5">
        <f t="shared" si="1723"/>
        <v>2.7869555510080177E-3</v>
      </c>
      <c r="BA1449" s="5">
        <f t="shared" si="1724"/>
        <v>5.528757709846009E-4</v>
      </c>
      <c r="BB1449" s="5">
        <f t="shared" si="1725"/>
        <v>8.2259551474885763E-5</v>
      </c>
      <c r="BC1449" s="5">
        <f t="shared" si="1726"/>
        <v>9.791181547780798E-6</v>
      </c>
      <c r="BD1449" s="5">
        <f t="shared" si="1727"/>
        <v>2.7441272901738203E-6</v>
      </c>
      <c r="BE1449" s="5">
        <f t="shared" si="1728"/>
        <v>6.9094381039286633E-6</v>
      </c>
      <c r="BF1449" s="5">
        <f t="shared" si="1729"/>
        <v>8.6986371009409938E-6</v>
      </c>
      <c r="BG1449" s="5">
        <f t="shared" si="1730"/>
        <v>7.3007661188197769E-6</v>
      </c>
      <c r="BH1449" s="5">
        <f t="shared" si="1731"/>
        <v>4.5956497526440802E-6</v>
      </c>
      <c r="BI1449" s="5">
        <f t="shared" si="1732"/>
        <v>2.3142773024365066E-6</v>
      </c>
      <c r="BJ1449" s="8">
        <f t="shared" si="1733"/>
        <v>0.77755272813810328</v>
      </c>
      <c r="BK1449" s="8">
        <f t="shared" si="1734"/>
        <v>0.14999380405124776</v>
      </c>
      <c r="BL1449" s="8">
        <f t="shared" si="1735"/>
        <v>6.5561162464816511E-2</v>
      </c>
      <c r="BM1449" s="8">
        <f t="shared" si="1736"/>
        <v>0.58695798038381697</v>
      </c>
      <c r="BN1449" s="8">
        <f t="shared" si="1737"/>
        <v>0.39834713656931992</v>
      </c>
    </row>
    <row r="1450" spans="1:66" x14ac:dyDescent="0.25">
      <c r="A1450" t="s">
        <v>91</v>
      </c>
      <c r="B1450" t="s">
        <v>105</v>
      </c>
      <c r="C1450" t="s">
        <v>107</v>
      </c>
      <c r="D1450" t="s">
        <v>568</v>
      </c>
      <c r="E1450">
        <f>VLOOKUP(A1450,home!$A$2:$E$405,3,FALSE)</f>
        <v>1.5</v>
      </c>
      <c r="F1450">
        <f>VLOOKUP(B1450,home!$B$2:$E$405,3,FALSE)</f>
        <v>1.36</v>
      </c>
      <c r="G1450">
        <f>VLOOKUP(C1450,away!$B$2:$E$405,4,FALSE)</f>
        <v>0.67</v>
      </c>
      <c r="H1450">
        <f>VLOOKUP(A1450,away!$A$2:$E$405,3,FALSE)</f>
        <v>1.1974637681159399</v>
      </c>
      <c r="I1450">
        <f>VLOOKUP(C1450,away!$B$2:$E$405,3,FALSE)</f>
        <v>1.28</v>
      </c>
      <c r="J1450">
        <f>VLOOKUP(B1450,home!$B$2:$E$405,4,FALSE)</f>
        <v>0.98</v>
      </c>
      <c r="K1450" s="3">
        <f t="shared" si="1682"/>
        <v>1.3668</v>
      </c>
      <c r="L1450" s="3">
        <f t="shared" si="1683"/>
        <v>1.5020985507246349</v>
      </c>
      <c r="M1450" s="5">
        <f t="shared" si="1684"/>
        <v>5.6761411977372951E-2</v>
      </c>
      <c r="N1450" s="5">
        <f t="shared" si="1685"/>
        <v>7.7581497890673354E-2</v>
      </c>
      <c r="O1450" s="5">
        <f t="shared" si="1686"/>
        <v>8.5261234668295854E-2</v>
      </c>
      <c r="P1450" s="5">
        <f t="shared" si="1687"/>
        <v>0.11653505554462676</v>
      </c>
      <c r="Q1450" s="5">
        <f t="shared" si="1688"/>
        <v>5.301919565848618E-2</v>
      </c>
      <c r="R1450" s="5">
        <f t="shared" si="1689"/>
        <v>6.4035388514120106E-2</v>
      </c>
      <c r="S1450" s="5">
        <f t="shared" si="1690"/>
        <v>5.9813607069019309E-2</v>
      </c>
      <c r="T1450" s="5">
        <f t="shared" si="1691"/>
        <v>7.9640056959197944E-2</v>
      </c>
      <c r="U1450" s="5">
        <f t="shared" si="1692"/>
        <v>8.7523569021099354E-2</v>
      </c>
      <c r="V1450" s="5">
        <f t="shared" si="1693"/>
        <v>1.3644602281116386E-2</v>
      </c>
      <c r="W1450" s="5">
        <f t="shared" si="1694"/>
        <v>2.4155545542006308E-2</v>
      </c>
      <c r="X1450" s="5">
        <f t="shared" si="1695"/>
        <v>3.6284009950610596E-2</v>
      </c>
      <c r="Y1450" s="5">
        <f t="shared" si="1696"/>
        <v>2.7251079380645204E-2</v>
      </c>
      <c r="Z1450" s="5">
        <f t="shared" si="1697"/>
        <v>3.2062488094049588E-2</v>
      </c>
      <c r="AA1450" s="5">
        <f t="shared" si="1698"/>
        <v>4.3823008726946978E-2</v>
      </c>
      <c r="AB1450" s="5">
        <f t="shared" si="1699"/>
        <v>2.9948644163995571E-2</v>
      </c>
      <c r="AC1450" s="5">
        <f t="shared" si="1700"/>
        <v>1.7508312748501758E-3</v>
      </c>
      <c r="AD1450" s="5">
        <f t="shared" si="1701"/>
        <v>8.2539499117035547E-3</v>
      </c>
      <c r="AE1450" s="5">
        <f t="shared" si="1702"/>
        <v>1.239824620012364E-2</v>
      </c>
      <c r="AF1450" s="5">
        <f t="shared" si="1703"/>
        <v>9.3116938243664668E-3</v>
      </c>
      <c r="AG1450" s="5">
        <f t="shared" si="1704"/>
        <v>4.6623605994574688E-3</v>
      </c>
      <c r="AH1450" s="5">
        <f t="shared" si="1705"/>
        <v>1.2040254224674437E-2</v>
      </c>
      <c r="AI1450" s="5">
        <f t="shared" si="1706"/>
        <v>1.645661947428502E-2</v>
      </c>
      <c r="AJ1450" s="5">
        <f t="shared" si="1707"/>
        <v>1.1246453748726385E-2</v>
      </c>
      <c r="AK1450" s="5">
        <f t="shared" si="1708"/>
        <v>5.1238843279197421E-3</v>
      </c>
      <c r="AL1450" s="5">
        <f t="shared" si="1709"/>
        <v>1.4378304750084037E-4</v>
      </c>
      <c r="AM1450" s="5">
        <f t="shared" si="1710"/>
        <v>2.256299747863282E-3</v>
      </c>
      <c r="AN1450" s="5">
        <f t="shared" si="1711"/>
        <v>3.389184581265795E-3</v>
      </c>
      <c r="AO1450" s="5">
        <f t="shared" si="1712"/>
        <v>2.545444623828815E-3</v>
      </c>
      <c r="AP1450" s="5">
        <f t="shared" si="1713"/>
        <v>1.2745028934676925E-3</v>
      </c>
      <c r="AQ1450" s="5">
        <f t="shared" si="1714"/>
        <v>4.7860723729304365E-4</v>
      </c>
      <c r="AR1450" s="5">
        <f t="shared" si="1715"/>
        <v>3.6171296842479241E-3</v>
      </c>
      <c r="AS1450" s="5">
        <f t="shared" si="1716"/>
        <v>4.9438928524300624E-3</v>
      </c>
      <c r="AT1450" s="5">
        <f t="shared" si="1717"/>
        <v>3.3786563753507057E-3</v>
      </c>
      <c r="AU1450" s="5">
        <f t="shared" si="1718"/>
        <v>1.5393158446097819E-3</v>
      </c>
      <c r="AV1450" s="5">
        <f t="shared" si="1719"/>
        <v>5.2598422410316242E-4</v>
      </c>
      <c r="AW1450" s="5">
        <f t="shared" si="1720"/>
        <v>8.1999004660094663E-6</v>
      </c>
      <c r="AX1450" s="5">
        <f t="shared" si="1721"/>
        <v>5.1398508256325637E-4</v>
      </c>
      <c r="AY1450" s="5">
        <f t="shared" si="1722"/>
        <v>7.7205624761234927E-4</v>
      </c>
      <c r="AZ1450" s="5">
        <f t="shared" si="1723"/>
        <v>5.7985228530820485E-4</v>
      </c>
      <c r="BA1450" s="5">
        <f t="shared" si="1724"/>
        <v>2.9033175913194075E-4</v>
      </c>
      <c r="BB1450" s="5">
        <f t="shared" si="1725"/>
        <v>1.0902672865535549E-4</v>
      </c>
      <c r="BC1450" s="5">
        <f t="shared" si="1726"/>
        <v>3.2753778220691478E-5</v>
      </c>
      <c r="BD1450" s="5">
        <f t="shared" si="1727"/>
        <v>9.0554754274864413E-4</v>
      </c>
      <c r="BE1450" s="5">
        <f t="shared" si="1728"/>
        <v>1.2377023814288467E-3</v>
      </c>
      <c r="BF1450" s="5">
        <f t="shared" si="1729"/>
        <v>8.4584580746847405E-4</v>
      </c>
      <c r="BG1450" s="5">
        <f t="shared" si="1730"/>
        <v>3.8536734988263687E-4</v>
      </c>
      <c r="BH1450" s="5">
        <f t="shared" si="1731"/>
        <v>1.3168002345489703E-4</v>
      </c>
      <c r="BI1450" s="5">
        <f t="shared" si="1732"/>
        <v>3.5996051211630618E-5</v>
      </c>
      <c r="BJ1450" s="8">
        <f t="shared" si="1733"/>
        <v>0.34479968088248114</v>
      </c>
      <c r="BK1450" s="8">
        <f t="shared" si="1734"/>
        <v>0.24942134744209876</v>
      </c>
      <c r="BL1450" s="8">
        <f t="shared" si="1735"/>
        <v>0.37300617500700017</v>
      </c>
      <c r="BM1450" s="8">
        <f t="shared" si="1736"/>
        <v>0.54533205082490788</v>
      </c>
      <c r="BN1450" s="8">
        <f t="shared" si="1737"/>
        <v>0.4531937842535752</v>
      </c>
    </row>
    <row r="1451" spans="1:66" x14ac:dyDescent="0.25">
      <c r="A1451" t="s">
        <v>91</v>
      </c>
      <c r="B1451" t="s">
        <v>124</v>
      </c>
      <c r="C1451" t="s">
        <v>371</v>
      </c>
      <c r="D1451" t="s">
        <v>568</v>
      </c>
      <c r="E1451">
        <f>VLOOKUP(A1451,home!$A$2:$E$405,3,FALSE)</f>
        <v>1.5</v>
      </c>
      <c r="F1451">
        <f>VLOOKUP(B1451,home!$B$2:$E$405,3,FALSE)</f>
        <v>1.1200000000000001</v>
      </c>
      <c r="G1451">
        <f>VLOOKUP(C1451,away!$B$2:$E$405,4,FALSE)</f>
        <v>0.75</v>
      </c>
      <c r="H1451">
        <f>VLOOKUP(A1451,away!$A$2:$E$405,3,FALSE)</f>
        <v>1.1974637681159399</v>
      </c>
      <c r="I1451">
        <f>VLOOKUP(C1451,away!$B$2:$E$405,3,FALSE)</f>
        <v>0.49</v>
      </c>
      <c r="J1451">
        <f>VLOOKUP(B1451,home!$B$2:$E$405,4,FALSE)</f>
        <v>0.86</v>
      </c>
      <c r="K1451" s="3">
        <f t="shared" si="1682"/>
        <v>1.2600000000000002</v>
      </c>
      <c r="L1451" s="3">
        <f t="shared" si="1683"/>
        <v>0.5046112318840571</v>
      </c>
      <c r="M1451" s="5">
        <f t="shared" si="1684"/>
        <v>0.17125335138771447</v>
      </c>
      <c r="N1451" s="5">
        <f t="shared" si="1685"/>
        <v>0.21577922274852029</v>
      </c>
      <c r="O1451" s="5">
        <f t="shared" si="1686"/>
        <v>8.6416364608027887E-2</v>
      </c>
      <c r="P1451" s="5">
        <f t="shared" si="1687"/>
        <v>0.10888461940611516</v>
      </c>
      <c r="Q1451" s="5">
        <f t="shared" si="1688"/>
        <v>0.13594091033156783</v>
      </c>
      <c r="R1451" s="5">
        <f t="shared" si="1689"/>
        <v>2.1803334099899391E-2</v>
      </c>
      <c r="S1451" s="5">
        <f t="shared" si="1690"/>
        <v>1.7307486608500147E-2</v>
      </c>
      <c r="T1451" s="5">
        <f t="shared" si="1691"/>
        <v>6.8597310225852581E-2</v>
      </c>
      <c r="U1451" s="5">
        <f t="shared" si="1692"/>
        <v>2.7472200965873241E-2</v>
      </c>
      <c r="V1451" s="5">
        <f t="shared" si="1693"/>
        <v>1.2226972993664923E-3</v>
      </c>
      <c r="W1451" s="5">
        <f t="shared" si="1694"/>
        <v>5.7095182339258511E-2</v>
      </c>
      <c r="X1451" s="5">
        <f t="shared" si="1695"/>
        <v>2.8810870294858095E-2</v>
      </c>
      <c r="Y1451" s="5">
        <f t="shared" si="1696"/>
        <v>7.2691443755700655E-3</v>
      </c>
      <c r="Z1451" s="5">
        <f t="shared" si="1697"/>
        <v>3.6674024264433018E-3</v>
      </c>
      <c r="AA1451" s="5">
        <f t="shared" si="1698"/>
        <v>4.6209270573185609E-3</v>
      </c>
      <c r="AB1451" s="5">
        <f t="shared" si="1699"/>
        <v>2.9111840461106945E-3</v>
      </c>
      <c r="AC1451" s="5">
        <f t="shared" si="1700"/>
        <v>4.858770974830253E-5</v>
      </c>
      <c r="AD1451" s="5">
        <f t="shared" si="1701"/>
        <v>1.7984982436866435E-2</v>
      </c>
      <c r="AE1451" s="5">
        <f t="shared" si="1702"/>
        <v>9.0754241428803017E-3</v>
      </c>
      <c r="AF1451" s="5">
        <f t="shared" si="1703"/>
        <v>2.2897804783045708E-3</v>
      </c>
      <c r="AG1451" s="5">
        <f t="shared" si="1704"/>
        <v>3.8514964930044517E-4</v>
      </c>
      <c r="AH1451" s="5">
        <f t="shared" si="1705"/>
        <v>4.6265311405553345E-4</v>
      </c>
      <c r="AI1451" s="5">
        <f t="shared" si="1706"/>
        <v>5.8294292370997226E-4</v>
      </c>
      <c r="AJ1451" s="5">
        <f t="shared" si="1707"/>
        <v>3.6725404193728266E-4</v>
      </c>
      <c r="AK1451" s="5">
        <f t="shared" si="1708"/>
        <v>1.5424669761365879E-4</v>
      </c>
      <c r="AL1451" s="5">
        <f t="shared" si="1709"/>
        <v>1.2357023651540042E-6</v>
      </c>
      <c r="AM1451" s="5">
        <f t="shared" si="1710"/>
        <v>4.532215574090343E-3</v>
      </c>
      <c r="AN1451" s="5">
        <f t="shared" si="1711"/>
        <v>2.2870068840058367E-3</v>
      </c>
      <c r="AO1451" s="5">
        <f t="shared" si="1712"/>
        <v>5.7702468053275199E-4</v>
      </c>
      <c r="AP1451" s="5">
        <f t="shared" si="1713"/>
        <v>9.7057711623712203E-5</v>
      </c>
      <c r="AQ1451" s="5">
        <f t="shared" si="1714"/>
        <v>1.2244102856572241E-5</v>
      </c>
      <c r="AR1451" s="5">
        <f t="shared" si="1715"/>
        <v>4.6691991563711588E-5</v>
      </c>
      <c r="AS1451" s="5">
        <f t="shared" si="1716"/>
        <v>5.8831909370276617E-5</v>
      </c>
      <c r="AT1451" s="5">
        <f t="shared" si="1717"/>
        <v>3.7064102903274283E-5</v>
      </c>
      <c r="AU1451" s="5">
        <f t="shared" si="1718"/>
        <v>1.5566923219375206E-5</v>
      </c>
      <c r="AV1451" s="5">
        <f t="shared" si="1719"/>
        <v>4.9035808141031907E-6</v>
      </c>
      <c r="AW1451" s="5">
        <f t="shared" si="1720"/>
        <v>2.1824225245284201E-8</v>
      </c>
      <c r="AX1451" s="5">
        <f t="shared" si="1721"/>
        <v>9.517652705589725E-4</v>
      </c>
      <c r="AY1451" s="5">
        <f t="shared" si="1722"/>
        <v>4.8027144564122601E-4</v>
      </c>
      <c r="AZ1451" s="5">
        <f t="shared" si="1723"/>
        <v>1.21175182911878E-4</v>
      </c>
      <c r="BA1451" s="5">
        <f t="shared" si="1724"/>
        <v>2.0382119440979574E-5</v>
      </c>
      <c r="BB1451" s="5">
        <f t="shared" si="1725"/>
        <v>2.5712615998801723E-6</v>
      </c>
      <c r="BC1451" s="5">
        <f t="shared" si="1726"/>
        <v>2.5949749668234109E-7</v>
      </c>
      <c r="BD1451" s="5">
        <f t="shared" si="1727"/>
        <v>3.9268838970140861E-6</v>
      </c>
      <c r="BE1451" s="5">
        <f t="shared" si="1728"/>
        <v>4.9478737102377497E-6</v>
      </c>
      <c r="BF1451" s="5">
        <f t="shared" si="1729"/>
        <v>3.1171604374497833E-6</v>
      </c>
      <c r="BG1451" s="5">
        <f t="shared" si="1730"/>
        <v>1.3092073837289096E-6</v>
      </c>
      <c r="BH1451" s="5">
        <f t="shared" si="1731"/>
        <v>4.124003258746066E-7</v>
      </c>
      <c r="BI1451" s="5">
        <f t="shared" si="1732"/>
        <v>1.0392488212040088E-7</v>
      </c>
      <c r="BJ1451" s="8">
        <f t="shared" si="1733"/>
        <v>0.55230995075373801</v>
      </c>
      <c r="BK1451" s="8">
        <f t="shared" si="1734"/>
        <v>0.2991982495594509</v>
      </c>
      <c r="BL1451" s="8">
        <f t="shared" si="1735"/>
        <v>0.14496798351305334</v>
      </c>
      <c r="BM1451" s="8">
        <f t="shared" si="1736"/>
        <v>0.25958553404942458</v>
      </c>
      <c r="BN1451" s="8">
        <f t="shared" si="1737"/>
        <v>0.74007780258184508</v>
      </c>
    </row>
    <row r="1452" spans="1:66" x14ac:dyDescent="0.25">
      <c r="A1452" t="s">
        <v>91</v>
      </c>
      <c r="B1452" t="s">
        <v>101</v>
      </c>
      <c r="C1452" t="s">
        <v>108</v>
      </c>
      <c r="D1452" t="s">
        <v>568</v>
      </c>
      <c r="E1452">
        <f>VLOOKUP(A1452,home!$A$2:$E$405,3,FALSE)</f>
        <v>1.5</v>
      </c>
      <c r="F1452">
        <f>VLOOKUP(B1452,home!$B$2:$E$405,3,FALSE)</f>
        <v>1.33</v>
      </c>
      <c r="G1452">
        <f>VLOOKUP(C1452,away!$B$2:$E$405,4,FALSE)</f>
        <v>0.84</v>
      </c>
      <c r="H1452">
        <f>VLOOKUP(A1452,away!$A$2:$E$405,3,FALSE)</f>
        <v>1.1974637681159399</v>
      </c>
      <c r="I1452">
        <f>VLOOKUP(C1452,away!$B$2:$E$405,3,FALSE)</f>
        <v>1.04</v>
      </c>
      <c r="J1452">
        <f>VLOOKUP(B1452,home!$B$2:$E$405,4,FALSE)</f>
        <v>0.91</v>
      </c>
      <c r="K1452" s="3">
        <f t="shared" si="1682"/>
        <v>1.6758</v>
      </c>
      <c r="L1452" s="3">
        <f t="shared" si="1683"/>
        <v>1.1332797101449257</v>
      </c>
      <c r="M1452" s="5">
        <f t="shared" si="1684"/>
        <v>6.0260423938729719E-2</v>
      </c>
      <c r="N1452" s="5">
        <f t="shared" si="1685"/>
        <v>0.10098441843652325</v>
      </c>
      <c r="O1452" s="5">
        <f t="shared" si="1686"/>
        <v>6.829191577449395E-2</v>
      </c>
      <c r="P1452" s="5">
        <f t="shared" si="1687"/>
        <v>0.11444359245489695</v>
      </c>
      <c r="Q1452" s="5">
        <f t="shared" si="1688"/>
        <v>8.461484420796285E-2</v>
      </c>
      <c r="R1452" s="5">
        <f t="shared" si="1689"/>
        <v>3.8696921257080109E-2</v>
      </c>
      <c r="S1452" s="5">
        <f t="shared" si="1690"/>
        <v>5.4336391108446978E-2</v>
      </c>
      <c r="T1452" s="5">
        <f t="shared" si="1691"/>
        <v>9.5892286117958178E-2</v>
      </c>
      <c r="U1452" s="5">
        <f t="shared" si="1692"/>
        <v>6.4848300642614834E-2</v>
      </c>
      <c r="V1452" s="5">
        <f t="shared" si="1693"/>
        <v>1.1465884965133724E-2</v>
      </c>
      <c r="W1452" s="5">
        <f t="shared" si="1694"/>
        <v>4.7265851974568042E-2</v>
      </c>
      <c r="X1452" s="5">
        <f t="shared" si="1695"/>
        <v>5.3565431025491425E-2</v>
      </c>
      <c r="Y1452" s="5">
        <f t="shared" si="1696"/>
        <v>3.0352308073178475E-2</v>
      </c>
      <c r="Z1452" s="5">
        <f t="shared" si="1697"/>
        <v>1.4618145235241577E-2</v>
      </c>
      <c r="AA1452" s="5">
        <f t="shared" si="1698"/>
        <v>2.4497087785217832E-2</v>
      </c>
      <c r="AB1452" s="5">
        <f t="shared" si="1699"/>
        <v>2.0526109855234023E-2</v>
      </c>
      <c r="AC1452" s="5">
        <f t="shared" si="1700"/>
        <v>1.3609648135510578E-3</v>
      </c>
      <c r="AD1452" s="5">
        <f t="shared" si="1701"/>
        <v>1.9802028684745291E-2</v>
      </c>
      <c r="AE1452" s="5">
        <f t="shared" si="1702"/>
        <v>2.2441237328129644E-2</v>
      </c>
      <c r="AF1452" s="5">
        <f t="shared" si="1703"/>
        <v>1.271609946725813E-2</v>
      </c>
      <c r="AG1452" s="5">
        <f t="shared" si="1704"/>
        <v>4.8036325061427756E-3</v>
      </c>
      <c r="AH1452" s="5">
        <f t="shared" si="1705"/>
        <v>4.1416118487627527E-3</v>
      </c>
      <c r="AI1452" s="5">
        <f t="shared" si="1706"/>
        <v>6.9405131361566196E-3</v>
      </c>
      <c r="AJ1452" s="5">
        <f t="shared" si="1707"/>
        <v>5.8154559567856322E-3</v>
      </c>
      <c r="AK1452" s="5">
        <f t="shared" si="1708"/>
        <v>3.2485136974604537E-3</v>
      </c>
      <c r="AL1452" s="5">
        <f t="shared" si="1709"/>
        <v>1.0338706055294649E-4</v>
      </c>
      <c r="AM1452" s="5">
        <f t="shared" si="1710"/>
        <v>6.6368479339792303E-3</v>
      </c>
      <c r="AN1452" s="5">
        <f t="shared" si="1711"/>
        <v>7.5214051028959297E-3</v>
      </c>
      <c r="AO1452" s="5">
        <f t="shared" si="1712"/>
        <v>4.2619278974462341E-3</v>
      </c>
      <c r="AP1452" s="5">
        <f t="shared" si="1713"/>
        <v>1.6099854707588123E-3</v>
      </c>
      <c r="AQ1452" s="5">
        <f t="shared" si="1714"/>
        <v>4.5614096690977242E-4</v>
      </c>
      <c r="AR1452" s="5">
        <f t="shared" si="1715"/>
        <v>9.3872093509972734E-4</v>
      </c>
      <c r="AS1452" s="5">
        <f t="shared" si="1716"/>
        <v>1.573108543040123E-3</v>
      </c>
      <c r="AT1452" s="5">
        <f t="shared" si="1717"/>
        <v>1.3181076482133192E-3</v>
      </c>
      <c r="AU1452" s="5">
        <f t="shared" si="1718"/>
        <v>7.3629493229195996E-4</v>
      </c>
      <c r="AV1452" s="5">
        <f t="shared" si="1719"/>
        <v>3.0847076188371679E-4</v>
      </c>
      <c r="AW1452" s="5">
        <f t="shared" si="1720"/>
        <v>5.4540986206531417E-6</v>
      </c>
      <c r="AX1452" s="5">
        <f t="shared" si="1721"/>
        <v>1.8536716279603991E-3</v>
      </c>
      <c r="AY1452" s="5">
        <f t="shared" si="1722"/>
        <v>2.1007284452388333E-3</v>
      </c>
      <c r="AZ1452" s="5">
        <f t="shared" si="1723"/>
        <v>1.1903564617567332E-3</v>
      </c>
      <c r="BA1452" s="5">
        <f t="shared" si="1724"/>
        <v>4.4966894198293633E-4</v>
      </c>
      <c r="BB1452" s="5">
        <f t="shared" si="1725"/>
        <v>1.2740017205789946E-4</v>
      </c>
      <c r="BC1452" s="5">
        <f t="shared" si="1726"/>
        <v>2.887600601243796E-5</v>
      </c>
      <c r="BD1452" s="5">
        <f t="shared" si="1727"/>
        <v>1.7730556487279892E-4</v>
      </c>
      <c r="BE1452" s="5">
        <f t="shared" si="1728"/>
        <v>2.9712866561383637E-4</v>
      </c>
      <c r="BF1452" s="5">
        <f t="shared" si="1729"/>
        <v>2.4896410891783353E-4</v>
      </c>
      <c r="BG1452" s="5">
        <f t="shared" si="1730"/>
        <v>1.3907135124150178E-4</v>
      </c>
      <c r="BH1452" s="5">
        <f t="shared" si="1731"/>
        <v>5.8263942602627206E-5</v>
      </c>
      <c r="BI1452" s="5">
        <f t="shared" si="1732"/>
        <v>1.952774300269653E-5</v>
      </c>
      <c r="BJ1452" s="8">
        <f t="shared" si="1733"/>
        <v>0.49867514684895736</v>
      </c>
      <c r="BK1452" s="8">
        <f t="shared" si="1734"/>
        <v>0.24407137278655022</v>
      </c>
      <c r="BL1452" s="8">
        <f t="shared" si="1735"/>
        <v>0.24282139415058643</v>
      </c>
      <c r="BM1452" s="8">
        <f t="shared" si="1736"/>
        <v>0.53079866860503044</v>
      </c>
      <c r="BN1452" s="8">
        <f t="shared" si="1737"/>
        <v>0.46729211606968685</v>
      </c>
    </row>
    <row r="1453" spans="1:66" x14ac:dyDescent="0.25">
      <c r="A1453" t="s">
        <v>91</v>
      </c>
      <c r="B1453" t="s">
        <v>370</v>
      </c>
      <c r="C1453" t="s">
        <v>99</v>
      </c>
      <c r="D1453" t="s">
        <v>568</v>
      </c>
      <c r="E1453">
        <f>VLOOKUP(A1453,home!$A$2:$E$405,3,FALSE)</f>
        <v>1.5</v>
      </c>
      <c r="F1453">
        <f>VLOOKUP(B1453,home!$B$2:$E$405,3,FALSE)</f>
        <v>1.39</v>
      </c>
      <c r="G1453">
        <f>VLOOKUP(C1453,away!$B$2:$E$405,4,FALSE)</f>
        <v>0.7</v>
      </c>
      <c r="H1453">
        <f>VLOOKUP(A1453,away!$A$2:$E$405,3,FALSE)</f>
        <v>1.1974637681159399</v>
      </c>
      <c r="I1453">
        <f>VLOOKUP(C1453,away!$B$2:$E$405,3,FALSE)</f>
        <v>0.84</v>
      </c>
      <c r="J1453">
        <f>VLOOKUP(B1453,home!$B$2:$E$405,4,FALSE)</f>
        <v>0.65</v>
      </c>
      <c r="K1453" s="3">
        <f t="shared" si="1682"/>
        <v>1.4594999999999998</v>
      </c>
      <c r="L1453" s="3">
        <f t="shared" si="1683"/>
        <v>0.65381521739130322</v>
      </c>
      <c r="M1453" s="5">
        <f t="shared" si="1684"/>
        <v>0.12083670172595759</v>
      </c>
      <c r="N1453" s="5">
        <f t="shared" si="1685"/>
        <v>0.17636116616903508</v>
      </c>
      <c r="O1453" s="5">
        <f t="shared" si="1686"/>
        <v>7.9004874407805029E-2</v>
      </c>
      <c r="P1453" s="5">
        <f t="shared" si="1687"/>
        <v>0.11530761419819142</v>
      </c>
      <c r="Q1453" s="5">
        <f t="shared" si="1688"/>
        <v>0.12869956101185334</v>
      </c>
      <c r="R1453" s="5">
        <f t="shared" si="1689"/>
        <v>2.5827294567955825E-2</v>
      </c>
      <c r="S1453" s="5">
        <f t="shared" si="1690"/>
        <v>2.7507879853904529E-2</v>
      </c>
      <c r="T1453" s="5">
        <f t="shared" si="1691"/>
        <v>8.4145731461130191E-2</v>
      </c>
      <c r="U1453" s="5">
        <f t="shared" si="1692"/>
        <v>3.7694936421931523E-2</v>
      </c>
      <c r="V1453" s="5">
        <f t="shared" si="1693"/>
        <v>2.916578924099127E-3</v>
      </c>
      <c r="W1453" s="5">
        <f t="shared" si="1694"/>
        <v>6.261233643226663E-2</v>
      </c>
      <c r="X1453" s="5">
        <f t="shared" si="1695"/>
        <v>4.0936898355839822E-2</v>
      </c>
      <c r="Y1453" s="5">
        <f t="shared" si="1696"/>
        <v>1.3382583548924548E-2</v>
      </c>
      <c r="Z1453" s="5">
        <f t="shared" si="1697"/>
        <v>5.6287594041924205E-3</v>
      </c>
      <c r="AA1453" s="5">
        <f t="shared" si="1698"/>
        <v>8.2151743504188367E-3</v>
      </c>
      <c r="AB1453" s="5">
        <f t="shared" si="1699"/>
        <v>5.9950234822181469E-3</v>
      </c>
      <c r="AC1453" s="5">
        <f t="shared" si="1700"/>
        <v>1.7394537036090921E-4</v>
      </c>
      <c r="AD1453" s="5">
        <f t="shared" si="1701"/>
        <v>2.2845676255723299E-2</v>
      </c>
      <c r="AE1453" s="5">
        <f t="shared" si="1702"/>
        <v>1.4936850787587063E-2</v>
      </c>
      <c r="AF1453" s="5">
        <f t="shared" si="1703"/>
        <v>4.8829701724138466E-3</v>
      </c>
      <c r="AG1453" s="5">
        <f t="shared" si="1704"/>
        <v>1.0641867349306697E-3</v>
      </c>
      <c r="AH1453" s="5">
        <f t="shared" si="1705"/>
        <v>9.2004213837385235E-4</v>
      </c>
      <c r="AI1453" s="5">
        <f t="shared" si="1706"/>
        <v>1.3428015009566375E-3</v>
      </c>
      <c r="AJ1453" s="5">
        <f t="shared" si="1707"/>
        <v>9.7990939532310623E-4</v>
      </c>
      <c r="AK1453" s="5">
        <f t="shared" si="1708"/>
        <v>4.7672592082469097E-4</v>
      </c>
      <c r="AL1453" s="5">
        <f t="shared" si="1709"/>
        <v>6.6394482373822193E-6</v>
      </c>
      <c r="AM1453" s="5">
        <f t="shared" si="1710"/>
        <v>6.668652899045632E-3</v>
      </c>
      <c r="AN1453" s="5">
        <f t="shared" si="1711"/>
        <v>4.3600667448966644E-3</v>
      </c>
      <c r="AO1453" s="5">
        <f t="shared" si="1712"/>
        <v>1.425338993327602E-3</v>
      </c>
      <c r="AP1453" s="5">
        <f t="shared" si="1713"/>
        <v>3.1063610792626248E-4</v>
      </c>
      <c r="AQ1453" s="5">
        <f t="shared" si="1714"/>
        <v>5.0774653608349402E-5</v>
      </c>
      <c r="AR1453" s="5">
        <f t="shared" si="1715"/>
        <v>1.2030751014201201E-4</v>
      </c>
      <c r="AS1453" s="5">
        <f t="shared" si="1716"/>
        <v>1.7558881105226651E-4</v>
      </c>
      <c r="AT1453" s="5">
        <f t="shared" si="1717"/>
        <v>1.2813593486539149E-4</v>
      </c>
      <c r="AU1453" s="5">
        <f t="shared" si="1718"/>
        <v>6.2338132312012934E-5</v>
      </c>
      <c r="AV1453" s="5">
        <f t="shared" si="1719"/>
        <v>2.2745626027345729E-5</v>
      </c>
      <c r="AW1453" s="5">
        <f t="shared" si="1720"/>
        <v>1.7599025169916348E-7</v>
      </c>
      <c r="AX1453" s="5">
        <f t="shared" si="1721"/>
        <v>1.6221498176928455E-3</v>
      </c>
      <c r="AY1453" s="5">
        <f t="shared" si="1722"/>
        <v>1.0605862356961107E-3</v>
      </c>
      <c r="AZ1453" s="5">
        <f t="shared" si="1723"/>
        <v>3.4671371012693828E-4</v>
      </c>
      <c r="BA1453" s="5">
        <f t="shared" si="1724"/>
        <v>7.5562233253063151E-5</v>
      </c>
      <c r="BB1453" s="5">
        <f t="shared" si="1725"/>
        <v>1.2350934490230959E-5</v>
      </c>
      <c r="BC1453" s="5">
        <f t="shared" si="1726"/>
        <v>1.6150457837432205E-6</v>
      </c>
      <c r="BD1453" s="5">
        <f t="shared" si="1727"/>
        <v>1.3109813482884325E-5</v>
      </c>
      <c r="BE1453" s="5">
        <f t="shared" si="1728"/>
        <v>1.9133772778269671E-5</v>
      </c>
      <c r="BF1453" s="5">
        <f t="shared" si="1729"/>
        <v>1.3962870684942293E-5</v>
      </c>
      <c r="BG1453" s="5">
        <f t="shared" si="1730"/>
        <v>6.792936588224423E-6</v>
      </c>
      <c r="BH1453" s="5">
        <f t="shared" si="1731"/>
        <v>2.4785727376283875E-6</v>
      </c>
      <c r="BI1453" s="5">
        <f t="shared" si="1732"/>
        <v>7.2349538211372637E-7</v>
      </c>
      <c r="BJ1453" s="8">
        <f t="shared" si="1733"/>
        <v>0.56580240830555206</v>
      </c>
      <c r="BK1453" s="8">
        <f t="shared" si="1734"/>
        <v>0.26780994575644707</v>
      </c>
      <c r="BL1453" s="8">
        <f t="shared" si="1735"/>
        <v>0.16102209966186068</v>
      </c>
      <c r="BM1453" s="8">
        <f t="shared" si="1736"/>
        <v>0.35316559080180943</v>
      </c>
      <c r="BN1453" s="8">
        <f t="shared" si="1737"/>
        <v>0.64603721208079834</v>
      </c>
    </row>
    <row r="1454" spans="1:66" x14ac:dyDescent="0.25">
      <c r="A1454" t="s">
        <v>114</v>
      </c>
      <c r="B1454" t="s">
        <v>119</v>
      </c>
      <c r="C1454" t="s">
        <v>132</v>
      </c>
      <c r="D1454" t="s">
        <v>568</v>
      </c>
      <c r="E1454">
        <f>VLOOKUP(A1454,home!$A$2:$E$405,3,FALSE)</f>
        <v>1.35326086956522</v>
      </c>
      <c r="F1454">
        <f>VLOOKUP(B1454,home!$B$2:$E$405,3,FALSE)</f>
        <v>0.93</v>
      </c>
      <c r="G1454">
        <f>VLOOKUP(C1454,away!$B$2:$E$405,4,FALSE)</f>
        <v>1.22</v>
      </c>
      <c r="H1454">
        <f>VLOOKUP(A1454,away!$A$2:$E$405,3,FALSE)</f>
        <v>1.10869565217391</v>
      </c>
      <c r="I1454">
        <f>VLOOKUP(C1454,away!$B$2:$E$405,3,FALSE)</f>
        <v>0.51</v>
      </c>
      <c r="J1454">
        <f>VLOOKUP(B1454,home!$B$2:$E$405,4,FALSE)</f>
        <v>1.1399999999999999</v>
      </c>
      <c r="K1454" s="3">
        <f t="shared" si="1682"/>
        <v>1.5354097826086985</v>
      </c>
      <c r="L1454" s="3">
        <f t="shared" si="1683"/>
        <v>0.64459565217391113</v>
      </c>
      <c r="M1454" s="5">
        <f t="shared" si="1684"/>
        <v>0.11304091628597442</v>
      </c>
      <c r="N1454" s="5">
        <f t="shared" si="1685"/>
        <v>0.17356412870053606</v>
      </c>
      <c r="O1454" s="5">
        <f t="shared" si="1686"/>
        <v>7.2865683155694166E-2</v>
      </c>
      <c r="P1454" s="5">
        <f t="shared" si="1687"/>
        <v>0.11187868273371868</v>
      </c>
      <c r="Q1454" s="5">
        <f t="shared" si="1688"/>
        <v>0.13324603055837914</v>
      </c>
      <c r="R1454" s="5">
        <f t="shared" si="1689"/>
        <v>2.3484451277421124E-2</v>
      </c>
      <c r="S1454" s="5">
        <f t="shared" si="1690"/>
        <v>2.7682099680098566E-2</v>
      </c>
      <c r="T1454" s="5">
        <f t="shared" si="1691"/>
        <v>8.5889811967363283E-2</v>
      </c>
      <c r="U1454" s="5">
        <f t="shared" si="1692"/>
        <v>3.6058256230549736E-2</v>
      </c>
      <c r="V1454" s="5">
        <f t="shared" si="1693"/>
        <v>3.0441650385127838E-3</v>
      </c>
      <c r="W1454" s="5">
        <f t="shared" si="1694"/>
        <v>6.8195752937704301E-2</v>
      </c>
      <c r="X1454" s="5">
        <f t="shared" si="1695"/>
        <v>4.3958685840370409E-2</v>
      </c>
      <c r="Y1454" s="5">
        <f t="shared" si="1696"/>
        <v>1.4167788883990819E-2</v>
      </c>
      <c r="Z1454" s="5">
        <f t="shared" si="1697"/>
        <v>5.0459917290385705E-3</v>
      </c>
      <c r="AA1454" s="5">
        <f t="shared" si="1698"/>
        <v>7.7476650637284018E-3</v>
      </c>
      <c r="AB1454" s="5">
        <f t="shared" si="1699"/>
        <v>5.9479203656121176E-3</v>
      </c>
      <c r="AC1454" s="5">
        <f t="shared" si="1700"/>
        <v>1.8830414780479117E-4</v>
      </c>
      <c r="AD1454" s="5">
        <f t="shared" si="1701"/>
        <v>2.6177106548229283E-2</v>
      </c>
      <c r="AE1454" s="5">
        <f t="shared" si="1702"/>
        <v>1.6873649067481813E-2</v>
      </c>
      <c r="AF1454" s="5">
        <f t="shared" si="1703"/>
        <v>5.4383404126035727E-3</v>
      </c>
      <c r="AG1454" s="5">
        <f t="shared" si="1704"/>
        <v>1.1685101950019792E-3</v>
      </c>
      <c r="AH1454" s="5">
        <f t="shared" si="1705"/>
        <v>8.1315608236094455E-4</v>
      </c>
      <c r="AI1454" s="5">
        <f t="shared" si="1706"/>
        <v>1.2485278036447587E-3</v>
      </c>
      <c r="AJ1454" s="5">
        <f t="shared" si="1707"/>
        <v>9.5850090178755765E-4</v>
      </c>
      <c r="AK1454" s="5">
        <f t="shared" si="1708"/>
        <v>4.9056388708129174E-4</v>
      </c>
      <c r="AL1454" s="5">
        <f t="shared" si="1709"/>
        <v>7.4547237237175179E-6</v>
      </c>
      <c r="AM1454" s="5">
        <f t="shared" si="1710"/>
        <v>8.0385170949082811E-3</v>
      </c>
      <c r="AN1454" s="5">
        <f t="shared" si="1711"/>
        <v>5.1815931693035364E-3</v>
      </c>
      <c r="AO1454" s="5">
        <f t="shared" si="1712"/>
        <v>1.670016214133548E-3</v>
      </c>
      <c r="AP1454" s="5">
        <f t="shared" si="1713"/>
        <v>3.5882839689680687E-4</v>
      </c>
      <c r="AQ1454" s="5">
        <f t="shared" si="1714"/>
        <v>5.7824806129054054E-5</v>
      </c>
      <c r="AR1454" s="5">
        <f t="shared" si="1715"/>
        <v>1.0483137504572718E-4</v>
      </c>
      <c r="AS1454" s="5">
        <f t="shared" si="1716"/>
        <v>1.609591187695309E-4</v>
      </c>
      <c r="AT1454" s="5">
        <f t="shared" si="1717"/>
        <v>1.2356910277940659E-4</v>
      </c>
      <c r="AU1454" s="5">
        <f t="shared" si="1718"/>
        <v>6.3243069745226851E-5</v>
      </c>
      <c r="AV1454" s="5">
        <f t="shared" si="1719"/>
        <v>2.4276006992256396E-5</v>
      </c>
      <c r="AW1454" s="5">
        <f t="shared" si="1720"/>
        <v>2.0494660442816423E-7</v>
      </c>
      <c r="AX1454" s="5">
        <f t="shared" si="1721"/>
        <v>2.0570696308649058E-3</v>
      </c>
      <c r="AY1454" s="5">
        <f t="shared" si="1722"/>
        <v>1.3259781402745103E-3</v>
      </c>
      <c r="AZ1454" s="5">
        <f t="shared" si="1723"/>
        <v>4.2735987204929886E-4</v>
      </c>
      <c r="BA1454" s="5">
        <f t="shared" si="1724"/>
        <v>9.1824771812192344E-5</v>
      </c>
      <c r="BB1454" s="5">
        <f t="shared" si="1725"/>
        <v>1.4797462168000172E-5</v>
      </c>
      <c r="BC1454" s="5">
        <f t="shared" si="1726"/>
        <v>1.9076759553401706E-6</v>
      </c>
      <c r="BD1454" s="5">
        <f t="shared" si="1727"/>
        <v>1.1262308094314724E-5</v>
      </c>
      <c r="BE1454" s="5">
        <f t="shared" si="1728"/>
        <v>1.7292258022763955E-5</v>
      </c>
      <c r="BF1454" s="5">
        <f t="shared" si="1729"/>
        <v>1.3275351065772765E-5</v>
      </c>
      <c r="BG1454" s="5">
        <f t="shared" si="1730"/>
        <v>6.7943679646507711E-6</v>
      </c>
      <c r="BH1454" s="5">
        <f t="shared" si="1731"/>
        <v>2.6080347598919882E-6</v>
      </c>
      <c r="BI1454" s="5">
        <f t="shared" si="1732"/>
        <v>8.0088041674433627E-7</v>
      </c>
      <c r="BJ1454" s="8">
        <f t="shared" si="1733"/>
        <v>0.58790552234615623</v>
      </c>
      <c r="BK1454" s="8">
        <f t="shared" si="1734"/>
        <v>0.25716760075010747</v>
      </c>
      <c r="BL1454" s="8">
        <f t="shared" si="1735"/>
        <v>0.1501436366415364</v>
      </c>
      <c r="BM1454" s="8">
        <f t="shared" si="1736"/>
        <v>0.3708570855614447</v>
      </c>
      <c r="BN1454" s="8">
        <f t="shared" si="1737"/>
        <v>0.6280798927117236</v>
      </c>
    </row>
    <row r="1455" spans="1:66" x14ac:dyDescent="0.25">
      <c r="A1455" t="s">
        <v>114</v>
      </c>
      <c r="B1455" t="s">
        <v>320</v>
      </c>
      <c r="C1455" t="s">
        <v>92</v>
      </c>
      <c r="D1455" t="s">
        <v>568</v>
      </c>
      <c r="E1455">
        <f>VLOOKUP(A1455,home!$A$2:$E$405,3,FALSE)</f>
        <v>1.35326086956522</v>
      </c>
      <c r="F1455">
        <f>VLOOKUP(B1455,home!$B$2:$E$405,3,FALSE)</f>
        <v>0.61</v>
      </c>
      <c r="G1455">
        <f>VLOOKUP(C1455,away!$B$2:$E$405,4,FALSE)</f>
        <v>1.19</v>
      </c>
      <c r="H1455">
        <f>VLOOKUP(A1455,away!$A$2:$E$405,3,FALSE)</f>
        <v>1.10869565217391</v>
      </c>
      <c r="I1455">
        <f>VLOOKUP(C1455,away!$B$2:$E$405,3,FALSE)</f>
        <v>0.64</v>
      </c>
      <c r="J1455">
        <f>VLOOKUP(B1455,home!$B$2:$E$405,4,FALSE)</f>
        <v>0.9</v>
      </c>
      <c r="K1455" s="3">
        <f t="shared" si="1682"/>
        <v>0.98233206521739302</v>
      </c>
      <c r="L1455" s="3">
        <f t="shared" si="1683"/>
        <v>0.63860869565217215</v>
      </c>
      <c r="M1455" s="5">
        <f t="shared" si="1684"/>
        <v>0.19771261127716674</v>
      </c>
      <c r="N1455" s="5">
        <f t="shared" si="1685"/>
        <v>0.19421943775542283</v>
      </c>
      <c r="O1455" s="5">
        <f t="shared" si="1686"/>
        <v>0.12626099280169639</v>
      </c>
      <c r="P1455" s="5">
        <f t="shared" si="1687"/>
        <v>0.1240302218152888</v>
      </c>
      <c r="Q1455" s="5">
        <f t="shared" si="1688"/>
        <v>9.53939906978227E-2</v>
      </c>
      <c r="R1455" s="5">
        <f t="shared" si="1689"/>
        <v>4.0315683962419802E-2</v>
      </c>
      <c r="S1455" s="5">
        <f t="shared" si="1690"/>
        <v>1.9451839495944097E-2</v>
      </c>
      <c r="T1455" s="5">
        <f t="shared" si="1691"/>
        <v>6.0919431972591996E-2</v>
      </c>
      <c r="U1455" s="5">
        <f t="shared" si="1692"/>
        <v>3.9603389087455573E-2</v>
      </c>
      <c r="V1455" s="5">
        <f t="shared" si="1693"/>
        <v>1.3558489723557935E-3</v>
      </c>
      <c r="W1455" s="5">
        <f t="shared" si="1694"/>
        <v>3.123619196384032E-2</v>
      </c>
      <c r="X1455" s="5">
        <f t="shared" si="1695"/>
        <v>1.994770380716893E-2</v>
      </c>
      <c r="Y1455" s="5">
        <f t="shared" si="1696"/>
        <v>6.3693885547760065E-3</v>
      </c>
      <c r="Z1455" s="5">
        <f t="shared" si="1697"/>
        <v>8.581982116522037E-3</v>
      </c>
      <c r="AA1455" s="5">
        <f t="shared" si="1698"/>
        <v>8.4303562161818259E-3</v>
      </c>
      <c r="AB1455" s="5">
        <f t="shared" si="1699"/>
        <v>4.1407046161800899E-3</v>
      </c>
      <c r="AC1455" s="5">
        <f t="shared" si="1700"/>
        <v>5.3159939982778128E-5</v>
      </c>
      <c r="AD1455" s="5">
        <f t="shared" si="1701"/>
        <v>7.6710782403415483E-3</v>
      </c>
      <c r="AE1455" s="5">
        <f t="shared" si="1702"/>
        <v>4.8988172693102761E-3</v>
      </c>
      <c r="AF1455" s="5">
        <f t="shared" si="1703"/>
        <v>1.5642136532962852E-3</v>
      </c>
      <c r="AG1455" s="5">
        <f t="shared" si="1704"/>
        <v>3.329734802842866E-4</v>
      </c>
      <c r="AH1455" s="5">
        <f t="shared" si="1705"/>
        <v>1.3701321013856011E-3</v>
      </c>
      <c r="AI1455" s="5">
        <f t="shared" si="1706"/>
        <v>1.3459246967747641E-3</v>
      </c>
      <c r="AJ1455" s="5">
        <f t="shared" si="1707"/>
        <v>6.6107249350492374E-4</v>
      </c>
      <c r="AK1455" s="5">
        <f t="shared" si="1708"/>
        <v>2.1646423593436778E-4</v>
      </c>
      <c r="AL1455" s="5">
        <f t="shared" si="1709"/>
        <v>1.333944072694137E-6</v>
      </c>
      <c r="AM1455" s="5">
        <f t="shared" si="1710"/>
        <v>1.5071092260557841E-3</v>
      </c>
      <c r="AN1455" s="5">
        <f t="shared" si="1711"/>
        <v>9.624530570568389E-4</v>
      </c>
      <c r="AO1455" s="5">
        <f t="shared" si="1712"/>
        <v>3.0731544569675664E-4</v>
      </c>
      <c r="AP1455" s="5">
        <f t="shared" si="1713"/>
        <v>6.5418105310057254E-5</v>
      </c>
      <c r="AQ1455" s="5">
        <f t="shared" si="1714"/>
        <v>1.0444142726023022E-5</v>
      </c>
      <c r="AR1455" s="5">
        <f t="shared" si="1715"/>
        <v>1.7499565482740571E-4</v>
      </c>
      <c r="AS1455" s="5">
        <f t="shared" si="1716"/>
        <v>1.7190384301067551E-4</v>
      </c>
      <c r="AT1455" s="5">
        <f t="shared" si="1717"/>
        <v>8.443332856174168E-5</v>
      </c>
      <c r="AU1455" s="5">
        <f t="shared" si="1718"/>
        <v>2.7647188673078135E-5</v>
      </c>
      <c r="AV1455" s="5">
        <f t="shared" si="1719"/>
        <v>6.7896799866699391E-6</v>
      </c>
      <c r="AW1455" s="5">
        <f t="shared" si="1720"/>
        <v>2.3244931417920175E-8</v>
      </c>
      <c r="AX1455" s="5">
        <f t="shared" si="1721"/>
        <v>2.4674695308992745E-4</v>
      </c>
      <c r="AY1455" s="5">
        <f t="shared" si="1722"/>
        <v>1.5757474986890629E-4</v>
      </c>
      <c r="AZ1455" s="5">
        <f t="shared" si="1723"/>
        <v>5.0314302740749746E-5</v>
      </c>
      <c r="BA1455" s="5">
        <f t="shared" si="1724"/>
        <v>1.0710383748639571E-5</v>
      </c>
      <c r="BB1455" s="5">
        <f t="shared" si="1725"/>
        <v>1.7099360489132343E-6</v>
      </c>
      <c r="BC1455" s="5">
        <f t="shared" si="1726"/>
        <v>2.183960059690219E-7</v>
      </c>
      <c r="BD1455" s="5">
        <f t="shared" si="1727"/>
        <v>1.862562447902121E-5</v>
      </c>
      <c r="BE1455" s="5">
        <f t="shared" si="1728"/>
        <v>1.8296548160440537E-5</v>
      </c>
      <c r="BF1455" s="5">
        <f t="shared" si="1729"/>
        <v>8.9866429703975222E-6</v>
      </c>
      <c r="BG1455" s="5">
        <f t="shared" si="1730"/>
        <v>2.942622516160655E-6</v>
      </c>
      <c r="BH1455" s="5">
        <f t="shared" si="1731"/>
        <v>7.2265811336382445E-7</v>
      </c>
      <c r="BI1455" s="5">
        <f t="shared" si="1732"/>
        <v>1.4197804738935814E-7</v>
      </c>
      <c r="BJ1455" s="8">
        <f t="shared" si="1733"/>
        <v>0.4258732420932036</v>
      </c>
      <c r="BK1455" s="8">
        <f t="shared" si="1734"/>
        <v>0.34276259019467981</v>
      </c>
      <c r="BL1455" s="8">
        <f t="shared" si="1735"/>
        <v>0.22286020598087961</v>
      </c>
      <c r="BM1455" s="8">
        <f t="shared" si="1736"/>
        <v>0.22198753057053047</v>
      </c>
      <c r="BN1455" s="8">
        <f t="shared" si="1737"/>
        <v>0.77793293830981725</v>
      </c>
    </row>
    <row r="1456" spans="1:66" x14ac:dyDescent="0.25">
      <c r="A1456" t="s">
        <v>114</v>
      </c>
      <c r="B1456" t="s">
        <v>121</v>
      </c>
      <c r="C1456" t="s">
        <v>476</v>
      </c>
      <c r="D1456" t="s">
        <v>568</v>
      </c>
      <c r="E1456">
        <f>VLOOKUP(A1456,home!$A$2:$E$405,3,FALSE)</f>
        <v>1.35326086956522</v>
      </c>
      <c r="F1456">
        <f>VLOOKUP(B1456,home!$B$2:$E$405,3,FALSE)</f>
        <v>0.8</v>
      </c>
      <c r="G1456">
        <f>VLOOKUP(C1456,away!$B$2:$E$405,4,FALSE)</f>
        <v>0.82</v>
      </c>
      <c r="H1456">
        <f>VLOOKUP(A1456,away!$A$2:$E$405,3,FALSE)</f>
        <v>1.10869565217391</v>
      </c>
      <c r="I1456">
        <f>VLOOKUP(C1456,away!$B$2:$E$405,3,FALSE)</f>
        <v>0.92</v>
      </c>
      <c r="J1456">
        <f>VLOOKUP(B1456,home!$B$2:$E$405,4,FALSE)</f>
        <v>1.1000000000000001</v>
      </c>
      <c r="K1456" s="3">
        <f t="shared" si="1682"/>
        <v>0.88773913043478436</v>
      </c>
      <c r="L1456" s="3">
        <f t="shared" si="1683"/>
        <v>1.121999999999997</v>
      </c>
      <c r="M1456" s="5">
        <f t="shared" si="1684"/>
        <v>0.13402363279566748</v>
      </c>
      <c r="N1456" s="5">
        <f t="shared" si="1685"/>
        <v>0.11897802323573668</v>
      </c>
      <c r="O1456" s="5">
        <f t="shared" si="1686"/>
        <v>0.15037451599673851</v>
      </c>
      <c r="P1456" s="5">
        <f t="shared" si="1687"/>
        <v>0.13349334207049621</v>
      </c>
      <c r="Q1456" s="5">
        <f t="shared" si="1688"/>
        <v>5.2810723444071221E-2</v>
      </c>
      <c r="R1456" s="5">
        <f t="shared" si="1689"/>
        <v>8.4360103474170084E-2</v>
      </c>
      <c r="S1456" s="5">
        <f t="shared" si="1690"/>
        <v>3.3241287386082903E-2</v>
      </c>
      <c r="T1456" s="5">
        <f t="shared" si="1691"/>
        <v>5.9253631704247751E-2</v>
      </c>
      <c r="U1456" s="5">
        <f t="shared" si="1692"/>
        <v>7.4889764901548181E-2</v>
      </c>
      <c r="V1456" s="5">
        <f t="shared" si="1693"/>
        <v>3.6788624143121889E-3</v>
      </c>
      <c r="W1456" s="5">
        <f t="shared" si="1694"/>
        <v>1.5627381902623892E-2</v>
      </c>
      <c r="X1456" s="5">
        <f t="shared" si="1695"/>
        <v>1.7533922494743958E-2</v>
      </c>
      <c r="Y1456" s="5">
        <f t="shared" si="1696"/>
        <v>9.8365305195513356E-3</v>
      </c>
      <c r="Z1456" s="5">
        <f t="shared" si="1697"/>
        <v>3.1550678699339522E-2</v>
      </c>
      <c r="AA1456" s="5">
        <f t="shared" si="1698"/>
        <v>2.8008772073178936E-2</v>
      </c>
      <c r="AB1456" s="5">
        <f t="shared" si="1699"/>
        <v>1.243224148239497E-2</v>
      </c>
      <c r="AC1456" s="5">
        <f t="shared" si="1700"/>
        <v>2.290191422120332E-4</v>
      </c>
      <c r="AD1456" s="5">
        <f t="shared" si="1701"/>
        <v>3.4682596053019041E-3</v>
      </c>
      <c r="AE1456" s="5">
        <f t="shared" si="1702"/>
        <v>3.8913872771487263E-3</v>
      </c>
      <c r="AF1456" s="5">
        <f t="shared" si="1703"/>
        <v>2.1830682624804296E-3</v>
      </c>
      <c r="AG1456" s="5">
        <f t="shared" si="1704"/>
        <v>8.164675301676784E-4</v>
      </c>
      <c r="AH1456" s="5">
        <f t="shared" si="1705"/>
        <v>8.8499653751647131E-3</v>
      </c>
      <c r="AI1456" s="5">
        <f t="shared" si="1706"/>
        <v>7.8564605665266719E-3</v>
      </c>
      <c r="AJ1456" s="5">
        <f t="shared" si="1707"/>
        <v>3.4872437358117805E-3</v>
      </c>
      <c r="AK1456" s="5">
        <f t="shared" si="1708"/>
        <v>1.0319209072145665E-3</v>
      </c>
      <c r="AL1456" s="5">
        <f t="shared" si="1709"/>
        <v>9.1245193267111151E-6</v>
      </c>
      <c r="AM1456" s="5">
        <f t="shared" si="1710"/>
        <v>6.1578195322656033E-4</v>
      </c>
      <c r="AN1456" s="5">
        <f t="shared" si="1711"/>
        <v>6.9090735152019884E-4</v>
      </c>
      <c r="AO1456" s="5">
        <f t="shared" si="1712"/>
        <v>3.8759902420283058E-4</v>
      </c>
      <c r="AP1456" s="5">
        <f t="shared" si="1713"/>
        <v>1.4496203505185822E-4</v>
      </c>
      <c r="AQ1456" s="5">
        <f t="shared" si="1714"/>
        <v>4.066185083204613E-5</v>
      </c>
      <c r="AR1456" s="5">
        <f t="shared" si="1715"/>
        <v>1.9859322301869538E-3</v>
      </c>
      <c r="AS1456" s="5">
        <f t="shared" si="1716"/>
        <v>1.7629897511285781E-3</v>
      </c>
      <c r="AT1456" s="5">
        <f t="shared" si="1717"/>
        <v>7.8253749431616041E-4</v>
      </c>
      <c r="AU1456" s="5">
        <f t="shared" si="1718"/>
        <v>2.3156305157894777E-4</v>
      </c>
      <c r="AV1456" s="5">
        <f t="shared" si="1719"/>
        <v>5.1391895512380047E-5</v>
      </c>
      <c r="AW1456" s="5">
        <f t="shared" si="1720"/>
        <v>2.5245601057674797E-7</v>
      </c>
      <c r="AX1456" s="5">
        <f t="shared" si="1721"/>
        <v>9.1108955949129909E-5</v>
      </c>
      <c r="AY1456" s="5">
        <f t="shared" si="1722"/>
        <v>1.0222424857492349E-4</v>
      </c>
      <c r="AZ1456" s="5">
        <f t="shared" si="1723"/>
        <v>5.7347803450531927E-5</v>
      </c>
      <c r="BA1456" s="5">
        <f t="shared" si="1724"/>
        <v>2.1448078490498879E-5</v>
      </c>
      <c r="BB1456" s="5">
        <f t="shared" si="1725"/>
        <v>6.0161860165849205E-6</v>
      </c>
      <c r="BC1456" s="5">
        <f t="shared" si="1726"/>
        <v>1.3500321421216508E-6</v>
      </c>
      <c r="BD1456" s="5">
        <f t="shared" si="1727"/>
        <v>3.7136932704495928E-4</v>
      </c>
      <c r="BE1456" s="5">
        <f t="shared" si="1728"/>
        <v>3.2967908346104318E-4</v>
      </c>
      <c r="BF1456" s="5">
        <f t="shared" si="1729"/>
        <v>1.4633451143712157E-4</v>
      </c>
      <c r="BG1456" s="5">
        <f t="shared" si="1730"/>
        <v>4.3302290645263112E-5</v>
      </c>
      <c r="BH1456" s="5">
        <f t="shared" si="1731"/>
        <v>9.6102844608150406E-6</v>
      </c>
      <c r="BI1456" s="5">
        <f t="shared" si="1732"/>
        <v>1.7062851140949736E-6</v>
      </c>
      <c r="BJ1456" s="8">
        <f t="shared" si="1733"/>
        <v>0.28655880349553081</v>
      </c>
      <c r="BK1456" s="8">
        <f t="shared" si="1734"/>
        <v>0.30477749257667242</v>
      </c>
      <c r="BL1456" s="8">
        <f t="shared" si="1735"/>
        <v>0.37700740471763472</v>
      </c>
      <c r="BM1456" s="8">
        <f t="shared" si="1736"/>
        <v>0.325752066679733</v>
      </c>
      <c r="BN1456" s="8">
        <f t="shared" si="1737"/>
        <v>0.67404034101688026</v>
      </c>
    </row>
    <row r="1457" spans="1:66" x14ac:dyDescent="0.25">
      <c r="A1457" t="s">
        <v>114</v>
      </c>
      <c r="B1457" t="s">
        <v>109</v>
      </c>
      <c r="C1457" t="s">
        <v>120</v>
      </c>
      <c r="D1457" t="s">
        <v>568</v>
      </c>
      <c r="E1457">
        <f>VLOOKUP(A1457,home!$A$2:$E$405,3,FALSE)</f>
        <v>1.35326086956522</v>
      </c>
      <c r="F1457">
        <f>VLOOKUP(B1457,home!$B$2:$E$405,3,FALSE)</f>
        <v>0.64</v>
      </c>
      <c r="G1457">
        <f>VLOOKUP(C1457,away!$B$2:$E$405,4,FALSE)</f>
        <v>1.19</v>
      </c>
      <c r="H1457">
        <f>VLOOKUP(A1457,away!$A$2:$E$405,3,FALSE)</f>
        <v>1.10869565217391</v>
      </c>
      <c r="I1457">
        <f>VLOOKUP(C1457,away!$B$2:$E$405,3,FALSE)</f>
        <v>0.9</v>
      </c>
      <c r="J1457">
        <f>VLOOKUP(B1457,home!$B$2:$E$405,4,FALSE)</f>
        <v>1.45</v>
      </c>
      <c r="K1457" s="3">
        <f t="shared" si="1682"/>
        <v>1.0306434782608715</v>
      </c>
      <c r="L1457" s="3">
        <f t="shared" si="1683"/>
        <v>1.4468478260869524</v>
      </c>
      <c r="M1457" s="5">
        <f t="shared" si="1684"/>
        <v>8.3953575599892416E-2</v>
      </c>
      <c r="N1457" s="5">
        <f t="shared" si="1685"/>
        <v>8.6526205168710152E-2</v>
      </c>
      <c r="O1457" s="5">
        <f t="shared" si="1686"/>
        <v>0.12146804834893096</v>
      </c>
      <c r="P1457" s="5">
        <f t="shared" si="1687"/>
        <v>0.12519025184790192</v>
      </c>
      <c r="Q1457" s="5">
        <f t="shared" si="1688"/>
        <v>4.4588834527896609E-2</v>
      </c>
      <c r="R1457" s="5">
        <f t="shared" si="1689"/>
        <v>8.7872890846337814E-2</v>
      </c>
      <c r="S1457" s="5">
        <f t="shared" si="1690"/>
        <v>4.6670433765781123E-2</v>
      </c>
      <c r="T1457" s="5">
        <f t="shared" si="1691"/>
        <v>6.4513258304438062E-2</v>
      </c>
      <c r="U1457" s="5">
        <f t="shared" si="1692"/>
        <v>9.0565621866707496E-2</v>
      </c>
      <c r="V1457" s="5">
        <f t="shared" si="1693"/>
        <v>7.7326907761421509E-3</v>
      </c>
      <c r="W1457" s="5">
        <f t="shared" si="1694"/>
        <v>1.531839716980994E-2</v>
      </c>
      <c r="X1457" s="5">
        <f t="shared" si="1695"/>
        <v>2.2163389644276037E-2</v>
      </c>
      <c r="Y1457" s="5">
        <f t="shared" si="1696"/>
        <v>1.6033526062769431E-2</v>
      </c>
      <c r="Z1457" s="5">
        <f t="shared" si="1697"/>
        <v>4.2379567030999987E-2</v>
      </c>
      <c r="AA1457" s="5">
        <f t="shared" si="1698"/>
        <v>4.3678224372019583E-2</v>
      </c>
      <c r="AB1457" s="5">
        <f t="shared" si="1699"/>
        <v>2.2508338545518515E-2</v>
      </c>
      <c r="AC1457" s="5">
        <f t="shared" si="1700"/>
        <v>7.2067918103093222E-4</v>
      </c>
      <c r="AD1457" s="5">
        <f t="shared" si="1701"/>
        <v>3.9469515351186011E-3</v>
      </c>
      <c r="AE1457" s="5">
        <f t="shared" si="1702"/>
        <v>5.7106382482569077E-3</v>
      </c>
      <c r="AF1457" s="5">
        <f t="shared" si="1703"/>
        <v>4.1312122675297549E-3</v>
      </c>
      <c r="AG1457" s="5">
        <f t="shared" si="1704"/>
        <v>1.9924118294597257E-3</v>
      </c>
      <c r="AH1457" s="5">
        <f t="shared" si="1705"/>
        <v>1.5329196107327137E-2</v>
      </c>
      <c r="AI1457" s="5">
        <f t="shared" si="1706"/>
        <v>1.5798935994998653E-2</v>
      </c>
      <c r="AJ1457" s="5">
        <f t="shared" si="1707"/>
        <v>8.1415351733531462E-3</v>
      </c>
      <c r="AK1457" s="5">
        <f t="shared" si="1708"/>
        <v>2.7970067098159719E-3</v>
      </c>
      <c r="AL1457" s="5">
        <f t="shared" si="1709"/>
        <v>4.2986618511537348E-5</v>
      </c>
      <c r="AM1457" s="5">
        <f t="shared" si="1710"/>
        <v>8.1357997173634464E-4</v>
      </c>
      <c r="AN1457" s="5">
        <f t="shared" si="1711"/>
        <v>1.1771264134546144E-3</v>
      </c>
      <c r="AO1457" s="5">
        <f t="shared" si="1712"/>
        <v>8.5156139616817013E-4</v>
      </c>
      <c r="AP1457" s="5">
        <f t="shared" si="1713"/>
        <v>4.1069325160849582E-4</v>
      </c>
      <c r="AQ1457" s="5">
        <f t="shared" si="1714"/>
        <v>1.4855265956958331E-4</v>
      </c>
      <c r="AR1457" s="5">
        <f t="shared" si="1715"/>
        <v>4.4358028127093685E-3</v>
      </c>
      <c r="AS1457" s="5">
        <f t="shared" si="1716"/>
        <v>4.5717312397701403E-3</v>
      </c>
      <c r="AT1457" s="5">
        <f t="shared" si="1717"/>
        <v>2.3559124933152918E-3</v>
      </c>
      <c r="AU1457" s="5">
        <f t="shared" si="1718"/>
        <v>8.0936861552957174E-4</v>
      </c>
      <c r="AV1457" s="5">
        <f t="shared" si="1719"/>
        <v>2.0854262127614591E-4</v>
      </c>
      <c r="AW1457" s="5">
        <f t="shared" si="1720"/>
        <v>1.780582488958055E-6</v>
      </c>
      <c r="AX1457" s="5">
        <f t="shared" si="1721"/>
        <v>1.3975181531895457E-4</v>
      </c>
      <c r="AY1457" s="5">
        <f t="shared" si="1722"/>
        <v>2.0219961018593468E-4</v>
      </c>
      <c r="AZ1457" s="5">
        <f t="shared" si="1723"/>
        <v>1.4627603321657441E-4</v>
      </c>
      <c r="BA1457" s="5">
        <f t="shared" si="1724"/>
        <v>7.05463868893412E-5</v>
      </c>
      <c r="BB1457" s="5">
        <f t="shared" si="1725"/>
        <v>2.5517471627283075E-5</v>
      </c>
      <c r="BC1457" s="5">
        <f t="shared" si="1726"/>
        <v>7.3839796702340006E-6</v>
      </c>
      <c r="BD1457" s="5">
        <f t="shared" si="1727"/>
        <v>1.0696552760864912E-3</v>
      </c>
      <c r="BE1457" s="5">
        <f t="shared" si="1728"/>
        <v>1.102433234285874E-3</v>
      </c>
      <c r="BF1457" s="5">
        <f t="shared" si="1729"/>
        <v>5.6810781156738772E-4</v>
      </c>
      <c r="BG1457" s="5">
        <f t="shared" si="1730"/>
        <v>1.951722036469948E-4</v>
      </c>
      <c r="BH1457" s="5">
        <f t="shared" si="1731"/>
        <v>5.0288239706644457E-5</v>
      </c>
      <c r="BI1457" s="5">
        <f t="shared" si="1732"/>
        <v>1.0365849257374507E-5</v>
      </c>
      <c r="BJ1457" s="8">
        <f t="shared" si="1733"/>
        <v>0.26891801374771079</v>
      </c>
      <c r="BK1457" s="8">
        <f t="shared" si="1734"/>
        <v>0.26451281739944599</v>
      </c>
      <c r="BL1457" s="8">
        <f t="shared" si="1735"/>
        <v>0.42353717836216059</v>
      </c>
      <c r="BM1457" s="8">
        <f t="shared" si="1736"/>
        <v>0.44954735117295053</v>
      </c>
      <c r="BN1457" s="8">
        <f t="shared" si="1737"/>
        <v>0.54959980633966987</v>
      </c>
    </row>
    <row r="1458" spans="1:66" x14ac:dyDescent="0.25">
      <c r="A1458" t="s">
        <v>114</v>
      </c>
      <c r="B1458" t="s">
        <v>113</v>
      </c>
      <c r="C1458" t="s">
        <v>112</v>
      </c>
      <c r="D1458" t="s">
        <v>568</v>
      </c>
      <c r="E1458">
        <f>VLOOKUP(A1458,home!$A$2:$E$405,3,FALSE)</f>
        <v>1.35326086956522</v>
      </c>
      <c r="F1458">
        <f>VLOOKUP(B1458,home!$B$2:$E$405,3,FALSE)</f>
        <v>0.57999999999999996</v>
      </c>
      <c r="G1458">
        <f>VLOOKUP(C1458,away!$B$2:$E$405,4,FALSE)</f>
        <v>0.93</v>
      </c>
      <c r="H1458">
        <f>VLOOKUP(A1458,away!$A$2:$E$405,3,FALSE)</f>
        <v>1.10869565217391</v>
      </c>
      <c r="I1458">
        <f>VLOOKUP(C1458,away!$B$2:$E$405,3,FALSE)</f>
        <v>1.35</v>
      </c>
      <c r="J1458">
        <f>VLOOKUP(B1458,home!$B$2:$E$405,4,FALSE)</f>
        <v>1.1599999999999999</v>
      </c>
      <c r="K1458" s="3">
        <f t="shared" si="1682"/>
        <v>0.72994891304347964</v>
      </c>
      <c r="L1458" s="3">
        <f t="shared" si="1683"/>
        <v>1.736217391304343</v>
      </c>
      <c r="M1458" s="5">
        <f t="shared" si="1684"/>
        <v>8.4909753984078934E-2</v>
      </c>
      <c r="N1458" s="5">
        <f t="shared" si="1685"/>
        <v>6.1979782627467679E-2</v>
      </c>
      <c r="O1458" s="5">
        <f t="shared" si="1686"/>
        <v>0.14742179155853108</v>
      </c>
      <c r="P1458" s="5">
        <f t="shared" si="1687"/>
        <v>0.10761037650707218</v>
      </c>
      <c r="Q1458" s="5">
        <f t="shared" si="1688"/>
        <v>2.2621037479795585E-2</v>
      </c>
      <c r="R1458" s="5">
        <f t="shared" si="1689"/>
        <v>0.12797813918058273</v>
      </c>
      <c r="S1458" s="5">
        <f t="shared" si="1690"/>
        <v>3.4095002601718605E-2</v>
      </c>
      <c r="T1458" s="5">
        <f t="shared" si="1691"/>
        <v>3.9275038681768466E-2</v>
      </c>
      <c r="U1458" s="5">
        <f t="shared" si="1692"/>
        <v>9.3417503588193521E-2</v>
      </c>
      <c r="V1458" s="5">
        <f t="shared" si="1693"/>
        <v>4.8011446072346673E-3</v>
      </c>
      <c r="W1458" s="5">
        <f t="shared" si="1694"/>
        <v>5.5040672400975352E-3</v>
      </c>
      <c r="X1458" s="5">
        <f t="shared" si="1695"/>
        <v>9.5562572651658375E-3</v>
      </c>
      <c r="Y1458" s="5">
        <f t="shared" si="1696"/>
        <v>8.2958700297797033E-3</v>
      </c>
      <c r="Z1458" s="5">
        <f t="shared" si="1697"/>
        <v>7.4065956984031844E-2</v>
      </c>
      <c r="AA1458" s="5">
        <f t="shared" si="1698"/>
        <v>5.4064364794019167E-2</v>
      </c>
      <c r="AB1458" s="5">
        <f t="shared" si="1699"/>
        <v>1.9732112157890225E-2</v>
      </c>
      <c r="AC1458" s="5">
        <f t="shared" si="1700"/>
        <v>3.8029566290044331E-4</v>
      </c>
      <c r="AD1458" s="5">
        <f t="shared" si="1701"/>
        <v>1.0044219748068547E-3</v>
      </c>
      <c r="AE1458" s="5">
        <f t="shared" si="1702"/>
        <v>1.7438949008679141E-3</v>
      </c>
      <c r="AF1458" s="5">
        <f t="shared" si="1703"/>
        <v>1.5138903277469179E-3</v>
      </c>
      <c r="AG1458" s="5">
        <f t="shared" si="1704"/>
        <v>8.7614757185387705E-4</v>
      </c>
      <c r="AH1458" s="5">
        <f t="shared" si="1705"/>
        <v>3.2148650654818867E-2</v>
      </c>
      <c r="AI1458" s="5">
        <f t="shared" si="1706"/>
        <v>2.3466872601299583E-2</v>
      </c>
      <c r="AJ1458" s="5">
        <f t="shared" si="1707"/>
        <v>8.5648090739242223E-3</v>
      </c>
      <c r="AK1458" s="5">
        <f t="shared" si="1708"/>
        <v>2.0839576913119725E-3</v>
      </c>
      <c r="AL1458" s="5">
        <f t="shared" si="1709"/>
        <v>1.9278708298411368E-5</v>
      </c>
      <c r="AM1458" s="5">
        <f t="shared" si="1710"/>
        <v>1.4663534574944987E-4</v>
      </c>
      <c r="AN1458" s="5">
        <f t="shared" si="1711"/>
        <v>2.5459083747012023E-4</v>
      </c>
      <c r="AO1458" s="5">
        <f t="shared" si="1712"/>
        <v>2.2101251984118009E-4</v>
      </c>
      <c r="AP1458" s="5">
        <f t="shared" si="1713"/>
        <v>1.2790859354808436E-4</v>
      </c>
      <c r="AQ1458" s="5">
        <f t="shared" si="1714"/>
        <v>5.5519281153865653E-5</v>
      </c>
      <c r="AR1458" s="5">
        <f t="shared" si="1715"/>
        <v>1.1163409274772836E-2</v>
      </c>
      <c r="AS1458" s="5">
        <f t="shared" si="1716"/>
        <v>8.148718465979931E-3</v>
      </c>
      <c r="AT1458" s="5">
        <f t="shared" si="1717"/>
        <v>2.9740740934696905E-3</v>
      </c>
      <c r="AU1458" s="5">
        <f t="shared" si="1718"/>
        <v>7.2364071727965766E-4</v>
      </c>
      <c r="AV1458" s="5">
        <f t="shared" si="1719"/>
        <v>1.3205518875307248E-4</v>
      </c>
      <c r="AW1458" s="5">
        <f t="shared" si="1720"/>
        <v>6.786908587646098E-7</v>
      </c>
      <c r="AX1458" s="5">
        <f t="shared" si="1721"/>
        <v>1.7839385207260952E-5</v>
      </c>
      <c r="AY1458" s="5">
        <f t="shared" si="1722"/>
        <v>3.0973050847023901E-5</v>
      </c>
      <c r="AZ1458" s="5">
        <f t="shared" si="1723"/>
        <v>2.6887974771178304E-5</v>
      </c>
      <c r="BA1458" s="5">
        <f t="shared" si="1724"/>
        <v>1.5561123138224063E-5</v>
      </c>
      <c r="BB1458" s="5">
        <f t="shared" si="1725"/>
        <v>6.7543731552032602E-6</v>
      </c>
      <c r="BC1458" s="5">
        <f t="shared" si="1726"/>
        <v>2.3454120278846138E-6</v>
      </c>
      <c r="BD1458" s="5">
        <f t="shared" si="1727"/>
        <v>3.2303508881848042E-3</v>
      </c>
      <c r="BE1458" s="5">
        <f t="shared" si="1728"/>
        <v>2.3579911195795371E-3</v>
      </c>
      <c r="BF1458" s="5">
        <f t="shared" si="1729"/>
        <v>8.6060652735163023E-4</v>
      </c>
      <c r="BG1458" s="5">
        <f t="shared" si="1730"/>
        <v>2.0939959973281542E-4</v>
      </c>
      <c r="BH1458" s="5">
        <f t="shared" si="1731"/>
        <v>3.8212752554177069E-5</v>
      </c>
      <c r="BI1458" s="5">
        <f t="shared" si="1732"/>
        <v>5.5786714382642027E-6</v>
      </c>
      <c r="BJ1458" s="8">
        <f t="shared" si="1733"/>
        <v>0.15327643599625981</v>
      </c>
      <c r="BK1458" s="8">
        <f t="shared" si="1734"/>
        <v>0.23184682512215024</v>
      </c>
      <c r="BL1458" s="8">
        <f t="shared" si="1735"/>
        <v>0.53872223859966795</v>
      </c>
      <c r="BM1458" s="8">
        <f t="shared" si="1736"/>
        <v>0.44536028100459335</v>
      </c>
      <c r="BN1458" s="8">
        <f t="shared" si="1737"/>
        <v>0.55252088133752819</v>
      </c>
    </row>
    <row r="1459" spans="1:66" x14ac:dyDescent="0.25">
      <c r="A1459" t="s">
        <v>114</v>
      </c>
      <c r="B1459" t="s">
        <v>95</v>
      </c>
      <c r="C1459" t="s">
        <v>356</v>
      </c>
      <c r="D1459" t="s">
        <v>568</v>
      </c>
      <c r="E1459">
        <f>VLOOKUP(A1459,home!$A$2:$E$405,3,FALSE)</f>
        <v>1.35326086956522</v>
      </c>
      <c r="F1459">
        <f>VLOOKUP(B1459,home!$B$2:$E$405,3,FALSE)</f>
        <v>0.38</v>
      </c>
      <c r="G1459">
        <f>VLOOKUP(C1459,away!$B$2:$E$405,4,FALSE)</f>
        <v>0.9</v>
      </c>
      <c r="H1459">
        <f>VLOOKUP(A1459,away!$A$2:$E$405,3,FALSE)</f>
        <v>1.10869565217391</v>
      </c>
      <c r="I1459">
        <f>VLOOKUP(C1459,away!$B$2:$E$405,3,FALSE)</f>
        <v>0.87</v>
      </c>
      <c r="J1459">
        <f>VLOOKUP(B1459,home!$B$2:$E$405,4,FALSE)</f>
        <v>1.31</v>
      </c>
      <c r="K1459" s="3">
        <f t="shared" si="1682"/>
        <v>0.46281521739130527</v>
      </c>
      <c r="L1459" s="3">
        <f t="shared" si="1683"/>
        <v>1.2635804347826052</v>
      </c>
      <c r="M1459" s="5">
        <f t="shared" si="1684"/>
        <v>0.17792455761190298</v>
      </c>
      <c r="N1459" s="5">
        <f t="shared" si="1685"/>
        <v>8.23461928104047E-2</v>
      </c>
      <c r="O1459" s="5">
        <f t="shared" si="1686"/>
        <v>0.22482198986575105</v>
      </c>
      <c r="P1459" s="5">
        <f t="shared" si="1687"/>
        <v>0.1040510381140634</v>
      </c>
      <c r="Q1459" s="5">
        <f t="shared" si="1688"/>
        <v>1.9055535563446892E-2</v>
      </c>
      <c r="R1459" s="5">
        <f t="shared" si="1689"/>
        <v>0.14204033385162812</v>
      </c>
      <c r="S1459" s="5">
        <f t="shared" si="1690"/>
        <v>1.5212372420548296E-2</v>
      </c>
      <c r="T1459" s="5">
        <f t="shared" si="1691"/>
        <v>2.4078201912275617E-2</v>
      </c>
      <c r="U1459" s="5">
        <f t="shared" si="1692"/>
        <v>6.5738427989874851E-2</v>
      </c>
      <c r="V1459" s="5">
        <f t="shared" si="1693"/>
        <v>9.8847334434632155E-4</v>
      </c>
      <c r="W1459" s="5">
        <f t="shared" si="1694"/>
        <v>2.9397306114348071E-3</v>
      </c>
      <c r="X1459" s="5">
        <f t="shared" si="1695"/>
        <v>3.7145860841405268E-3</v>
      </c>
      <c r="Y1459" s="5">
        <f t="shared" si="1696"/>
        <v>2.3468391496178518E-3</v>
      </c>
      <c r="Z1459" s="5">
        <f t="shared" si="1697"/>
        <v>5.9826462268302225E-2</v>
      </c>
      <c r="AA1459" s="5">
        <f t="shared" si="1698"/>
        <v>2.768859714045702E-2</v>
      </c>
      <c r="AB1459" s="5">
        <f t="shared" si="1699"/>
        <v>6.407352052410443E-3</v>
      </c>
      <c r="AC1459" s="5">
        <f t="shared" si="1700"/>
        <v>3.6128963522442595E-5</v>
      </c>
      <c r="AD1459" s="5">
        <f t="shared" si="1701"/>
        <v>3.4013801550076872E-4</v>
      </c>
      <c r="AE1459" s="5">
        <f t="shared" si="1702"/>
        <v>4.2979174151255384E-4</v>
      </c>
      <c r="AF1459" s="5">
        <f t="shared" si="1703"/>
        <v>2.7153821780320298E-4</v>
      </c>
      <c r="AG1459" s="5">
        <f t="shared" si="1704"/>
        <v>1.1437012643728834E-4</v>
      </c>
      <c r="AH1459" s="5">
        <f t="shared" si="1705"/>
        <v>1.8898886801121617E-2</v>
      </c>
      <c r="AI1459" s="5">
        <f t="shared" si="1706"/>
        <v>8.7466924033147726E-3</v>
      </c>
      <c r="AJ1459" s="5">
        <f t="shared" si="1707"/>
        <v>2.0240511730475019E-3</v>
      </c>
      <c r="AK1459" s="5">
        <f t="shared" si="1708"/>
        <v>3.1225389455503532E-4</v>
      </c>
      <c r="AL1459" s="5">
        <f t="shared" si="1709"/>
        <v>8.451348618654736E-7</v>
      </c>
      <c r="AM1459" s="5">
        <f t="shared" si="1710"/>
        <v>3.1484209917407098E-5</v>
      </c>
      <c r="AN1459" s="5">
        <f t="shared" si="1711"/>
        <v>3.9782831656224064E-5</v>
      </c>
      <c r="AO1459" s="5">
        <f t="shared" si="1712"/>
        <v>2.5134403860527405E-5</v>
      </c>
      <c r="AP1459" s="5">
        <f t="shared" si="1713"/>
        <v>1.0586446986028938E-5</v>
      </c>
      <c r="AQ1459" s="5">
        <f t="shared" si="1714"/>
        <v>3.3442068213523621E-6</v>
      </c>
      <c r="AR1459" s="5">
        <f t="shared" si="1715"/>
        <v>4.7760527202136936E-3</v>
      </c>
      <c r="AS1459" s="5">
        <f t="shared" si="1716"/>
        <v>2.2104298779780356E-3</v>
      </c>
      <c r="AT1459" s="5">
        <f t="shared" si="1717"/>
        <v>5.1151029225232039E-4</v>
      </c>
      <c r="AU1459" s="5">
        <f t="shared" si="1718"/>
        <v>7.8911582368882573E-5</v>
      </c>
      <c r="AV1459" s="5">
        <f t="shared" si="1719"/>
        <v>9.1303702871865694E-6</v>
      </c>
      <c r="AW1459" s="5">
        <f t="shared" si="1720"/>
        <v>1.372884616937547E-8</v>
      </c>
      <c r="AX1459" s="5">
        <f t="shared" si="1721"/>
        <v>2.4285619095530406E-6</v>
      </c>
      <c r="AY1459" s="5">
        <f t="shared" si="1722"/>
        <v>3.068683313569505E-6</v>
      </c>
      <c r="AZ1459" s="5">
        <f t="shared" si="1723"/>
        <v>1.9387640977851407E-6</v>
      </c>
      <c r="BA1459" s="5">
        <f t="shared" si="1724"/>
        <v>8.1659479387341803E-7</v>
      </c>
      <c r="BB1459" s="5">
        <f t="shared" si="1725"/>
        <v>2.5795830117094644E-7</v>
      </c>
      <c r="BC1459" s="5">
        <f t="shared" si="1726"/>
        <v>6.5190212469873268E-8</v>
      </c>
      <c r="BD1459" s="5">
        <f t="shared" si="1727"/>
        <v>1.0058211287920433E-3</v>
      </c>
      <c r="BE1459" s="5">
        <f t="shared" si="1728"/>
        <v>4.6550932437865758E-4</v>
      </c>
      <c r="BF1459" s="5">
        <f t="shared" si="1729"/>
        <v>1.0772239957999401E-4</v>
      </c>
      <c r="BG1459" s="5">
        <f t="shared" si="1730"/>
        <v>1.6618521926509321E-5</v>
      </c>
      <c r="BH1459" s="5">
        <f t="shared" si="1731"/>
        <v>1.9228262095348964E-6</v>
      </c>
      <c r="BI1459" s="5">
        <f t="shared" si="1732"/>
        <v>1.7798264603431855E-7</v>
      </c>
      <c r="BJ1459" s="8">
        <f t="shared" si="1733"/>
        <v>0.13575583208444419</v>
      </c>
      <c r="BK1459" s="8">
        <f t="shared" si="1734"/>
        <v>0.29821648427255887</v>
      </c>
      <c r="BL1459" s="8">
        <f t="shared" si="1735"/>
        <v>0.50586239219879303</v>
      </c>
      <c r="BM1459" s="8">
        <f t="shared" si="1736"/>
        <v>0.24941846805243406</v>
      </c>
      <c r="BN1459" s="8">
        <f t="shared" si="1737"/>
        <v>0.7502396478171971</v>
      </c>
    </row>
    <row r="1460" spans="1:66" x14ac:dyDescent="0.25">
      <c r="A1460" t="s">
        <v>114</v>
      </c>
      <c r="B1460" t="s">
        <v>128</v>
      </c>
      <c r="C1460" t="s">
        <v>134</v>
      </c>
      <c r="D1460" t="s">
        <v>568</v>
      </c>
      <c r="E1460">
        <f>VLOOKUP(A1460,home!$A$2:$E$405,3,FALSE)</f>
        <v>1.35326086956522</v>
      </c>
      <c r="F1460">
        <f>VLOOKUP(B1460,home!$B$2:$E$405,3,FALSE)</f>
        <v>1.1599999999999999</v>
      </c>
      <c r="G1460">
        <f>VLOOKUP(C1460,away!$B$2:$E$405,4,FALSE)</f>
        <v>1</v>
      </c>
      <c r="H1460">
        <f>VLOOKUP(A1460,away!$A$2:$E$405,3,FALSE)</f>
        <v>1.10869565217391</v>
      </c>
      <c r="I1460">
        <f>VLOOKUP(C1460,away!$B$2:$E$405,3,FALSE)</f>
        <v>0.55000000000000004</v>
      </c>
      <c r="J1460">
        <f>VLOOKUP(B1460,home!$B$2:$E$405,4,FALSE)</f>
        <v>0.86</v>
      </c>
      <c r="K1460" s="3">
        <f t="shared" si="1682"/>
        <v>1.569782608695655</v>
      </c>
      <c r="L1460" s="3">
        <f t="shared" si="1683"/>
        <v>0.52441304347825946</v>
      </c>
      <c r="M1460" s="5">
        <f t="shared" si="1684"/>
        <v>0.12316927475929454</v>
      </c>
      <c r="N1460" s="5">
        <f t="shared" si="1685"/>
        <v>0.19334898544279727</v>
      </c>
      <c r="O1460" s="5">
        <f t="shared" si="1686"/>
        <v>6.4591574239531602E-2</v>
      </c>
      <c r="P1460" s="5">
        <f t="shared" si="1687"/>
        <v>0.10139472990949099</v>
      </c>
      <c r="Q1460" s="5">
        <f t="shared" si="1688"/>
        <v>0.1517579373785263</v>
      </c>
      <c r="R1460" s="5">
        <f t="shared" si="1689"/>
        <v>1.6936332015002355E-2</v>
      </c>
      <c r="S1460" s="5">
        <f t="shared" si="1690"/>
        <v>2.0867402348333668E-2</v>
      </c>
      <c r="T1460" s="5">
        <f t="shared" si="1691"/>
        <v>7.9583841812656084E-2</v>
      </c>
      <c r="U1460" s="5">
        <f t="shared" si="1692"/>
        <v>2.6586359452246137E-2</v>
      </c>
      <c r="V1460" s="5">
        <f t="shared" si="1693"/>
        <v>1.9087052975192004E-3</v>
      </c>
      <c r="W1460" s="5">
        <f t="shared" si="1694"/>
        <v>7.9408990276111618E-2</v>
      </c>
      <c r="X1460" s="5">
        <f t="shared" si="1695"/>
        <v>4.1643110270231196E-2</v>
      </c>
      <c r="Y1460" s="5">
        <f t="shared" si="1696"/>
        <v>1.0919095098356353E-2</v>
      </c>
      <c r="Z1460" s="5">
        <f t="shared" si="1697"/>
        <v>2.9605444724485567E-3</v>
      </c>
      <c r="AA1460" s="5">
        <f t="shared" si="1698"/>
        <v>4.6474112251197967E-3</v>
      </c>
      <c r="AB1460" s="5">
        <f t="shared" si="1699"/>
        <v>3.647712658325013E-3</v>
      </c>
      <c r="AC1460" s="5">
        <f t="shared" si="1700"/>
        <v>9.8204614389926111E-5</v>
      </c>
      <c r="AD1460" s="5">
        <f t="shared" si="1701"/>
        <v>3.1163712977380621E-2</v>
      </c>
      <c r="AE1460" s="5">
        <f t="shared" si="1702"/>
        <v>1.6342657568551099E-2</v>
      </c>
      <c r="AF1460" s="5">
        <f t="shared" si="1703"/>
        <v>4.2851513970234472E-3</v>
      </c>
      <c r="AG1460" s="5">
        <f t="shared" si="1704"/>
        <v>7.4906309529272717E-4</v>
      </c>
      <c r="AH1460" s="5">
        <f t="shared" si="1705"/>
        <v>3.8813703428737127E-4</v>
      </c>
      <c r="AI1460" s="5">
        <f t="shared" si="1706"/>
        <v>6.0929076621502455E-4</v>
      </c>
      <c r="AJ1460" s="5">
        <f t="shared" si="1707"/>
        <v>4.7822702422159799E-4</v>
      </c>
      <c r="AK1460" s="5">
        <f t="shared" si="1708"/>
        <v>2.5023748854378008E-4</v>
      </c>
      <c r="AL1460" s="5">
        <f t="shared" si="1709"/>
        <v>3.2337384047739967E-6</v>
      </c>
      <c r="AM1460" s="5">
        <f t="shared" si="1710"/>
        <v>9.7840509308550414E-3</v>
      </c>
      <c r="AN1460" s="5">
        <f t="shared" si="1711"/>
        <v>5.130883926195989E-3</v>
      </c>
      <c r="AO1460" s="5">
        <f t="shared" si="1712"/>
        <v>1.3453512277350598E-3</v>
      </c>
      <c r="AP1460" s="5">
        <f t="shared" si="1713"/>
        <v>2.3517324396125195E-4</v>
      </c>
      <c r="AQ1460" s="5">
        <f t="shared" si="1714"/>
        <v>3.083197915259382E-5</v>
      </c>
      <c r="AR1460" s="5">
        <f t="shared" si="1715"/>
        <v>4.0708824687453205E-5</v>
      </c>
      <c r="AS1460" s="5">
        <f t="shared" si="1716"/>
        <v>6.3904005014804371E-5</v>
      </c>
      <c r="AT1460" s="5">
        <f t="shared" si="1717"/>
        <v>5.0157697849119929E-5</v>
      </c>
      <c r="AU1460" s="5">
        <f t="shared" si="1718"/>
        <v>2.6245560591919972E-5</v>
      </c>
      <c r="AV1460" s="5">
        <f t="shared" si="1719"/>
        <v>1.0299956143166011E-5</v>
      </c>
      <c r="AW1460" s="5">
        <f t="shared" si="1720"/>
        <v>7.3946118459687914E-8</v>
      </c>
      <c r="AX1460" s="5">
        <f t="shared" si="1721"/>
        <v>2.5598054989747938E-3</v>
      </c>
      <c r="AY1460" s="5">
        <f t="shared" si="1722"/>
        <v>1.3423953924297559E-3</v>
      </c>
      <c r="AZ1460" s="5">
        <f t="shared" si="1723"/>
        <v>3.5198482664764038E-4</v>
      </c>
      <c r="BA1460" s="5">
        <f t="shared" si="1724"/>
        <v>6.1528478066818904E-5</v>
      </c>
      <c r="BB1460" s="5">
        <f t="shared" si="1725"/>
        <v>8.0665841109014558E-6</v>
      </c>
      <c r="BC1460" s="5">
        <f t="shared" si="1726"/>
        <v>8.4604438481424091E-7</v>
      </c>
      <c r="BD1460" s="5">
        <f t="shared" si="1727"/>
        <v>3.5580397751283713E-6</v>
      </c>
      <c r="BE1460" s="5">
        <f t="shared" si="1728"/>
        <v>5.5853489600439164E-6</v>
      </c>
      <c r="BF1460" s="5">
        <f t="shared" si="1729"/>
        <v>4.3838918304866525E-6</v>
      </c>
      <c r="BG1460" s="5">
        <f t="shared" si="1730"/>
        <v>2.2939190513003019E-6</v>
      </c>
      <c r="BH1460" s="5">
        <f t="shared" si="1731"/>
        <v>9.0023855812171321E-7</v>
      </c>
      <c r="BI1460" s="5">
        <f t="shared" si="1732"/>
        <v>2.826357664433437E-7</v>
      </c>
      <c r="BJ1460" s="8">
        <f t="shared" si="1733"/>
        <v>0.63005346344944135</v>
      </c>
      <c r="BK1460" s="8">
        <f t="shared" si="1734"/>
        <v>0.24878394605986281</v>
      </c>
      <c r="BL1460" s="8">
        <f t="shared" si="1735"/>
        <v>0.11834360202172065</v>
      </c>
      <c r="BM1460" s="8">
        <f t="shared" si="1736"/>
        <v>0.34760040081251925</v>
      </c>
      <c r="BN1460" s="8">
        <f t="shared" si="1737"/>
        <v>0.65119883374464305</v>
      </c>
    </row>
    <row r="1461" spans="1:66" x14ac:dyDescent="0.25">
      <c r="A1461" t="s">
        <v>114</v>
      </c>
      <c r="B1461" t="s">
        <v>130</v>
      </c>
      <c r="C1461" t="s">
        <v>115</v>
      </c>
      <c r="D1461" t="s">
        <v>568</v>
      </c>
      <c r="E1461">
        <f>VLOOKUP(A1461,home!$A$2:$E$405,3,FALSE)</f>
        <v>1.35326086956522</v>
      </c>
      <c r="F1461">
        <f>VLOOKUP(B1461,home!$B$2:$E$405,3,FALSE)</f>
        <v>1.29</v>
      </c>
      <c r="G1461">
        <f>VLOOKUP(C1461,away!$B$2:$E$405,4,FALSE)</f>
        <v>0.93</v>
      </c>
      <c r="H1461">
        <f>VLOOKUP(A1461,away!$A$2:$E$405,3,FALSE)</f>
        <v>1.10869565217391</v>
      </c>
      <c r="I1461">
        <f>VLOOKUP(C1461,away!$B$2:$E$405,3,FALSE)</f>
        <v>0.61</v>
      </c>
      <c r="J1461">
        <f>VLOOKUP(B1461,home!$B$2:$E$405,4,FALSE)</f>
        <v>1.22</v>
      </c>
      <c r="K1461" s="3">
        <f t="shared" si="1682"/>
        <v>1.6235070652173946</v>
      </c>
      <c r="L1461" s="3">
        <f t="shared" si="1683"/>
        <v>0.82509130434782374</v>
      </c>
      <c r="M1461" s="5">
        <f t="shared" si="1684"/>
        <v>8.6414623020955317E-2</v>
      </c>
      <c r="N1461" s="5">
        <f t="shared" si="1685"/>
        <v>0.14029475101261862</v>
      </c>
      <c r="O1461" s="5">
        <f t="shared" si="1686"/>
        <v>7.1299954023085491E-2</v>
      </c>
      <c r="P1461" s="5">
        <f t="shared" si="1687"/>
        <v>0.11575597910615468</v>
      </c>
      <c r="Q1461" s="5">
        <f t="shared" si="1688"/>
        <v>0.11388475974095082</v>
      </c>
      <c r="R1461" s="5">
        <f t="shared" si="1689"/>
        <v>2.9414486032423734E-2</v>
      </c>
      <c r="S1461" s="5">
        <f t="shared" si="1690"/>
        <v>3.8764986267356603E-2</v>
      </c>
      <c r="T1461" s="5">
        <f t="shared" si="1691"/>
        <v>9.3965324959999638E-2</v>
      </c>
      <c r="U1461" s="5">
        <f t="shared" si="1692"/>
        <v>4.775462589337829E-2</v>
      </c>
      <c r="V1461" s="5">
        <f t="shared" si="1693"/>
        <v>5.7697011397485273E-3</v>
      </c>
      <c r="W1461" s="5">
        <f t="shared" si="1694"/>
        <v>6.1630904020006393E-2</v>
      </c>
      <c r="X1461" s="5">
        <f t="shared" si="1695"/>
        <v>5.0851122986002611E-2</v>
      </c>
      <c r="Y1461" s="5">
        <f t="shared" si="1696"/>
        <v>2.0978409696036246E-2</v>
      </c>
      <c r="Z1461" s="5">
        <f t="shared" si="1697"/>
        <v>8.0898788824044481E-3</v>
      </c>
      <c r="AA1461" s="5">
        <f t="shared" si="1698"/>
        <v>1.3133975522336619E-2</v>
      </c>
      <c r="AB1461" s="5">
        <f t="shared" si="1699"/>
        <v>1.0661551027452913E-2</v>
      </c>
      <c r="AC1461" s="5">
        <f t="shared" si="1700"/>
        <v>4.8304715483420602E-4</v>
      </c>
      <c r="AD1461" s="5">
        <f t="shared" si="1701"/>
        <v>2.5014552028053871E-2</v>
      </c>
      <c r="AE1461" s="5">
        <f t="shared" si="1702"/>
        <v>2.0639289360503469E-2</v>
      </c>
      <c r="AF1461" s="5">
        <f t="shared" si="1703"/>
        <v>8.5146490896349826E-3</v>
      </c>
      <c r="AG1461" s="5">
        <f t="shared" si="1704"/>
        <v>2.3417876411436461E-3</v>
      </c>
      <c r="AH1461" s="5">
        <f t="shared" si="1705"/>
        <v>1.6687221797747499E-3</v>
      </c>
      <c r="AI1461" s="5">
        <f t="shared" si="1706"/>
        <v>2.7091822487492769E-3</v>
      </c>
      <c r="AJ1461" s="5">
        <f t="shared" si="1707"/>
        <v>2.199188260903001E-3</v>
      </c>
      <c r="AK1461" s="5">
        <f t="shared" si="1708"/>
        <v>1.1901325597730591E-3</v>
      </c>
      <c r="AL1461" s="5">
        <f t="shared" si="1709"/>
        <v>2.5882469613373867E-5</v>
      </c>
      <c r="AM1461" s="5">
        <f t="shared" si="1710"/>
        <v>8.1222603901587136E-3</v>
      </c>
      <c r="AN1461" s="5">
        <f t="shared" si="1711"/>
        <v>6.7016064195687172E-3</v>
      </c>
      <c r="AO1461" s="5">
        <f t="shared" si="1712"/>
        <v>2.7647185909738504E-3</v>
      </c>
      <c r="AP1461" s="5">
        <f t="shared" si="1713"/>
        <v>7.6038175612709732E-4</v>
      </c>
      <c r="AQ1461" s="5">
        <f t="shared" si="1714"/>
        <v>1.5684609374129886E-4</v>
      </c>
      <c r="AR1461" s="5">
        <f t="shared" si="1715"/>
        <v>2.7536963198089847E-4</v>
      </c>
      <c r="AS1461" s="5">
        <f t="shared" si="1716"/>
        <v>4.4706454306730234E-4</v>
      </c>
      <c r="AT1461" s="5">
        <f t="shared" si="1717"/>
        <v>3.6290622213897591E-4</v>
      </c>
      <c r="AU1461" s="5">
        <f t="shared" si="1718"/>
        <v>1.9639360521799356E-4</v>
      </c>
      <c r="AV1461" s="5">
        <f t="shared" si="1719"/>
        <v>7.9711601408732056E-5</v>
      </c>
      <c r="AW1461" s="5">
        <f t="shared" si="1720"/>
        <v>9.6307343821724546E-7</v>
      </c>
      <c r="AX1461" s="5">
        <f t="shared" si="1721"/>
        <v>2.1977578548263441E-3</v>
      </c>
      <c r="AY1461" s="5">
        <f t="shared" si="1722"/>
        <v>1.8133508950793434E-3</v>
      </c>
      <c r="AZ1461" s="5">
        <f t="shared" si="1723"/>
        <v>7.4809002763065436E-4</v>
      </c>
      <c r="BA1461" s="5">
        <f t="shared" si="1724"/>
        <v>2.0574752555579208E-4</v>
      </c>
      <c r="BB1461" s="5">
        <f t="shared" si="1725"/>
        <v>4.2440123556791412E-5</v>
      </c>
      <c r="BC1461" s="5">
        <f t="shared" si="1726"/>
        <v>7.0033953804311672E-6</v>
      </c>
      <c r="BD1461" s="5">
        <f t="shared" si="1727"/>
        <v>3.7867514804816603E-5</v>
      </c>
      <c r="BE1461" s="5">
        <f t="shared" si="1728"/>
        <v>6.1478177827844026E-5</v>
      </c>
      <c r="BF1461" s="5">
        <f t="shared" si="1729"/>
        <v>4.9905128030098097E-5</v>
      </c>
      <c r="BG1461" s="5">
        <f t="shared" si="1730"/>
        <v>2.7007109315814302E-5</v>
      </c>
      <c r="BH1461" s="5">
        <f t="shared" si="1731"/>
        <v>1.0961558196330757E-5</v>
      </c>
      <c r="BI1461" s="5">
        <f t="shared" si="1732"/>
        <v>3.5592334355069247E-6</v>
      </c>
      <c r="BJ1461" s="8">
        <f t="shared" si="1733"/>
        <v>0.56163575360754958</v>
      </c>
      <c r="BK1461" s="8">
        <f t="shared" si="1734"/>
        <v>0.24902757005374207</v>
      </c>
      <c r="BL1461" s="8">
        <f t="shared" si="1735"/>
        <v>0.18158404207330148</v>
      </c>
      <c r="BM1461" s="8">
        <f t="shared" si="1736"/>
        <v>0.44146030385916757</v>
      </c>
      <c r="BN1461" s="8">
        <f t="shared" si="1737"/>
        <v>0.55706455293618862</v>
      </c>
    </row>
    <row r="1462" spans="1:66" x14ac:dyDescent="0.25">
      <c r="A1462" t="s">
        <v>114</v>
      </c>
      <c r="B1462" t="s">
        <v>104</v>
      </c>
      <c r="C1462" t="s">
        <v>110</v>
      </c>
      <c r="D1462" t="s">
        <v>568</v>
      </c>
      <c r="E1462">
        <f>VLOOKUP(A1462,home!$A$2:$E$405,3,FALSE)</f>
        <v>1.35326086956522</v>
      </c>
      <c r="F1462">
        <f>VLOOKUP(B1462,home!$B$2:$E$405,3,FALSE)</f>
        <v>1.03</v>
      </c>
      <c r="G1462">
        <f>VLOOKUP(C1462,away!$B$2:$E$405,4,FALSE)</f>
        <v>1.1599999999999999</v>
      </c>
      <c r="H1462">
        <f>VLOOKUP(A1462,away!$A$2:$E$405,3,FALSE)</f>
        <v>1.10869565217391</v>
      </c>
      <c r="I1462">
        <f>VLOOKUP(C1462,away!$B$2:$E$405,3,FALSE)</f>
        <v>0.74</v>
      </c>
      <c r="J1462">
        <f>VLOOKUP(B1462,home!$B$2:$E$405,4,FALSE)</f>
        <v>0.59</v>
      </c>
      <c r="K1462" s="3">
        <f t="shared" si="1682"/>
        <v>1.6168760869565246</v>
      </c>
      <c r="L1462" s="3">
        <f t="shared" si="1683"/>
        <v>0.48405652173912911</v>
      </c>
      <c r="M1462" s="5">
        <f t="shared" si="1684"/>
        <v>0.12234227756039238</v>
      </c>
      <c r="N1462" s="5">
        <f t="shared" si="1685"/>
        <v>0.19781230301119626</v>
      </c>
      <c r="O1462" s="5">
        <f t="shared" si="1686"/>
        <v>5.9220577337526642E-2</v>
      </c>
      <c r="P1462" s="5">
        <f t="shared" si="1687"/>
        <v>9.575233535280632E-2</v>
      </c>
      <c r="Q1462" s="5">
        <f t="shared" si="1688"/>
        <v>0.15991899122230069</v>
      </c>
      <c r="R1462" s="5">
        <f t="shared" si="1689"/>
        <v>1.433305334069312E-2</v>
      </c>
      <c r="S1462" s="5">
        <f t="shared" si="1690"/>
        <v>1.8735366686692564E-2</v>
      </c>
      <c r="T1462" s="5">
        <f t="shared" si="1691"/>
        <v>7.7409830651097189E-2</v>
      </c>
      <c r="U1462" s="5">
        <f t="shared" si="1692"/>
        <v>2.3174771199639031E-2</v>
      </c>
      <c r="V1462" s="5">
        <f t="shared" si="1693"/>
        <v>1.6292679028732176E-3</v>
      </c>
      <c r="W1462" s="5">
        <f t="shared" si="1694"/>
        <v>8.6189730919182792E-2</v>
      </c>
      <c r="X1462" s="5">
        <f t="shared" si="1695"/>
        <v>4.1720701358371096E-2</v>
      </c>
      <c r="Y1462" s="5">
        <f t="shared" si="1696"/>
        <v>1.0097588792025035E-2</v>
      </c>
      <c r="Z1462" s="5">
        <f t="shared" si="1697"/>
        <v>2.3126693153324388E-3</v>
      </c>
      <c r="AA1462" s="5">
        <f t="shared" si="1698"/>
        <v>3.7392997129991382E-3</v>
      </c>
      <c r="AB1462" s="5">
        <f t="shared" si="1699"/>
        <v>3.0229921439558515E-3</v>
      </c>
      <c r="AC1462" s="5">
        <f t="shared" si="1700"/>
        <v>7.9697616456865107E-5</v>
      </c>
      <c r="AD1462" s="5">
        <f t="shared" si="1701"/>
        <v>3.4839528716111012E-2</v>
      </c>
      <c r="AE1462" s="5">
        <f t="shared" si="1702"/>
        <v>1.6864301089351205E-2</v>
      </c>
      <c r="AF1462" s="5">
        <f t="shared" si="1703"/>
        <v>4.0816374634363743E-3</v>
      </c>
      <c r="AG1462" s="5">
        <f t="shared" si="1704"/>
        <v>6.5858107785037772E-4</v>
      </c>
      <c r="AH1462" s="5">
        <f t="shared" si="1705"/>
        <v>2.7986566617815834E-4</v>
      </c>
      <c r="AI1462" s="5">
        <f t="shared" si="1706"/>
        <v>4.5250810320362166E-4</v>
      </c>
      <c r="AJ1462" s="5">
        <f t="shared" si="1707"/>
        <v>3.6582476561199551E-4</v>
      </c>
      <c r="AK1462" s="5">
        <f t="shared" si="1708"/>
        <v>1.9716443851150375E-4</v>
      </c>
      <c r="AL1462" s="5">
        <f t="shared" si="1709"/>
        <v>2.4950435940772949E-6</v>
      </c>
      <c r="AM1462" s="5">
        <f t="shared" si="1710"/>
        <v>1.1266240172383007E-2</v>
      </c>
      <c r="AN1462" s="5">
        <f t="shared" si="1711"/>
        <v>5.4534970309213652E-3</v>
      </c>
      <c r="AO1462" s="5">
        <f t="shared" si="1712"/>
        <v>1.3199004020512317E-3</v>
      </c>
      <c r="AP1462" s="5">
        <f t="shared" si="1713"/>
        <v>2.1296879921966577E-4</v>
      </c>
      <c r="AQ1462" s="5">
        <f t="shared" si="1714"/>
        <v>2.5772234047307593E-5</v>
      </c>
      <c r="AR1462" s="5">
        <f t="shared" si="1715"/>
        <v>2.7094160184880722E-5</v>
      </c>
      <c r="AS1462" s="5">
        <f t="shared" si="1716"/>
        <v>4.3807899699103205E-5</v>
      </c>
      <c r="AT1462" s="5">
        <f t="shared" si="1717"/>
        <v>3.5415972721634955E-5</v>
      </c>
      <c r="AU1462" s="5">
        <f t="shared" si="1718"/>
        <v>1.9087746463305385E-5</v>
      </c>
      <c r="AV1462" s="5">
        <f t="shared" si="1719"/>
        <v>7.715630202601863E-6</v>
      </c>
      <c r="AW1462" s="5">
        <f t="shared" si="1720"/>
        <v>5.424359330776985E-8</v>
      </c>
      <c r="AX1462" s="5">
        <f t="shared" si="1721"/>
        <v>3.0360190541058379E-3</v>
      </c>
      <c r="AY1462" s="5">
        <f t="shared" si="1722"/>
        <v>1.4696048232641927E-3</v>
      </c>
      <c r="AZ1462" s="5">
        <f t="shared" si="1723"/>
        <v>3.5568589954015629E-4</v>
      </c>
      <c r="BA1462" s="5">
        <f t="shared" si="1724"/>
        <v>5.7390693121020456E-5</v>
      </c>
      <c r="BB1462" s="5">
        <f t="shared" si="1725"/>
        <v>6.9450848230897316E-6</v>
      </c>
      <c r="BC1462" s="5">
        <f t="shared" si="1726"/>
        <v>6.7236272052960628E-7</v>
      </c>
      <c r="BD1462" s="5">
        <f t="shared" si="1727"/>
        <v>2.1858508230893583E-6</v>
      </c>
      <c r="BE1462" s="5">
        <f t="shared" si="1728"/>
        <v>3.5342499255074203E-6</v>
      </c>
      <c r="BF1462" s="5">
        <f t="shared" si="1729"/>
        <v>2.8572220949404135E-6</v>
      </c>
      <c r="BG1462" s="5">
        <f t="shared" si="1730"/>
        <v>1.5399246934776601E-6</v>
      </c>
      <c r="BH1462" s="5">
        <f t="shared" si="1731"/>
        <v>6.2246685314947115E-7</v>
      </c>
      <c r="BI1462" s="5">
        <f t="shared" si="1732"/>
        <v>2.0129035395609168E-7</v>
      </c>
      <c r="BJ1462" s="8">
        <f t="shared" si="1733"/>
        <v>0.65279789085711937</v>
      </c>
      <c r="BK1462" s="8">
        <f t="shared" si="1734"/>
        <v>0.24001104498607961</v>
      </c>
      <c r="BL1462" s="8">
        <f t="shared" si="1735"/>
        <v>0.10493011912233471</v>
      </c>
      <c r="BM1462" s="8">
        <f t="shared" si="1736"/>
        <v>0.3492026358762797</v>
      </c>
      <c r="BN1462" s="8">
        <f t="shared" si="1737"/>
        <v>0.64937953782491542</v>
      </c>
    </row>
    <row r="1463" spans="1:66" x14ac:dyDescent="0.25">
      <c r="A1463" t="s">
        <v>114</v>
      </c>
      <c r="B1463" t="s">
        <v>131</v>
      </c>
      <c r="C1463" t="s">
        <v>133</v>
      </c>
      <c r="D1463" t="s">
        <v>568</v>
      </c>
      <c r="E1463">
        <f>VLOOKUP(A1463,home!$A$2:$E$405,3,FALSE)</f>
        <v>1.35326086956522</v>
      </c>
      <c r="F1463">
        <f>VLOOKUP(B1463,home!$B$2:$E$405,3,FALSE)</f>
        <v>1.06</v>
      </c>
      <c r="G1463">
        <f>VLOOKUP(C1463,away!$B$2:$E$405,4,FALSE)</f>
        <v>0.77</v>
      </c>
      <c r="H1463">
        <f>VLOOKUP(A1463,away!$A$2:$E$405,3,FALSE)</f>
        <v>1.10869565217391</v>
      </c>
      <c r="I1463">
        <f>VLOOKUP(C1463,away!$B$2:$E$405,3,FALSE)</f>
        <v>0.55000000000000004</v>
      </c>
      <c r="J1463">
        <f>VLOOKUP(B1463,home!$B$2:$E$405,4,FALSE)</f>
        <v>0.82</v>
      </c>
      <c r="K1463" s="3">
        <f t="shared" ref="K1463:K1526" si="1738">E1463*F1463*G1463</f>
        <v>1.1045315217391325</v>
      </c>
      <c r="L1463" s="3">
        <f t="shared" ref="L1463:L1526" si="1739">H1463*I1463*J1463</f>
        <v>0.50002173913043335</v>
      </c>
      <c r="M1463" s="5">
        <f t="shared" ref="M1463:M1526" si="1740">_xlfn.POISSON.DIST(0,K1463,FALSE) * _xlfn.POISSON.DIST(0,L1463,FALSE)</f>
        <v>0.20097932018464337</v>
      </c>
      <c r="N1463" s="5">
        <f t="shared" ref="N1463:N1526" si="1741">_xlfn.POISSON.DIST(1,K1463,FALSE) * _xlfn.POISSON.DIST(0,L1463,FALSE)</f>
        <v>0.22198799436164046</v>
      </c>
      <c r="O1463" s="5">
        <f t="shared" ref="O1463:O1526" si="1742">_xlfn.POISSON.DIST(0,K1463,FALSE) * _xlfn.POISSON.DIST(1,L1463,FALSE)</f>
        <v>0.10049402920797758</v>
      </c>
      <c r="P1463" s="5">
        <f t="shared" ref="P1463:P1526" si="1743">_xlfn.POISSON.DIST(1,K1463,FALSE) * _xlfn.POISSON.DIST(1,L1463,FALSE)</f>
        <v>0.11099882300678429</v>
      </c>
      <c r="Q1463" s="5">
        <f t="shared" ref="Q1463:Q1526" si="1744">_xlfn.POISSON.DIST(2,K1463,FALSE) * _xlfn.POISSON.DIST(0,L1463,FALSE)</f>
        <v>0.12259636861004038</v>
      </c>
      <c r="R1463" s="5">
        <f t="shared" ref="R1463:R1526" si="1745">_xlfn.POISSON.DIST(0,K1463,FALSE) * _xlfn.POISSON.DIST(2,L1463,FALSE)</f>
        <v>2.5124599628398761E-2</v>
      </c>
      <c r="S1463" s="5">
        <f t="shared" ref="S1463:S1526" si="1746">_xlfn.POISSON.DIST(2,K1463,FALSE) * _xlfn.POISSON.DIST(2,L1463,FALSE)</f>
        <v>1.5325878674447879E-2</v>
      </c>
      <c r="T1463" s="5">
        <f t="shared" ref="T1463:T1526" si="1747">_xlfn.POISSON.DIST(2,K1463,FALSE) * _xlfn.POISSON.DIST(1,L1463,FALSE)</f>
        <v>6.1300849443468051E-2</v>
      </c>
      <c r="U1463" s="5">
        <f t="shared" ref="U1463:U1526" si="1748">_xlfn.POISSON.DIST(1,K1463,FALSE) * _xlfn.POISSON.DIST(2,L1463,FALSE)</f>
        <v>2.7750912260641723E-2</v>
      </c>
      <c r="V1463" s="5">
        <f t="shared" ref="V1463:V1526" si="1749">_xlfn.POISSON.DIST(3,K1463,FALSE) * _xlfn.POISSON.DIST(3,L1463,FALSE)</f>
        <v>9.4048067170161701E-4</v>
      </c>
      <c r="W1463" s="5">
        <f t="shared" ref="W1463:W1526" si="1750">_xlfn.POISSON.DIST(3,K1463,FALSE) * _xlfn.POISSON.DIST(0,L1463,FALSE)</f>
        <v>4.5137184526846487E-2</v>
      </c>
      <c r="X1463" s="5">
        <f t="shared" ref="X1463:X1526" si="1751">_xlfn.POISSON.DIST(3,K1463,FALSE) * _xlfn.POISSON.DIST(1,L1463,FALSE)</f>
        <v>2.2569573506565067E-2</v>
      </c>
      <c r="Y1463" s="5">
        <f t="shared" ref="Y1463:Y1526" si="1752">_xlfn.POISSON.DIST(3,K1463,FALSE) * _xlfn.POISSON.DIST(2,L1463,FALSE)</f>
        <v>5.6426386980924096E-3</v>
      </c>
      <c r="Z1463" s="5">
        <f t="shared" ref="Z1463:Z1526" si="1753">_xlfn.POISSON.DIST(0,K1463,FALSE) * _xlfn.POISSON.DIST(3,L1463,FALSE)</f>
        <v>4.1876153337159295E-3</v>
      </c>
      <c r="AA1463" s="5">
        <f t="shared" ref="AA1463:AA1526" si="1754">_xlfn.POISSON.DIST(1,K1463,FALSE) * _xlfn.POISSON.DIST(3,L1463,FALSE)</f>
        <v>4.6253531370073799E-3</v>
      </c>
      <c r="AB1463" s="5">
        <f t="shared" ref="AB1463:AB1526" si="1755">_xlfn.POISSON.DIST(2,K1463,FALSE) * _xlfn.POISSON.DIST(3,L1463,FALSE)</f>
        <v>2.5544241694998165E-3</v>
      </c>
      <c r="AC1463" s="5">
        <f t="shared" ref="AC1463:AC1526" si="1756">_xlfn.POISSON.DIST(4,K1463,FALSE) * _xlfn.POISSON.DIST(4,L1463,FALSE)</f>
        <v>3.2463616008976194E-5</v>
      </c>
      <c r="AD1463" s="5">
        <f t="shared" ref="AD1463:AD1526" si="1757">_xlfn.POISSON.DIST(4,K1463,FALSE) * _xlfn.POISSON.DIST(0,L1463,FALSE)</f>
        <v>1.246386077811445E-2</v>
      </c>
      <c r="AE1463" s="5">
        <f t="shared" ref="AE1463:AE1526" si="1758">_xlfn.POISSON.DIST(4,K1463,FALSE) * _xlfn.POISSON.DIST(1,L1463,FALSE)</f>
        <v>6.2322013425523829E-3</v>
      </c>
      <c r="AF1463" s="5">
        <f t="shared" ref="AF1463:AF1526" si="1759">_xlfn.POISSON.DIST(4,K1463,FALSE) * _xlfn.POISSON.DIST(2,L1463,FALSE)</f>
        <v>1.5581180769570324E-3</v>
      </c>
      <c r="AG1463" s="5">
        <f t="shared" ref="AG1463:AG1526" si="1760">_xlfn.POISSON.DIST(4,K1463,FALSE) * _xlfn.POISSON.DIST(3,L1463,FALSE)</f>
        <v>2.5969763687020721E-4</v>
      </c>
      <c r="AH1463" s="5">
        <f t="shared" ref="AH1463:AH1526" si="1761">_xlfn.POISSON.DIST(0,K1463,FALSE) * _xlfn.POISSON.DIST(4,L1463,FALSE)</f>
        <v>5.2347467549347724E-4</v>
      </c>
      <c r="AI1463" s="5">
        <f t="shared" ref="AI1463:AI1526" si="1762">_xlfn.POISSON.DIST(1,K1463,FALSE) * _xlfn.POISSON.DIST(4,L1463,FALSE)</f>
        <v>5.7819427991470901E-4</v>
      </c>
      <c r="AJ1463" s="5">
        <f t="shared" ref="AJ1463:AJ1526" si="1763">_xlfn.POISSON.DIST(2,K1463,FALSE) * _xlfn.POISSON.DIST(4,L1463,FALSE)</f>
        <v>3.1931690392752776E-4</v>
      </c>
      <c r="AK1463" s="5">
        <f t="shared" ref="AK1463:AK1526" si="1764">_xlfn.POISSON.DIST(3,K1463,FALSE) * _xlfn.POISSON.DIST(4,L1463,FALSE)</f>
        <v>1.1756519527070017E-4</v>
      </c>
      <c r="AL1463" s="5">
        <f t="shared" ref="AL1463:AL1526" si="1765">_xlfn.POISSON.DIST(5,K1463,FALSE) * _xlfn.POISSON.DIST(5,L1463,FALSE)</f>
        <v>7.1717292390680385E-7</v>
      </c>
      <c r="AM1463" s="5">
        <f t="shared" ref="AM1463:AM1526" si="1766">_xlfn.POISSON.DIST(5,K1463,FALSE) * _xlfn.POISSON.DIST(0,L1463,FALSE)</f>
        <v>2.7533454223990887E-3</v>
      </c>
      <c r="AN1463" s="5">
        <f t="shared" ref="AN1463:AN1526" si="1767">_xlfn.POISSON.DIST(5,K1463,FALSE) * _xlfn.POISSON.DIST(1,L1463,FALSE)</f>
        <v>1.3767325665348098E-3</v>
      </c>
      <c r="AO1463" s="5">
        <f t="shared" ref="AO1463:AO1526" si="1768">_xlfn.POISSON.DIST(5,K1463,FALSE) * _xlfn.POISSON.DIST(2,L1463,FALSE)</f>
        <v>3.4419810611812035E-4</v>
      </c>
      <c r="AP1463" s="5">
        <f t="shared" ref="AP1463:AP1526" si="1769">_xlfn.POISSON.DIST(5,K1463,FALSE) * _xlfn.POISSON.DIST(3,L1463,FALSE)</f>
        <v>5.7368845208861332E-5</v>
      </c>
      <c r="AQ1463" s="5">
        <f t="shared" ref="AQ1463:AQ1526" si="1770">_xlfn.POISSON.DIST(5,K1463,FALSE) * _xlfn.POISSON.DIST(4,L1463,FALSE)</f>
        <v>7.171417438309868E-6</v>
      </c>
      <c r="AR1463" s="5">
        <f t="shared" ref="AR1463:AR1526" si="1771">_xlfn.POISSON.DIST(0,K1463,FALSE) * _xlfn.POISSON.DIST(5,L1463,FALSE)</f>
        <v>5.2349743526197577E-5</v>
      </c>
      <c r="AS1463" s="5">
        <f t="shared" ref="AS1463:AS1526" si="1772">_xlfn.POISSON.DIST(1,K1463,FALSE) * _xlfn.POISSON.DIST(5,L1463,FALSE)</f>
        <v>5.78219418796443E-5</v>
      </c>
      <c r="AT1463" s="5">
        <f t="shared" ref="AT1463:AT1526" si="1773">_xlfn.POISSON.DIST(2,K1463,FALSE) * _xlfn.POISSON.DIST(5,L1463,FALSE)</f>
        <v>3.1933078727117606E-5</v>
      </c>
      <c r="AU1463" s="5">
        <f t="shared" ref="AU1463:AU1526" si="1774">_xlfn.POISSON.DIST(3,K1463,FALSE) * _xlfn.POISSON.DIST(5,L1463,FALSE)</f>
        <v>1.1757030680092906E-5</v>
      </c>
      <c r="AV1463" s="5">
        <f t="shared" ref="AV1463:AV1526" si="1775">_xlfn.POISSON.DIST(4,K1463,FALSE) * _xlfn.POISSON.DIST(5,L1463,FALSE)</f>
        <v>3.2465027470541725E-6</v>
      </c>
      <c r="AW1463" s="5">
        <f t="shared" ref="AW1463:AW1526" si="1776">_xlfn.POISSON.DIST(6,K1463,FALSE) * _xlfn.POISSON.DIST(6,L1463,FALSE)</f>
        <v>1.1002424192594969E-8</v>
      </c>
      <c r="AX1463" s="5">
        <f t="shared" ref="AX1463:AX1526" si="1777">_xlfn.POISSON.DIST(6,K1463,FALSE) * _xlfn.POISSON.DIST(0,L1463,FALSE)</f>
        <v>5.0685946821265617E-4</v>
      </c>
      <c r="AY1463" s="5">
        <f t="shared" ref="AY1463:AY1526" si="1778">_xlfn.POISSON.DIST(6,K1463,FALSE) * _xlfn.POISSON.DIST(1,L1463,FALSE)</f>
        <v>2.5344075279041894E-4</v>
      </c>
      <c r="AZ1463" s="5">
        <f t="shared" ref="AZ1463:AZ1526" si="1779">_xlfn.POISSON.DIST(6,K1463,FALSE) * _xlfn.POISSON.DIST(2,L1463,FALSE)</f>
        <v>6.3362942988395764E-5</v>
      </c>
      <c r="BA1463" s="5">
        <f t="shared" ref="BA1463:BA1526" si="1780">_xlfn.POISSON.DIST(6,K1463,FALSE) * _xlfn.POISSON.DIST(3,L1463,FALSE)</f>
        <v>1.0560949649826716E-5</v>
      </c>
      <c r="BB1463" s="5">
        <f t="shared" ref="BB1463:BB1526" si="1781">_xlfn.POISSON.DIST(6,K1463,FALSE) * _xlfn.POISSON.DIST(4,L1463,FALSE)</f>
        <v>1.3201761026938237E-6</v>
      </c>
      <c r="BC1463" s="5">
        <f t="shared" ref="BC1463:BC1526" si="1782">_xlfn.POISSON.DIST(6,K1463,FALSE) * _xlfn.POISSON.DIST(5,L1463,FALSE)</f>
        <v>1.3202335016548074E-7</v>
      </c>
      <c r="BD1463" s="5">
        <f t="shared" ref="BD1463:BD1526" si="1783">_xlfn.POISSON.DIST(0,K1463,FALSE) * _xlfn.POISSON.DIST(6,L1463,FALSE)</f>
        <v>4.3626683001669065E-6</v>
      </c>
      <c r="BE1463" s="5">
        <f t="shared" ref="BE1463:BE1526" si="1784">_xlfn.POISSON.DIST(1,K1463,FALSE) * _xlfn.POISSON.DIST(6,L1463,FALSE)</f>
        <v>4.818704656426427E-6</v>
      </c>
      <c r="BF1463" s="5">
        <f t="shared" ref="BF1463:BF1526" si="1785">_xlfn.POISSON.DIST(2,K1463,FALSE) * _xlfn.POISSON.DIST(6,L1463,FALSE)</f>
        <v>2.6612055934870629E-6</v>
      </c>
      <c r="BG1463" s="5">
        <f t="shared" ref="BG1463:BG1526" si="1786">_xlfn.POISSON.DIST(3,K1463,FALSE) * _xlfn.POISSON.DIST(6,L1463,FALSE)</f>
        <v>9.7979515461165194E-7</v>
      </c>
      <c r="BH1463" s="5">
        <f t="shared" ref="BH1463:BH1526" si="1787">_xlfn.POISSON.DIST(4,K1463,FALSE) * _xlfn.POISSON.DIST(6,L1463,FALSE)</f>
        <v>2.7055365827895927E-7</v>
      </c>
      <c r="BI1463" s="5">
        <f t="shared" ref="BI1463:BI1526" si="1788">_xlfn.POISSON.DIST(5,K1463,FALSE) * _xlfn.POISSON.DIST(6,L1463,FALSE)</f>
        <v>5.9767008778189627E-8</v>
      </c>
      <c r="BJ1463" s="8">
        <f t="shared" ref="BJ1463:BJ1526" si="1789">SUM(N1463,Q1463,T1463,W1463,X1463,Y1463,AD1463,AE1463,AF1463,AG1463,AM1463,AN1463,AO1463,AP1463,AQ1463,AX1463,AY1463,AZ1463,BA1463,BB1463,BC1463)</f>
        <v>0.5051229796519402</v>
      </c>
      <c r="BK1463" s="8">
        <f t="shared" ref="BK1463:BK1526" si="1790">SUM(M1463,P1463,S1463,V1463,AC1463,AL1463,AY1463)</f>
        <v>0.32853112407930046</v>
      </c>
      <c r="BL1463" s="8">
        <f t="shared" ref="BL1463:BL1526" si="1791">SUM(O1463,R1463,U1463,AA1463,AB1463,AH1463,AI1463,AJ1463,AK1463,AR1463,AS1463,AT1463,AU1463,AV1463,BD1463,BE1463,BF1463,BG1463,BH1463,BI1463)</f>
        <v>0.16225813045006357</v>
      </c>
      <c r="BM1463" s="8">
        <f t="shared" ref="BM1463:BM1526" si="1792">SUM(S1463:BI1463)</f>
        <v>0.21766528476516916</v>
      </c>
      <c r="BN1463" s="8">
        <f t="shared" ref="BN1463:BN1526" si="1793">SUM(M1463:R1463)</f>
        <v>0.78218113499948494</v>
      </c>
    </row>
    <row r="1464" spans="1:66" x14ac:dyDescent="0.25">
      <c r="A1464" t="s">
        <v>114</v>
      </c>
      <c r="B1464" t="s">
        <v>377</v>
      </c>
      <c r="C1464" t="s">
        <v>126</v>
      </c>
      <c r="D1464" t="s">
        <v>568</v>
      </c>
      <c r="E1464">
        <f>VLOOKUP(A1464,home!$A$2:$E$405,3,FALSE)</f>
        <v>1.35326086956522</v>
      </c>
      <c r="F1464">
        <f>VLOOKUP(B1464,home!$B$2:$E$405,3,FALSE)</f>
        <v>1.34</v>
      </c>
      <c r="G1464">
        <f>VLOOKUP(C1464,away!$B$2:$E$405,4,FALSE)</f>
        <v>1.25</v>
      </c>
      <c r="H1464">
        <f>VLOOKUP(A1464,away!$A$2:$E$405,3,FALSE)</f>
        <v>1.10869565217391</v>
      </c>
      <c r="I1464">
        <f>VLOOKUP(C1464,away!$B$2:$E$405,3,FALSE)</f>
        <v>1.03</v>
      </c>
      <c r="J1464">
        <f>VLOOKUP(B1464,home!$B$2:$E$405,4,FALSE)</f>
        <v>0.62</v>
      </c>
      <c r="K1464" s="3">
        <f t="shared" si="1738"/>
        <v>2.2667119565217435</v>
      </c>
      <c r="L1464" s="3">
        <f t="shared" si="1739"/>
        <v>0.70801304347825889</v>
      </c>
      <c r="M1464" s="5">
        <f t="shared" si="1740"/>
        <v>5.1061473978913467E-2</v>
      </c>
      <c r="N1464" s="5">
        <f t="shared" si="1741"/>
        <v>0.11574165358562703</v>
      </c>
      <c r="O1464" s="5">
        <f t="shared" si="1742"/>
        <v>3.6152189596296444E-2</v>
      </c>
      <c r="P1464" s="5">
        <f t="shared" si="1743"/>
        <v>8.1946600412366122E-2</v>
      </c>
      <c r="Q1464" s="5">
        <f t="shared" si="1744"/>
        <v>0.13117649502506928</v>
      </c>
      <c r="R1464" s="5">
        <f t="shared" si="1745"/>
        <v>1.2798110892238444E-2</v>
      </c>
      <c r="S1464" s="5">
        <f t="shared" si="1746"/>
        <v>3.2878238698696584E-2</v>
      </c>
      <c r="T1464" s="5">
        <f t="shared" si="1747"/>
        <v>9.2874669475509972E-2</v>
      </c>
      <c r="U1464" s="5">
        <f t="shared" si="1748"/>
        <v>2.9009630980328039E-2</v>
      </c>
      <c r="V1464" s="5">
        <f t="shared" si="1749"/>
        <v>5.8627804203596149E-3</v>
      </c>
      <c r="W1464" s="5">
        <f t="shared" si="1750"/>
        <v>9.9113109895979851E-2</v>
      </c>
      <c r="X1464" s="5">
        <f t="shared" si="1751"/>
        <v>7.0173374586047818E-2</v>
      </c>
      <c r="Y1464" s="5">
        <f t="shared" si="1752"/>
        <v>2.484183225590381E-2</v>
      </c>
      <c r="Z1464" s="5">
        <f t="shared" si="1753"/>
        <v>3.0204098145286667E-3</v>
      </c>
      <c r="AA1464" s="5">
        <f t="shared" si="1754"/>
        <v>6.8463990401877494E-3</v>
      </c>
      <c r="AB1464" s="5">
        <f t="shared" si="1755"/>
        <v>7.7594072817562818E-3</v>
      </c>
      <c r="AC1464" s="5">
        <f t="shared" si="1756"/>
        <v>5.8805945923517532E-4</v>
      </c>
      <c r="AD1464" s="5">
        <f t="shared" si="1757"/>
        <v>5.6165217812317779E-2</v>
      </c>
      <c r="AE1464" s="5">
        <f t="shared" si="1758"/>
        <v>3.976570680091842E-2</v>
      </c>
      <c r="AF1464" s="5">
        <f t="shared" si="1759"/>
        <v>1.4077319549091175E-2</v>
      </c>
      <c r="AG1464" s="5">
        <f t="shared" si="1760"/>
        <v>3.322308619322679E-3</v>
      </c>
      <c r="AH1464" s="5">
        <f t="shared" si="1761"/>
        <v>5.3462238633401101E-4</v>
      </c>
      <c r="AI1464" s="5">
        <f t="shared" si="1762"/>
        <v>1.2118349553274894E-3</v>
      </c>
      <c r="AJ1464" s="5">
        <f t="shared" si="1763"/>
        <v>1.3734403912859067E-3</v>
      </c>
      <c r="AK1464" s="5">
        <f t="shared" si="1764"/>
        <v>1.0377312521658889E-3</v>
      </c>
      <c r="AL1464" s="5">
        <f t="shared" si="1765"/>
        <v>3.7750162515525935E-5</v>
      </c>
      <c r="AM1464" s="5">
        <f t="shared" si="1766"/>
        <v>2.5462074151165748E-2</v>
      </c>
      <c r="AN1464" s="5">
        <f t="shared" si="1767"/>
        <v>1.8027480613035964E-2</v>
      </c>
      <c r="AO1464" s="5">
        <f t="shared" si="1768"/>
        <v>6.3818457075404495E-3</v>
      </c>
      <c r="AP1464" s="5">
        <f t="shared" si="1769"/>
        <v>1.5061433341347925E-3</v>
      </c>
      <c r="AQ1464" s="5">
        <f t="shared" si="1770"/>
        <v>2.6659228147881661E-4</v>
      </c>
      <c r="AR1464" s="5">
        <f t="shared" si="1771"/>
        <v>7.5703924571990559E-5</v>
      </c>
      <c r="AS1464" s="5">
        <f t="shared" si="1772"/>
        <v>1.7159899098295121E-4</v>
      </c>
      <c r="AT1464" s="5">
        <f t="shared" si="1773"/>
        <v>1.944827422940612E-4</v>
      </c>
      <c r="AU1464" s="5">
        <f t="shared" si="1774"/>
        <v>1.4694545243169516E-4</v>
      </c>
      <c r="AV1464" s="5">
        <f t="shared" si="1775"/>
        <v>8.3270753495855155E-5</v>
      </c>
      <c r="AW1464" s="5">
        <f t="shared" si="1776"/>
        <v>1.6828829829484788E-6</v>
      </c>
      <c r="AX1464" s="5">
        <f t="shared" si="1777"/>
        <v>9.6191979860484247E-3</v>
      </c>
      <c r="AY1464" s="5">
        <f t="shared" si="1778"/>
        <v>6.8105176419220826E-3</v>
      </c>
      <c r="AZ1464" s="5">
        <f t="shared" si="1779"/>
        <v>2.4109676616598141E-3</v>
      </c>
      <c r="BA1464" s="5">
        <f t="shared" si="1780"/>
        <v>5.6899885061980889E-4</v>
      </c>
      <c r="BB1464" s="5">
        <f t="shared" si="1781"/>
        <v>1.0071465199074049E-4</v>
      </c>
      <c r="BC1464" s="5">
        <f t="shared" si="1782"/>
        <v>1.4261457455763578E-5</v>
      </c>
      <c r="BD1464" s="5">
        <f t="shared" si="1783"/>
        <v>8.9332276732439279E-6</v>
      </c>
      <c r="BE1464" s="5">
        <f t="shared" si="1784"/>
        <v>2.0249053977272923E-5</v>
      </c>
      <c r="BF1464" s="5">
        <f t="shared" si="1785"/>
        <v>2.2949386379269352E-5</v>
      </c>
      <c r="BG1464" s="5">
        <f t="shared" si="1786"/>
        <v>1.7339882833575695E-5</v>
      </c>
      <c r="BH1464" s="5">
        <f t="shared" si="1787"/>
        <v>9.8261299358880417E-6</v>
      </c>
      <c r="BI1464" s="5">
        <f t="shared" si="1788"/>
        <v>4.4546012424027326E-6</v>
      </c>
      <c r="BJ1464" s="8">
        <f t="shared" si="1789"/>
        <v>0.71842048194284014</v>
      </c>
      <c r="BK1464" s="8">
        <f t="shared" si="1790"/>
        <v>0.17918542077400859</v>
      </c>
      <c r="BL1464" s="8">
        <f t="shared" si="1791"/>
        <v>9.7479120921738452E-2</v>
      </c>
      <c r="BM1464" s="8">
        <f t="shared" si="1792"/>
        <v>0.56242007520366599</v>
      </c>
      <c r="BN1464" s="8">
        <f t="shared" si="1793"/>
        <v>0.42887652349051075</v>
      </c>
    </row>
    <row r="1465" spans="1:66" x14ac:dyDescent="0.25">
      <c r="A1465" t="s">
        <v>114</v>
      </c>
      <c r="B1465" t="s">
        <v>379</v>
      </c>
      <c r="C1465" t="s">
        <v>345</v>
      </c>
      <c r="D1465" t="s">
        <v>568</v>
      </c>
      <c r="E1465">
        <f>VLOOKUP(A1465,home!$A$2:$E$405,3,FALSE)</f>
        <v>1.35326086956522</v>
      </c>
      <c r="F1465">
        <f>VLOOKUP(B1465,home!$B$2:$E$405,3,FALSE)</f>
        <v>1.22</v>
      </c>
      <c r="G1465">
        <f>VLOOKUP(C1465,away!$B$2:$E$405,4,FALSE)</f>
        <v>1.22</v>
      </c>
      <c r="H1465">
        <f>VLOOKUP(A1465,away!$A$2:$E$405,3,FALSE)</f>
        <v>1.10869565217391</v>
      </c>
      <c r="I1465">
        <f>VLOOKUP(C1465,away!$B$2:$E$405,3,FALSE)</f>
        <v>0.64</v>
      </c>
      <c r="J1465">
        <f>VLOOKUP(B1465,home!$B$2:$E$405,4,FALSE)</f>
        <v>0.78</v>
      </c>
      <c r="K1465" s="3">
        <f t="shared" si="1738"/>
        <v>2.0141934782608732</v>
      </c>
      <c r="L1465" s="3">
        <f t="shared" si="1739"/>
        <v>0.5534608695652159</v>
      </c>
      <c r="M1465" s="5">
        <f t="shared" si="1740"/>
        <v>7.6715281909645369E-2</v>
      </c>
      <c r="N1465" s="5">
        <f t="shared" si="1741"/>
        <v>0.154519420505352</v>
      </c>
      <c r="O1465" s="5">
        <f t="shared" si="1742"/>
        <v>4.2458906634653001E-2</v>
      </c>
      <c r="P1465" s="5">
        <f t="shared" si="1743"/>
        <v>8.5520452837605371E-2</v>
      </c>
      <c r="Q1465" s="5">
        <f t="shared" si="1744"/>
        <v>0.15561600452326479</v>
      </c>
      <c r="R1465" s="5">
        <f t="shared" si="1745"/>
        <v>1.1749671693401681E-2</v>
      </c>
      <c r="S1465" s="5">
        <f t="shared" si="1746"/>
        <v>2.3834064320336988E-2</v>
      </c>
      <c r="T1465" s="5">
        <f t="shared" si="1747"/>
        <v>8.6127369181710697E-2</v>
      </c>
      <c r="U1465" s="5">
        <f t="shared" si="1748"/>
        <v>2.3666112096556051E-2</v>
      </c>
      <c r="V1465" s="5">
        <f t="shared" si="1749"/>
        <v>2.9521859166882756E-3</v>
      </c>
      <c r="W1465" s="5">
        <f t="shared" si="1750"/>
        <v>0.10448024714125817</v>
      </c>
      <c r="X1465" s="5">
        <f t="shared" si="1751"/>
        <v>5.7825728435189405E-2</v>
      </c>
      <c r="Y1465" s="5">
        <f t="shared" si="1752"/>
        <v>1.600213897149098E-2</v>
      </c>
      <c r="Z1465" s="5">
        <f t="shared" si="1753"/>
        <v>2.1676611708452993E-3</v>
      </c>
      <c r="AA1465" s="5">
        <f t="shared" si="1754"/>
        <v>4.3660889933959295E-3</v>
      </c>
      <c r="AB1465" s="5">
        <f t="shared" si="1755"/>
        <v>4.3970739880023323E-3</v>
      </c>
      <c r="AC1465" s="5">
        <f t="shared" si="1756"/>
        <v>2.0568936052511538E-4</v>
      </c>
      <c r="AD1465" s="5">
        <f t="shared" si="1757"/>
        <v>5.261085809975162E-2</v>
      </c>
      <c r="AE1465" s="5">
        <f t="shared" si="1758"/>
        <v>2.9118051272460713E-2</v>
      </c>
      <c r="AF1465" s="5">
        <f t="shared" si="1759"/>
        <v>8.0578509886503231E-3</v>
      </c>
      <c r="AG1465" s="5">
        <f t="shared" si="1760"/>
        <v>1.4865684050017808E-3</v>
      </c>
      <c r="AH1465" s="5">
        <f t="shared" si="1761"/>
        <v>2.9992890913469827E-4</v>
      </c>
      <c r="AI1465" s="5">
        <f t="shared" si="1762"/>
        <v>6.0411485272100719E-4</v>
      </c>
      <c r="AJ1465" s="5">
        <f t="shared" si="1763"/>
        <v>6.0840209823559053E-4</v>
      </c>
      <c r="AK1465" s="5">
        <f t="shared" si="1764"/>
        <v>4.0847984614211921E-4</v>
      </c>
      <c r="AL1465" s="5">
        <f t="shared" si="1765"/>
        <v>9.171912984275272E-6</v>
      </c>
      <c r="AM1465" s="5">
        <f t="shared" si="1766"/>
        <v>2.1193689454045594E-2</v>
      </c>
      <c r="AN1465" s="5">
        <f t="shared" si="1767"/>
        <v>1.1729877794531222E-2</v>
      </c>
      <c r="AO1465" s="5">
        <f t="shared" si="1768"/>
        <v>3.2460141820274831E-3</v>
      </c>
      <c r="AP1465" s="5">
        <f t="shared" si="1769"/>
        <v>5.988472772686513E-4</v>
      </c>
      <c r="AQ1465" s="5">
        <f t="shared" si="1770"/>
        <v>8.2859633703467414E-5</v>
      </c>
      <c r="AR1465" s="5">
        <f t="shared" si="1771"/>
        <v>3.319978297148736E-5</v>
      </c>
      <c r="AS1465" s="5">
        <f t="shared" si="1772"/>
        <v>6.6870786340846226E-5</v>
      </c>
      <c r="AT1465" s="5">
        <f t="shared" si="1773"/>
        <v>6.73453508669544E-5</v>
      </c>
      <c r="AU1465" s="5">
        <f t="shared" si="1774"/>
        <v>4.5215522169136597E-5</v>
      </c>
      <c r="AV1465" s="5">
        <f t="shared" si="1775"/>
        <v>2.2768202467308719E-5</v>
      </c>
      <c r="AW1465" s="5">
        <f t="shared" si="1776"/>
        <v>2.840177820423548E-7</v>
      </c>
      <c r="AX1465" s="5">
        <f t="shared" si="1777"/>
        <v>7.1146985131041399E-3</v>
      </c>
      <c r="AY1465" s="5">
        <f t="shared" si="1778"/>
        <v>3.9377072257569656E-3</v>
      </c>
      <c r="AZ1465" s="5">
        <f t="shared" si="1779"/>
        <v>1.0896834326303421E-3</v>
      </c>
      <c r="BA1465" s="5">
        <f t="shared" si="1780"/>
        <v>2.0103238005813283E-4</v>
      </c>
      <c r="BB1465" s="5">
        <f t="shared" si="1781"/>
        <v>2.7815888969434788E-5</v>
      </c>
      <c r="BC1465" s="5">
        <f t="shared" si="1782"/>
        <v>3.0790012193505759E-6</v>
      </c>
      <c r="BD1465" s="5">
        <f t="shared" si="1783"/>
        <v>3.0624634587959718E-6</v>
      </c>
      <c r="BE1465" s="5">
        <f t="shared" si="1784"/>
        <v>6.1683939261190813E-6</v>
      </c>
      <c r="BF1465" s="5">
        <f t="shared" si="1785"/>
        <v>6.2121694086665205E-6</v>
      </c>
      <c r="BG1465" s="5">
        <f t="shared" si="1786"/>
        <v>4.170837036262604E-6</v>
      </c>
      <c r="BH1465" s="5">
        <f t="shared" si="1787"/>
        <v>2.1002181893322618E-6</v>
      </c>
      <c r="BI1465" s="5">
        <f t="shared" si="1788"/>
        <v>8.4604915597558061E-7</v>
      </c>
      <c r="BJ1465" s="8">
        <f t="shared" si="1789"/>
        <v>0.71506954230744524</v>
      </c>
      <c r="BK1465" s="8">
        <f t="shared" si="1790"/>
        <v>0.19317455348354234</v>
      </c>
      <c r="BL1465" s="8">
        <f t="shared" si="1791"/>
        <v>8.8816738888233313E-2</v>
      </c>
      <c r="BM1465" s="8">
        <f t="shared" si="1792"/>
        <v>0.46871133453816899</v>
      </c>
      <c r="BN1465" s="8">
        <f t="shared" si="1793"/>
        <v>0.52657973810392222</v>
      </c>
    </row>
    <row r="1466" spans="1:66" x14ac:dyDescent="0.25">
      <c r="A1466" t="s">
        <v>136</v>
      </c>
      <c r="B1466" t="s">
        <v>472</v>
      </c>
      <c r="C1466" t="s">
        <v>513</v>
      </c>
      <c r="D1466" t="s">
        <v>568</v>
      </c>
      <c r="E1466">
        <f>VLOOKUP(A1466,home!$A$2:$E$405,3,FALSE)</f>
        <v>1.4901185770751</v>
      </c>
      <c r="F1466">
        <f>VLOOKUP(B1466,home!$B$2:$E$405,3,FALSE)</f>
        <v>1.1000000000000001</v>
      </c>
      <c r="G1466" t="e">
        <f>VLOOKUP(C1466,away!$B$2:$E$405,4,FALSE)</f>
        <v>#N/A</v>
      </c>
      <c r="H1466">
        <f>VLOOKUP(A1466,away!$A$2:$E$405,3,FALSE)</f>
        <v>1.24901185770751</v>
      </c>
      <c r="I1466" t="e">
        <f>VLOOKUP(C1466,away!$B$2:$E$405,3,FALSE)</f>
        <v>#N/A</v>
      </c>
      <c r="J1466">
        <f>VLOOKUP(B1466,home!$B$2:$E$405,4,FALSE)</f>
        <v>0.84</v>
      </c>
      <c r="K1466" s="3" t="e">
        <f t="shared" si="1738"/>
        <v>#N/A</v>
      </c>
      <c r="L1466" s="3" t="e">
        <f t="shared" si="1739"/>
        <v>#N/A</v>
      </c>
      <c r="M1466" s="5" t="e">
        <f t="shared" si="1740"/>
        <v>#N/A</v>
      </c>
      <c r="N1466" s="5" t="e">
        <f t="shared" si="1741"/>
        <v>#N/A</v>
      </c>
      <c r="O1466" s="5" t="e">
        <f t="shared" si="1742"/>
        <v>#N/A</v>
      </c>
      <c r="P1466" s="5" t="e">
        <f t="shared" si="1743"/>
        <v>#N/A</v>
      </c>
      <c r="Q1466" s="5" t="e">
        <f t="shared" si="1744"/>
        <v>#N/A</v>
      </c>
      <c r="R1466" s="5" t="e">
        <f t="shared" si="1745"/>
        <v>#N/A</v>
      </c>
      <c r="S1466" s="5" t="e">
        <f t="shared" si="1746"/>
        <v>#N/A</v>
      </c>
      <c r="T1466" s="5" t="e">
        <f t="shared" si="1747"/>
        <v>#N/A</v>
      </c>
      <c r="U1466" s="5" t="e">
        <f t="shared" si="1748"/>
        <v>#N/A</v>
      </c>
      <c r="V1466" s="5" t="e">
        <f t="shared" si="1749"/>
        <v>#N/A</v>
      </c>
      <c r="W1466" s="5" t="e">
        <f t="shared" si="1750"/>
        <v>#N/A</v>
      </c>
      <c r="X1466" s="5" t="e">
        <f t="shared" si="1751"/>
        <v>#N/A</v>
      </c>
      <c r="Y1466" s="5" t="e">
        <f t="shared" si="1752"/>
        <v>#N/A</v>
      </c>
      <c r="Z1466" s="5" t="e">
        <f t="shared" si="1753"/>
        <v>#N/A</v>
      </c>
      <c r="AA1466" s="5" t="e">
        <f t="shared" si="1754"/>
        <v>#N/A</v>
      </c>
      <c r="AB1466" s="5" t="e">
        <f t="shared" si="1755"/>
        <v>#N/A</v>
      </c>
      <c r="AC1466" s="5" t="e">
        <f t="shared" si="1756"/>
        <v>#N/A</v>
      </c>
      <c r="AD1466" s="5" t="e">
        <f t="shared" si="1757"/>
        <v>#N/A</v>
      </c>
      <c r="AE1466" s="5" t="e">
        <f t="shared" si="1758"/>
        <v>#N/A</v>
      </c>
      <c r="AF1466" s="5" t="e">
        <f t="shared" si="1759"/>
        <v>#N/A</v>
      </c>
      <c r="AG1466" s="5" t="e">
        <f t="shared" si="1760"/>
        <v>#N/A</v>
      </c>
      <c r="AH1466" s="5" t="e">
        <f t="shared" si="1761"/>
        <v>#N/A</v>
      </c>
      <c r="AI1466" s="5" t="e">
        <f t="shared" si="1762"/>
        <v>#N/A</v>
      </c>
      <c r="AJ1466" s="5" t="e">
        <f t="shared" si="1763"/>
        <v>#N/A</v>
      </c>
      <c r="AK1466" s="5" t="e">
        <f t="shared" si="1764"/>
        <v>#N/A</v>
      </c>
      <c r="AL1466" s="5" t="e">
        <f t="shared" si="1765"/>
        <v>#N/A</v>
      </c>
      <c r="AM1466" s="5" t="e">
        <f t="shared" si="1766"/>
        <v>#N/A</v>
      </c>
      <c r="AN1466" s="5" t="e">
        <f t="shared" si="1767"/>
        <v>#N/A</v>
      </c>
      <c r="AO1466" s="5" t="e">
        <f t="shared" si="1768"/>
        <v>#N/A</v>
      </c>
      <c r="AP1466" s="5" t="e">
        <f t="shared" si="1769"/>
        <v>#N/A</v>
      </c>
      <c r="AQ1466" s="5" t="e">
        <f t="shared" si="1770"/>
        <v>#N/A</v>
      </c>
      <c r="AR1466" s="5" t="e">
        <f t="shared" si="1771"/>
        <v>#N/A</v>
      </c>
      <c r="AS1466" s="5" t="e">
        <f t="shared" si="1772"/>
        <v>#N/A</v>
      </c>
      <c r="AT1466" s="5" t="e">
        <f t="shared" si="1773"/>
        <v>#N/A</v>
      </c>
      <c r="AU1466" s="5" t="e">
        <f t="shared" si="1774"/>
        <v>#N/A</v>
      </c>
      <c r="AV1466" s="5" t="e">
        <f t="shared" si="1775"/>
        <v>#N/A</v>
      </c>
      <c r="AW1466" s="5" t="e">
        <f t="shared" si="1776"/>
        <v>#N/A</v>
      </c>
      <c r="AX1466" s="5" t="e">
        <f t="shared" si="1777"/>
        <v>#N/A</v>
      </c>
      <c r="AY1466" s="5" t="e">
        <f t="shared" si="1778"/>
        <v>#N/A</v>
      </c>
      <c r="AZ1466" s="5" t="e">
        <f t="shared" si="1779"/>
        <v>#N/A</v>
      </c>
      <c r="BA1466" s="5" t="e">
        <f t="shared" si="1780"/>
        <v>#N/A</v>
      </c>
      <c r="BB1466" s="5" t="e">
        <f t="shared" si="1781"/>
        <v>#N/A</v>
      </c>
      <c r="BC1466" s="5" t="e">
        <f t="shared" si="1782"/>
        <v>#N/A</v>
      </c>
      <c r="BD1466" s="5" t="e">
        <f t="shared" si="1783"/>
        <v>#N/A</v>
      </c>
      <c r="BE1466" s="5" t="e">
        <f t="shared" si="1784"/>
        <v>#N/A</v>
      </c>
      <c r="BF1466" s="5" t="e">
        <f t="shared" si="1785"/>
        <v>#N/A</v>
      </c>
      <c r="BG1466" s="5" t="e">
        <f t="shared" si="1786"/>
        <v>#N/A</v>
      </c>
      <c r="BH1466" s="5" t="e">
        <f t="shared" si="1787"/>
        <v>#N/A</v>
      </c>
      <c r="BI1466" s="5" t="e">
        <f t="shared" si="1788"/>
        <v>#N/A</v>
      </c>
      <c r="BJ1466" s="8" t="e">
        <f t="shared" si="1789"/>
        <v>#N/A</v>
      </c>
      <c r="BK1466" s="8" t="e">
        <f t="shared" si="1790"/>
        <v>#N/A</v>
      </c>
      <c r="BL1466" s="8" t="e">
        <f t="shared" si="1791"/>
        <v>#N/A</v>
      </c>
      <c r="BM1466" s="8" t="e">
        <f t="shared" si="1792"/>
        <v>#N/A</v>
      </c>
      <c r="BN1466" s="8" t="e">
        <f t="shared" si="1793"/>
        <v>#N/A</v>
      </c>
    </row>
    <row r="1467" spans="1:66" x14ac:dyDescent="0.25">
      <c r="A1467" t="s">
        <v>136</v>
      </c>
      <c r="B1467" t="s">
        <v>328</v>
      </c>
      <c r="C1467" t="s">
        <v>309</v>
      </c>
      <c r="D1467" t="s">
        <v>568</v>
      </c>
      <c r="E1467">
        <f>VLOOKUP(A1467,home!$A$2:$E$405,3,FALSE)</f>
        <v>1.4901185770751</v>
      </c>
      <c r="F1467">
        <f>VLOOKUP(B1467,home!$B$2:$E$405,3,FALSE)</f>
        <v>1.4</v>
      </c>
      <c r="G1467">
        <f>VLOOKUP(C1467,away!$B$2:$E$405,4,FALSE)</f>
        <v>1.28</v>
      </c>
      <c r="H1467">
        <f>VLOOKUP(A1467,away!$A$2:$E$405,3,FALSE)</f>
        <v>1.24901185770751</v>
      </c>
      <c r="I1467">
        <f>VLOOKUP(C1467,away!$B$2:$E$405,3,FALSE)</f>
        <v>0.7</v>
      </c>
      <c r="J1467">
        <f>VLOOKUP(B1467,home!$B$2:$E$405,4,FALSE)</f>
        <v>1.06</v>
      </c>
      <c r="K1467" s="3">
        <f t="shared" si="1738"/>
        <v>2.6702924901185794</v>
      </c>
      <c r="L1467" s="3">
        <f t="shared" si="1739"/>
        <v>0.92676679841897247</v>
      </c>
      <c r="M1467" s="5">
        <f t="shared" si="1740"/>
        <v>2.7404191891808805E-2</v>
      </c>
      <c r="N1467" s="5">
        <f t="shared" si="1741"/>
        <v>7.3177207806465527E-2</v>
      </c>
      <c r="O1467" s="5">
        <f t="shared" si="1742"/>
        <v>2.539729518283081E-2</v>
      </c>
      <c r="P1467" s="5">
        <f t="shared" si="1743"/>
        <v>6.7818206596037892E-2</v>
      </c>
      <c r="Q1467" s="5">
        <f t="shared" si="1744"/>
        <v>9.770227422672581E-2</v>
      </c>
      <c r="R1467" s="5">
        <f t="shared" si="1745"/>
        <v>1.176868497254685E-2</v>
      </c>
      <c r="S1467" s="5">
        <f t="shared" si="1746"/>
        <v>4.195808039205149E-2</v>
      </c>
      <c r="T1467" s="5">
        <f t="shared" si="1747"/>
        <v>9.0547223883355163E-2</v>
      </c>
      <c r="U1467" s="5">
        <f t="shared" si="1748"/>
        <v>3.1425831100763239E-2</v>
      </c>
      <c r="V1467" s="5">
        <f t="shared" si="1749"/>
        <v>1.1537252628419353E-2</v>
      </c>
      <c r="W1467" s="5">
        <f t="shared" si="1750"/>
        <v>8.6964549711710651E-2</v>
      </c>
      <c r="X1467" s="5">
        <f t="shared" si="1751"/>
        <v>8.0595857312269648E-2</v>
      </c>
      <c r="Y1467" s="5">
        <f t="shared" si="1752"/>
        <v>3.7346782323562241E-2</v>
      </c>
      <c r="Z1467" s="5">
        <f t="shared" si="1753"/>
        <v>3.6356088312029067E-3</v>
      </c>
      <c r="AA1467" s="5">
        <f t="shared" si="1754"/>
        <v>9.7081389589699085E-3</v>
      </c>
      <c r="AB1467" s="5">
        <f t="shared" si="1755"/>
        <v>1.2961785277582478E-2</v>
      </c>
      <c r="AC1467" s="5">
        <f t="shared" si="1756"/>
        <v>1.7844801476765511E-3</v>
      </c>
      <c r="AD1467" s="5">
        <f t="shared" si="1757"/>
        <v>5.8055196000431193E-2</v>
      </c>
      <c r="AE1467" s="5">
        <f t="shared" si="1758"/>
        <v>5.3803628128905552E-2</v>
      </c>
      <c r="AF1467" s="5">
        <f t="shared" si="1759"/>
        <v>2.4931708092175382E-2</v>
      </c>
      <c r="AG1467" s="5">
        <f t="shared" si="1760"/>
        <v>7.701959762567258E-3</v>
      </c>
      <c r="AH1467" s="5">
        <f t="shared" si="1761"/>
        <v>8.4234038919941479E-4</v>
      </c>
      <c r="AI1467" s="5">
        <f t="shared" si="1762"/>
        <v>2.2492952154027587E-3</v>
      </c>
      <c r="AJ1467" s="5">
        <f t="shared" si="1763"/>
        <v>3.0031380608748202E-3</v>
      </c>
      <c r="AK1467" s="5">
        <f t="shared" si="1764"/>
        <v>2.6730856702477683E-3</v>
      </c>
      <c r="AL1467" s="5">
        <f t="shared" si="1765"/>
        <v>1.7664486338359045E-4</v>
      </c>
      <c r="AM1467" s="5">
        <f t="shared" si="1766"/>
        <v>3.1004870778462722E-2</v>
      </c>
      <c r="AN1467" s="5">
        <f t="shared" si="1767"/>
        <v>2.8734284826749848E-2</v>
      </c>
      <c r="AO1467" s="5">
        <f t="shared" si="1768"/>
        <v>1.3314990576872909E-2</v>
      </c>
      <c r="AP1467" s="5">
        <f t="shared" si="1769"/>
        <v>4.1132970626357656E-3</v>
      </c>
      <c r="AQ1467" s="5">
        <f t="shared" si="1770"/>
        <v>9.5301678742127759E-4</v>
      </c>
      <c r="AR1467" s="5">
        <f t="shared" si="1771"/>
        <v>1.5613062113546664E-4</v>
      </c>
      <c r="AS1467" s="5">
        <f t="shared" si="1772"/>
        <v>4.1691442509558574E-4</v>
      </c>
      <c r="AT1467" s="5">
        <f t="shared" si="1773"/>
        <v>5.5664172917742393E-4</v>
      </c>
      <c r="AU1467" s="5">
        <f t="shared" si="1774"/>
        <v>4.9546540970303176E-4</v>
      </c>
      <c r="AV1467" s="5">
        <f t="shared" si="1775"/>
        <v>3.3075939066088263E-4</v>
      </c>
      <c r="AW1467" s="5">
        <f t="shared" si="1776"/>
        <v>1.2143050845786441E-5</v>
      </c>
      <c r="AX1467" s="5">
        <f t="shared" si="1777"/>
        <v>1.3798678932804332E-2</v>
      </c>
      <c r="AY1467" s="5">
        <f t="shared" si="1778"/>
        <v>1.2788157496966395E-2</v>
      </c>
      <c r="AZ1467" s="5">
        <f t="shared" si="1779"/>
        <v>5.9258198905705632E-3</v>
      </c>
      <c r="BA1467" s="5">
        <f t="shared" si="1780"/>
        <v>1.8306177093305159E-3</v>
      </c>
      <c r="BB1467" s="5">
        <f t="shared" si="1781"/>
        <v>4.2413892840132864E-4</v>
      </c>
      <c r="BC1467" s="5">
        <f t="shared" si="1782"/>
        <v>7.8615575351870671E-5</v>
      </c>
      <c r="BD1467" s="5">
        <f t="shared" si="1783"/>
        <v>2.411611264748032E-5</v>
      </c>
      <c r="BE1467" s="5">
        <f t="shared" si="1784"/>
        <v>6.4397074493420398E-5</v>
      </c>
      <c r="BF1467" s="5">
        <f t="shared" si="1785"/>
        <v>8.5979512202693614E-5</v>
      </c>
      <c r="BG1467" s="5">
        <f t="shared" si="1786"/>
        <v>7.6530148579637174E-5</v>
      </c>
      <c r="BH1467" s="5">
        <f t="shared" si="1787"/>
        <v>5.1089470254966042E-5</v>
      </c>
      <c r="BI1467" s="5">
        <f t="shared" si="1788"/>
        <v>2.7284765749194476E-5</v>
      </c>
      <c r="BJ1467" s="8">
        <f t="shared" si="1789"/>
        <v>0.72379287581373597</v>
      </c>
      <c r="BK1467" s="8">
        <f t="shared" si="1790"/>
        <v>0.16346701401634406</v>
      </c>
      <c r="BL1467" s="8">
        <f t="shared" si="1791"/>
        <v>0.10231490348811782</v>
      </c>
      <c r="BM1467" s="8">
        <f t="shared" si="1792"/>
        <v>0.67716652702686464</v>
      </c>
      <c r="BN1467" s="8">
        <f t="shared" si="1793"/>
        <v>0.3032678606764157</v>
      </c>
    </row>
    <row r="1468" spans="1:66" x14ac:dyDescent="0.25">
      <c r="A1468" t="s">
        <v>136</v>
      </c>
      <c r="B1468" t="s">
        <v>515</v>
      </c>
      <c r="C1468" t="s">
        <v>359</v>
      </c>
      <c r="D1468" t="s">
        <v>568</v>
      </c>
      <c r="E1468">
        <f>VLOOKUP(A1468,home!$A$2:$E$405,3,FALSE)</f>
        <v>1.4901185770751</v>
      </c>
      <c r="F1468" t="e">
        <f>VLOOKUP(B1468,home!$B$2:$E$405,3,FALSE)</f>
        <v>#N/A</v>
      </c>
      <c r="G1468">
        <f>VLOOKUP(C1468,away!$B$2:$E$405,4,FALSE)</f>
        <v>0.92</v>
      </c>
      <c r="H1468">
        <f>VLOOKUP(A1468,away!$A$2:$E$405,3,FALSE)</f>
        <v>1.24901185770751</v>
      </c>
      <c r="I1468">
        <f>VLOOKUP(C1468,away!$B$2:$E$405,3,FALSE)</f>
        <v>1.04</v>
      </c>
      <c r="J1468" t="e">
        <f>VLOOKUP(B1468,home!$B$2:$E$405,4,FALSE)</f>
        <v>#N/A</v>
      </c>
      <c r="K1468" s="3" t="e">
        <f t="shared" si="1738"/>
        <v>#N/A</v>
      </c>
      <c r="L1468" s="3" t="e">
        <f t="shared" si="1739"/>
        <v>#N/A</v>
      </c>
      <c r="M1468" s="5" t="e">
        <f t="shared" si="1740"/>
        <v>#N/A</v>
      </c>
      <c r="N1468" s="5" t="e">
        <f t="shared" si="1741"/>
        <v>#N/A</v>
      </c>
      <c r="O1468" s="5" t="e">
        <f t="shared" si="1742"/>
        <v>#N/A</v>
      </c>
      <c r="P1468" s="5" t="e">
        <f t="shared" si="1743"/>
        <v>#N/A</v>
      </c>
      <c r="Q1468" s="5" t="e">
        <f t="shared" si="1744"/>
        <v>#N/A</v>
      </c>
      <c r="R1468" s="5" t="e">
        <f t="shared" si="1745"/>
        <v>#N/A</v>
      </c>
      <c r="S1468" s="5" t="e">
        <f t="shared" si="1746"/>
        <v>#N/A</v>
      </c>
      <c r="T1468" s="5" t="e">
        <f t="shared" si="1747"/>
        <v>#N/A</v>
      </c>
      <c r="U1468" s="5" t="e">
        <f t="shared" si="1748"/>
        <v>#N/A</v>
      </c>
      <c r="V1468" s="5" t="e">
        <f t="shared" si="1749"/>
        <v>#N/A</v>
      </c>
      <c r="W1468" s="5" t="e">
        <f t="shared" si="1750"/>
        <v>#N/A</v>
      </c>
      <c r="X1468" s="5" t="e">
        <f t="shared" si="1751"/>
        <v>#N/A</v>
      </c>
      <c r="Y1468" s="5" t="e">
        <f t="shared" si="1752"/>
        <v>#N/A</v>
      </c>
      <c r="Z1468" s="5" t="e">
        <f t="shared" si="1753"/>
        <v>#N/A</v>
      </c>
      <c r="AA1468" s="5" t="e">
        <f t="shared" si="1754"/>
        <v>#N/A</v>
      </c>
      <c r="AB1468" s="5" t="e">
        <f t="shared" si="1755"/>
        <v>#N/A</v>
      </c>
      <c r="AC1468" s="5" t="e">
        <f t="shared" si="1756"/>
        <v>#N/A</v>
      </c>
      <c r="AD1468" s="5" t="e">
        <f t="shared" si="1757"/>
        <v>#N/A</v>
      </c>
      <c r="AE1468" s="5" t="e">
        <f t="shared" si="1758"/>
        <v>#N/A</v>
      </c>
      <c r="AF1468" s="5" t="e">
        <f t="shared" si="1759"/>
        <v>#N/A</v>
      </c>
      <c r="AG1468" s="5" t="e">
        <f t="shared" si="1760"/>
        <v>#N/A</v>
      </c>
      <c r="AH1468" s="5" t="e">
        <f t="shared" si="1761"/>
        <v>#N/A</v>
      </c>
      <c r="AI1468" s="5" t="e">
        <f t="shared" si="1762"/>
        <v>#N/A</v>
      </c>
      <c r="AJ1468" s="5" t="e">
        <f t="shared" si="1763"/>
        <v>#N/A</v>
      </c>
      <c r="AK1468" s="5" t="e">
        <f t="shared" si="1764"/>
        <v>#N/A</v>
      </c>
      <c r="AL1468" s="5" t="e">
        <f t="shared" si="1765"/>
        <v>#N/A</v>
      </c>
      <c r="AM1468" s="5" t="e">
        <f t="shared" si="1766"/>
        <v>#N/A</v>
      </c>
      <c r="AN1468" s="5" t="e">
        <f t="shared" si="1767"/>
        <v>#N/A</v>
      </c>
      <c r="AO1468" s="5" t="e">
        <f t="shared" si="1768"/>
        <v>#N/A</v>
      </c>
      <c r="AP1468" s="5" t="e">
        <f t="shared" si="1769"/>
        <v>#N/A</v>
      </c>
      <c r="AQ1468" s="5" t="e">
        <f t="shared" si="1770"/>
        <v>#N/A</v>
      </c>
      <c r="AR1468" s="5" t="e">
        <f t="shared" si="1771"/>
        <v>#N/A</v>
      </c>
      <c r="AS1468" s="5" t="e">
        <f t="shared" si="1772"/>
        <v>#N/A</v>
      </c>
      <c r="AT1468" s="5" t="e">
        <f t="shared" si="1773"/>
        <v>#N/A</v>
      </c>
      <c r="AU1468" s="5" t="e">
        <f t="shared" si="1774"/>
        <v>#N/A</v>
      </c>
      <c r="AV1468" s="5" t="e">
        <f t="shared" si="1775"/>
        <v>#N/A</v>
      </c>
      <c r="AW1468" s="5" t="e">
        <f t="shared" si="1776"/>
        <v>#N/A</v>
      </c>
      <c r="AX1468" s="5" t="e">
        <f t="shared" si="1777"/>
        <v>#N/A</v>
      </c>
      <c r="AY1468" s="5" t="e">
        <f t="shared" si="1778"/>
        <v>#N/A</v>
      </c>
      <c r="AZ1468" s="5" t="e">
        <f t="shared" si="1779"/>
        <v>#N/A</v>
      </c>
      <c r="BA1468" s="5" t="e">
        <f t="shared" si="1780"/>
        <v>#N/A</v>
      </c>
      <c r="BB1468" s="5" t="e">
        <f t="shared" si="1781"/>
        <v>#N/A</v>
      </c>
      <c r="BC1468" s="5" t="e">
        <f t="shared" si="1782"/>
        <v>#N/A</v>
      </c>
      <c r="BD1468" s="5" t="e">
        <f t="shared" si="1783"/>
        <v>#N/A</v>
      </c>
      <c r="BE1468" s="5" t="e">
        <f t="shared" si="1784"/>
        <v>#N/A</v>
      </c>
      <c r="BF1468" s="5" t="e">
        <f t="shared" si="1785"/>
        <v>#N/A</v>
      </c>
      <c r="BG1468" s="5" t="e">
        <f t="shared" si="1786"/>
        <v>#N/A</v>
      </c>
      <c r="BH1468" s="5" t="e">
        <f t="shared" si="1787"/>
        <v>#N/A</v>
      </c>
      <c r="BI1468" s="5" t="e">
        <f t="shared" si="1788"/>
        <v>#N/A</v>
      </c>
      <c r="BJ1468" s="8" t="e">
        <f t="shared" si="1789"/>
        <v>#N/A</v>
      </c>
      <c r="BK1468" s="8" t="e">
        <f t="shared" si="1790"/>
        <v>#N/A</v>
      </c>
      <c r="BL1468" s="8" t="e">
        <f t="shared" si="1791"/>
        <v>#N/A</v>
      </c>
      <c r="BM1468" s="8" t="e">
        <f t="shared" si="1792"/>
        <v>#N/A</v>
      </c>
      <c r="BN1468" s="8" t="e">
        <f t="shared" si="1793"/>
        <v>#N/A</v>
      </c>
    </row>
    <row r="1469" spans="1:66" x14ac:dyDescent="0.25">
      <c r="A1469" t="s">
        <v>136</v>
      </c>
      <c r="B1469" t="s">
        <v>514</v>
      </c>
      <c r="C1469" t="s">
        <v>317</v>
      </c>
      <c r="D1469" t="s">
        <v>568</v>
      </c>
      <c r="E1469">
        <f>VLOOKUP(A1469,home!$A$2:$E$405,3,FALSE)</f>
        <v>1.4901185770751</v>
      </c>
      <c r="F1469" t="e">
        <f>VLOOKUP(B1469,home!$B$2:$E$405,3,FALSE)</f>
        <v>#N/A</v>
      </c>
      <c r="G1469">
        <f>VLOOKUP(C1469,away!$B$2:$E$405,4,FALSE)</f>
        <v>0.79</v>
      </c>
      <c r="H1469">
        <f>VLOOKUP(A1469,away!$A$2:$E$405,3,FALSE)</f>
        <v>1.24901185770751</v>
      </c>
      <c r="I1469">
        <f>VLOOKUP(C1469,away!$B$2:$E$405,3,FALSE)</f>
        <v>0.64</v>
      </c>
      <c r="J1469" t="e">
        <f>VLOOKUP(B1469,home!$B$2:$E$405,4,FALSE)</f>
        <v>#N/A</v>
      </c>
      <c r="K1469" s="3" t="e">
        <f t="shared" si="1738"/>
        <v>#N/A</v>
      </c>
      <c r="L1469" s="3" t="e">
        <f t="shared" si="1739"/>
        <v>#N/A</v>
      </c>
      <c r="M1469" s="5" t="e">
        <f t="shared" si="1740"/>
        <v>#N/A</v>
      </c>
      <c r="N1469" s="5" t="e">
        <f t="shared" si="1741"/>
        <v>#N/A</v>
      </c>
      <c r="O1469" s="5" t="e">
        <f t="shared" si="1742"/>
        <v>#N/A</v>
      </c>
      <c r="P1469" s="5" t="e">
        <f t="shared" si="1743"/>
        <v>#N/A</v>
      </c>
      <c r="Q1469" s="5" t="e">
        <f t="shared" si="1744"/>
        <v>#N/A</v>
      </c>
      <c r="R1469" s="5" t="e">
        <f t="shared" si="1745"/>
        <v>#N/A</v>
      </c>
      <c r="S1469" s="5" t="e">
        <f t="shared" si="1746"/>
        <v>#N/A</v>
      </c>
      <c r="T1469" s="5" t="e">
        <f t="shared" si="1747"/>
        <v>#N/A</v>
      </c>
      <c r="U1469" s="5" t="e">
        <f t="shared" si="1748"/>
        <v>#N/A</v>
      </c>
      <c r="V1469" s="5" t="e">
        <f t="shared" si="1749"/>
        <v>#N/A</v>
      </c>
      <c r="W1469" s="5" t="e">
        <f t="shared" si="1750"/>
        <v>#N/A</v>
      </c>
      <c r="X1469" s="5" t="e">
        <f t="shared" si="1751"/>
        <v>#N/A</v>
      </c>
      <c r="Y1469" s="5" t="e">
        <f t="shared" si="1752"/>
        <v>#N/A</v>
      </c>
      <c r="Z1469" s="5" t="e">
        <f t="shared" si="1753"/>
        <v>#N/A</v>
      </c>
      <c r="AA1469" s="5" t="e">
        <f t="shared" si="1754"/>
        <v>#N/A</v>
      </c>
      <c r="AB1469" s="5" t="e">
        <f t="shared" si="1755"/>
        <v>#N/A</v>
      </c>
      <c r="AC1469" s="5" t="e">
        <f t="shared" si="1756"/>
        <v>#N/A</v>
      </c>
      <c r="AD1469" s="5" t="e">
        <f t="shared" si="1757"/>
        <v>#N/A</v>
      </c>
      <c r="AE1469" s="5" t="e">
        <f t="shared" si="1758"/>
        <v>#N/A</v>
      </c>
      <c r="AF1469" s="5" t="e">
        <f t="shared" si="1759"/>
        <v>#N/A</v>
      </c>
      <c r="AG1469" s="5" t="e">
        <f t="shared" si="1760"/>
        <v>#N/A</v>
      </c>
      <c r="AH1469" s="5" t="e">
        <f t="shared" si="1761"/>
        <v>#N/A</v>
      </c>
      <c r="AI1469" s="5" t="e">
        <f t="shared" si="1762"/>
        <v>#N/A</v>
      </c>
      <c r="AJ1469" s="5" t="e">
        <f t="shared" si="1763"/>
        <v>#N/A</v>
      </c>
      <c r="AK1469" s="5" t="e">
        <f t="shared" si="1764"/>
        <v>#N/A</v>
      </c>
      <c r="AL1469" s="5" t="e">
        <f t="shared" si="1765"/>
        <v>#N/A</v>
      </c>
      <c r="AM1469" s="5" t="e">
        <f t="shared" si="1766"/>
        <v>#N/A</v>
      </c>
      <c r="AN1469" s="5" t="e">
        <f t="shared" si="1767"/>
        <v>#N/A</v>
      </c>
      <c r="AO1469" s="5" t="e">
        <f t="shared" si="1768"/>
        <v>#N/A</v>
      </c>
      <c r="AP1469" s="5" t="e">
        <f t="shared" si="1769"/>
        <v>#N/A</v>
      </c>
      <c r="AQ1469" s="5" t="e">
        <f t="shared" si="1770"/>
        <v>#N/A</v>
      </c>
      <c r="AR1469" s="5" t="e">
        <f t="shared" si="1771"/>
        <v>#N/A</v>
      </c>
      <c r="AS1469" s="5" t="e">
        <f t="shared" si="1772"/>
        <v>#N/A</v>
      </c>
      <c r="AT1469" s="5" t="e">
        <f t="shared" si="1773"/>
        <v>#N/A</v>
      </c>
      <c r="AU1469" s="5" t="e">
        <f t="shared" si="1774"/>
        <v>#N/A</v>
      </c>
      <c r="AV1469" s="5" t="e">
        <f t="shared" si="1775"/>
        <v>#N/A</v>
      </c>
      <c r="AW1469" s="5" t="e">
        <f t="shared" si="1776"/>
        <v>#N/A</v>
      </c>
      <c r="AX1469" s="5" t="e">
        <f t="shared" si="1777"/>
        <v>#N/A</v>
      </c>
      <c r="AY1469" s="5" t="e">
        <f t="shared" si="1778"/>
        <v>#N/A</v>
      </c>
      <c r="AZ1469" s="5" t="e">
        <f t="shared" si="1779"/>
        <v>#N/A</v>
      </c>
      <c r="BA1469" s="5" t="e">
        <f t="shared" si="1780"/>
        <v>#N/A</v>
      </c>
      <c r="BB1469" s="5" t="e">
        <f t="shared" si="1781"/>
        <v>#N/A</v>
      </c>
      <c r="BC1469" s="5" t="e">
        <f t="shared" si="1782"/>
        <v>#N/A</v>
      </c>
      <c r="BD1469" s="5" t="e">
        <f t="shared" si="1783"/>
        <v>#N/A</v>
      </c>
      <c r="BE1469" s="5" t="e">
        <f t="shared" si="1784"/>
        <v>#N/A</v>
      </c>
      <c r="BF1469" s="5" t="e">
        <f t="shared" si="1785"/>
        <v>#N/A</v>
      </c>
      <c r="BG1469" s="5" t="e">
        <f t="shared" si="1786"/>
        <v>#N/A</v>
      </c>
      <c r="BH1469" s="5" t="e">
        <f t="shared" si="1787"/>
        <v>#N/A</v>
      </c>
      <c r="BI1469" s="5" t="e">
        <f t="shared" si="1788"/>
        <v>#N/A</v>
      </c>
      <c r="BJ1469" s="8" t="e">
        <f t="shared" si="1789"/>
        <v>#N/A</v>
      </c>
      <c r="BK1469" s="8" t="e">
        <f t="shared" si="1790"/>
        <v>#N/A</v>
      </c>
      <c r="BL1469" s="8" t="e">
        <f t="shared" si="1791"/>
        <v>#N/A</v>
      </c>
      <c r="BM1469" s="8" t="e">
        <f t="shared" si="1792"/>
        <v>#N/A</v>
      </c>
      <c r="BN1469" s="8" t="e">
        <f t="shared" si="1793"/>
        <v>#N/A</v>
      </c>
    </row>
    <row r="1470" spans="1:66" x14ac:dyDescent="0.25">
      <c r="A1470" t="s">
        <v>136</v>
      </c>
      <c r="B1470" t="s">
        <v>137</v>
      </c>
      <c r="C1470" t="s">
        <v>388</v>
      </c>
      <c r="D1470" t="s">
        <v>568</v>
      </c>
      <c r="E1470">
        <f>VLOOKUP(A1470,home!$A$2:$E$405,3,FALSE)</f>
        <v>1.4901185770751</v>
      </c>
      <c r="F1470">
        <f>VLOOKUP(B1470,home!$B$2:$E$405,3,FALSE)</f>
        <v>0.98</v>
      </c>
      <c r="G1470">
        <f>VLOOKUP(C1470,away!$B$2:$E$405,4,FALSE)</f>
        <v>0.76</v>
      </c>
      <c r="H1470">
        <f>VLOOKUP(A1470,away!$A$2:$E$405,3,FALSE)</f>
        <v>1.24901185770751</v>
      </c>
      <c r="I1470">
        <f>VLOOKUP(C1470,away!$B$2:$E$405,3,FALSE)</f>
        <v>0.95</v>
      </c>
      <c r="J1470">
        <f>VLOOKUP(B1470,home!$B$2:$E$405,4,FALSE)</f>
        <v>1.27</v>
      </c>
      <c r="K1470" s="3">
        <f t="shared" si="1738"/>
        <v>1.1098403162055344</v>
      </c>
      <c r="L1470" s="3">
        <f t="shared" si="1739"/>
        <v>1.5069328063241108</v>
      </c>
      <c r="M1470" s="5">
        <f t="shared" si="1740"/>
        <v>7.3038168191879305E-2</v>
      </c>
      <c r="N1470" s="5">
        <f t="shared" si="1741"/>
        <v>8.106070368114833E-2</v>
      </c>
      <c r="O1470" s="5">
        <f t="shared" si="1742"/>
        <v>0.11006361176216109</v>
      </c>
      <c r="P1470" s="5">
        <f t="shared" si="1743"/>
        <v>0.12215303368084003</v>
      </c>
      <c r="Q1470" s="5">
        <f t="shared" si="1744"/>
        <v>4.4982218502664401E-2</v>
      </c>
      <c r="R1470" s="5">
        <f t="shared" si="1745"/>
        <v>8.2929233673460431E-2</v>
      </c>
      <c r="S1470" s="5">
        <f t="shared" si="1746"/>
        <v>5.1073856337115343E-2</v>
      </c>
      <c r="T1470" s="5">
        <f t="shared" si="1747"/>
        <v>6.7785180762904393E-2</v>
      </c>
      <c r="U1470" s="5">
        <f t="shared" si="1748"/>
        <v>9.2038206922835972E-2</v>
      </c>
      <c r="V1470" s="5">
        <f t="shared" si="1749"/>
        <v>9.4909683644492267E-3</v>
      </c>
      <c r="W1470" s="5">
        <f t="shared" si="1750"/>
        <v>1.6641026535541167E-2</v>
      </c>
      <c r="X1470" s="5">
        <f t="shared" si="1751"/>
        <v>2.5076908817317042E-2</v>
      </c>
      <c r="Y1470" s="5">
        <f t="shared" si="1752"/>
        <v>1.8894608289006711E-2</v>
      </c>
      <c r="Z1470" s="5">
        <f t="shared" si="1753"/>
        <v>4.1656260941951885E-2</v>
      </c>
      <c r="AA1470" s="5">
        <f t="shared" si="1754"/>
        <v>4.6231797815756127E-2</v>
      </c>
      <c r="AB1470" s="5">
        <f t="shared" si="1755"/>
        <v>2.5654956553294559E-2</v>
      </c>
      <c r="AC1470" s="5">
        <f t="shared" si="1756"/>
        <v>9.9207596434426311E-4</v>
      </c>
      <c r="AD1470" s="5">
        <f t="shared" si="1757"/>
        <v>4.6172205380474243E-3</v>
      </c>
      <c r="AE1470" s="5">
        <f t="shared" si="1758"/>
        <v>6.9578411028171248E-3</v>
      </c>
      <c r="AF1470" s="5">
        <f t="shared" si="1759"/>
        <v>5.24249950951273E-3</v>
      </c>
      <c r="AG1470" s="5">
        <f t="shared" si="1760"/>
        <v>2.6333648326742633E-3</v>
      </c>
      <c r="AH1470" s="5">
        <f t="shared" si="1761"/>
        <v>1.5693296550556256E-2</v>
      </c>
      <c r="AI1470" s="5">
        <f t="shared" si="1762"/>
        <v>1.7417053205976578E-2</v>
      </c>
      <c r="AJ1470" s="5">
        <f t="shared" si="1763"/>
        <v>9.6650739187448317E-3</v>
      </c>
      <c r="AK1470" s="5">
        <f t="shared" si="1764"/>
        <v>3.5755628980432093E-3</v>
      </c>
      <c r="AL1470" s="5">
        <f t="shared" si="1765"/>
        <v>6.636808763775667E-5</v>
      </c>
      <c r="AM1470" s="5">
        <f t="shared" si="1766"/>
        <v>1.0248755003874474E-3</v>
      </c>
      <c r="AN1470" s="5">
        <f t="shared" si="1767"/>
        <v>1.5444185139316833E-3</v>
      </c>
      <c r="AO1470" s="5">
        <f t="shared" si="1768"/>
        <v>1.1636674626689925E-3</v>
      </c>
      <c r="AP1470" s="5">
        <f t="shared" si="1769"/>
        <v>5.8452289171594736E-4</v>
      </c>
      <c r="AQ1470" s="5">
        <f t="shared" si="1770"/>
        <v>2.2020918039354932E-4</v>
      </c>
      <c r="AR1470" s="5">
        <f t="shared" si="1771"/>
        <v>4.7297486822812417E-3</v>
      </c>
      <c r="AS1470" s="5">
        <f t="shared" si="1772"/>
        <v>5.2492657731157228E-3</v>
      </c>
      <c r="AT1470" s="5">
        <f t="shared" si="1773"/>
        <v>2.9129233927408216E-3</v>
      </c>
      <c r="AU1470" s="5">
        <f t="shared" si="1774"/>
        <v>1.0776266064273239E-3</v>
      </c>
      <c r="AV1470" s="5">
        <f t="shared" si="1775"/>
        <v>2.9899836340719949E-4</v>
      </c>
      <c r="AW1470" s="5">
        <f t="shared" si="1776"/>
        <v>3.0832673766656442E-6</v>
      </c>
      <c r="AX1470" s="5">
        <f t="shared" si="1777"/>
        <v>1.8957469157021811E-4</v>
      </c>
      <c r="AY1470" s="5">
        <f t="shared" si="1778"/>
        <v>2.8567632197593653E-4</v>
      </c>
      <c r="AZ1470" s="5">
        <f t="shared" si="1779"/>
        <v>2.152475107877742E-4</v>
      </c>
      <c r="BA1470" s="5">
        <f t="shared" si="1780"/>
        <v>1.0812117849523327E-4</v>
      </c>
      <c r="BB1470" s="5">
        <f t="shared" si="1781"/>
        <v>4.0732837733223011E-5</v>
      </c>
      <c r="BC1470" s="5">
        <f t="shared" si="1782"/>
        <v>1.2276329894974067E-5</v>
      </c>
      <c r="BD1470" s="5">
        <f t="shared" si="1783"/>
        <v>1.1879022424996406E-3</v>
      </c>
      <c r="BE1470" s="5">
        <f t="shared" si="1784"/>
        <v>1.3183818004370645E-3</v>
      </c>
      <c r="BF1470" s="5">
        <f t="shared" si="1785"/>
        <v>7.3159663713834669E-4</v>
      </c>
      <c r="BG1470" s="5">
        <f t="shared" si="1786"/>
        <v>2.7065181436550944E-4</v>
      </c>
      <c r="BH1470" s="5">
        <f t="shared" si="1787"/>
        <v>7.5095073809254659E-5</v>
      </c>
      <c r="BI1470" s="5">
        <f t="shared" si="1788"/>
        <v>1.6668708092388215E-5</v>
      </c>
      <c r="BJ1470" s="8">
        <f t="shared" si="1789"/>
        <v>0.27928089499118858</v>
      </c>
      <c r="BK1470" s="8">
        <f t="shared" si="1790"/>
        <v>0.25710014694824185</v>
      </c>
      <c r="BL1470" s="8">
        <f t="shared" si="1791"/>
        <v>0.42113765239514372</v>
      </c>
      <c r="BM1470" s="8">
        <f t="shared" si="1792"/>
        <v>0.48466539272977321</v>
      </c>
      <c r="BN1470" s="8">
        <f t="shared" si="1793"/>
        <v>0.51422696949215352</v>
      </c>
    </row>
    <row r="1471" spans="1:66" x14ac:dyDescent="0.25">
      <c r="A1471" t="s">
        <v>136</v>
      </c>
      <c r="B1471" t="s">
        <v>135</v>
      </c>
      <c r="C1471" t="s">
        <v>473</v>
      </c>
      <c r="D1471" t="s">
        <v>568</v>
      </c>
      <c r="E1471">
        <f>VLOOKUP(A1471,home!$A$2:$E$405,3,FALSE)</f>
        <v>1.4901185770751</v>
      </c>
      <c r="F1471">
        <f>VLOOKUP(B1471,home!$B$2:$E$405,3,FALSE)</f>
        <v>0.93</v>
      </c>
      <c r="G1471">
        <f>VLOOKUP(C1471,away!$B$2:$E$405,4,FALSE)</f>
        <v>1.25</v>
      </c>
      <c r="H1471">
        <f>VLOOKUP(A1471,away!$A$2:$E$405,3,FALSE)</f>
        <v>1.24901185770751</v>
      </c>
      <c r="I1471">
        <f>VLOOKUP(C1471,away!$B$2:$E$405,3,FALSE)</f>
        <v>0.57999999999999996</v>
      </c>
      <c r="J1471">
        <f>VLOOKUP(B1471,home!$B$2:$E$405,4,FALSE)</f>
        <v>1.65</v>
      </c>
      <c r="K1471" s="3">
        <f t="shared" si="1738"/>
        <v>1.7322628458498037</v>
      </c>
      <c r="L1471" s="3">
        <f t="shared" si="1739"/>
        <v>1.195304347826087</v>
      </c>
      <c r="M1471" s="5">
        <f t="shared" si="1740"/>
        <v>5.3527100941934094E-2</v>
      </c>
      <c r="N1471" s="5">
        <f t="shared" si="1741"/>
        <v>9.2723008207764468E-2</v>
      </c>
      <c r="O1471" s="5">
        <f t="shared" si="1742"/>
        <v>6.398117648241966E-2</v>
      </c>
      <c r="P1471" s="5">
        <f t="shared" si="1743"/>
        <v>0.11083221485425482</v>
      </c>
      <c r="Q1471" s="5">
        <f t="shared" si="1744"/>
        <v>8.0310311036868406E-2</v>
      </c>
      <c r="R1471" s="5">
        <f t="shared" si="1745"/>
        <v>3.8238489214232209E-2</v>
      </c>
      <c r="S1471" s="5">
        <f t="shared" si="1746"/>
        <v>5.7371778189636506E-2</v>
      </c>
      <c r="T1471" s="5">
        <f t="shared" si="1747"/>
        <v>9.5995263957634178E-2</v>
      </c>
      <c r="U1471" s="5">
        <f t="shared" si="1748"/>
        <v>6.6239114147242914E-2</v>
      </c>
      <c r="V1471" s="5">
        <f t="shared" si="1749"/>
        <v>1.3199214634558594E-2</v>
      </c>
      <c r="W1471" s="5">
        <f t="shared" si="1750"/>
        <v>4.6372855982602865E-2</v>
      </c>
      <c r="X1471" s="5">
        <f t="shared" si="1751"/>
        <v>5.5429676377118174E-2</v>
      </c>
      <c r="Y1471" s="5">
        <f t="shared" si="1752"/>
        <v>3.3127666586081156E-2</v>
      </c>
      <c r="Z1471" s="5">
        <f t="shared" si="1753"/>
        <v>1.5235544137357561E-2</v>
      </c>
      <c r="AA1471" s="5">
        <f t="shared" si="1754"/>
        <v>2.6391967045449303E-2</v>
      </c>
      <c r="AB1471" s="5">
        <f t="shared" si="1755"/>
        <v>2.2858911970862126E-2</v>
      </c>
      <c r="AC1471" s="5">
        <f t="shared" si="1756"/>
        <v>1.7081279465701942E-3</v>
      </c>
      <c r="AD1471" s="5">
        <f t="shared" si="1757"/>
        <v>2.0082493868651678E-2</v>
      </c>
      <c r="AE1471" s="5">
        <f t="shared" si="1758"/>
        <v>2.4004692236390086E-2</v>
      </c>
      <c r="AF1471" s="5">
        <f t="shared" si="1759"/>
        <v>1.4346456499192094E-2</v>
      </c>
      <c r="AG1471" s="5">
        <f t="shared" si="1760"/>
        <v>5.7161272764607099E-3</v>
      </c>
      <c r="AH1471" s="5">
        <f t="shared" si="1761"/>
        <v>4.5527780372199367E-3</v>
      </c>
      <c r="AI1471" s="5">
        <f t="shared" si="1762"/>
        <v>7.886608239277091E-3</v>
      </c>
      <c r="AJ1471" s="5">
        <f t="shared" si="1763"/>
        <v>6.8308392163363221E-3</v>
      </c>
      <c r="AK1471" s="5">
        <f t="shared" si="1764"/>
        <v>3.9442696601444012E-3</v>
      </c>
      <c r="AL1471" s="5">
        <f t="shared" si="1765"/>
        <v>1.4147271213376056E-4</v>
      </c>
      <c r="AM1471" s="5">
        <f t="shared" si="1766"/>
        <v>6.957631596134356E-3</v>
      </c>
      <c r="AN1471" s="5">
        <f t="shared" si="1767"/>
        <v>8.3164872974315542E-3</v>
      </c>
      <c r="AO1471" s="5">
        <f t="shared" si="1768"/>
        <v>4.9703667126301801E-3</v>
      </c>
      <c r="AP1471" s="5">
        <f t="shared" si="1769"/>
        <v>1.9803669806323027E-3</v>
      </c>
      <c r="AQ1471" s="5">
        <f t="shared" si="1770"/>
        <v>5.91785315560253E-4</v>
      </c>
      <c r="AR1471" s="5">
        <f t="shared" si="1771"/>
        <v>1.0883910765152208E-3</v>
      </c>
      <c r="AS1471" s="5">
        <f t="shared" si="1772"/>
        <v>1.8853794236017879E-3</v>
      </c>
      <c r="AT1471" s="5">
        <f t="shared" si="1773"/>
        <v>1.6329863629175479E-3</v>
      </c>
      <c r="AU1471" s="5">
        <f t="shared" si="1774"/>
        <v>9.4292053475382432E-4</v>
      </c>
      <c r="AV1471" s="5">
        <f t="shared" si="1775"/>
        <v>4.0834655223571952E-4</v>
      </c>
      <c r="AW1471" s="5">
        <f t="shared" si="1776"/>
        <v>8.1369653831120799E-6</v>
      </c>
      <c r="AX1471" s="5">
        <f t="shared" si="1777"/>
        <v>2.0087411181823689E-3</v>
      </c>
      <c r="AY1471" s="5">
        <f t="shared" si="1778"/>
        <v>2.4010569922204212E-3</v>
      </c>
      <c r="AZ1471" s="5">
        <f t="shared" si="1779"/>
        <v>1.4349969310896483E-3</v>
      </c>
      <c r="BA1471" s="5">
        <f t="shared" si="1780"/>
        <v>5.7175269028284946E-4</v>
      </c>
      <c r="BB1471" s="5">
        <f t="shared" si="1781"/>
        <v>1.7085461914408804E-4</v>
      </c>
      <c r="BC1471" s="5">
        <f t="shared" si="1782"/>
        <v>4.0844653821819687E-5</v>
      </c>
      <c r="BD1471" s="5">
        <f t="shared" si="1783"/>
        <v>2.1682643098229313E-4</v>
      </c>
      <c r="BE1471" s="5">
        <f t="shared" si="1784"/>
        <v>3.7560037038884321E-4</v>
      </c>
      <c r="BF1471" s="5">
        <f t="shared" si="1785"/>
        <v>3.2531928325600895E-4</v>
      </c>
      <c r="BG1471" s="5">
        <f t="shared" si="1786"/>
        <v>1.8784616914095756E-4</v>
      </c>
      <c r="BH1471" s="5">
        <f t="shared" si="1787"/>
        <v>8.1349734884524649E-5</v>
      </c>
      <c r="BI1471" s="5">
        <f t="shared" si="1788"/>
        <v>2.8183824652038738E-5</v>
      </c>
      <c r="BJ1471" s="8">
        <f t="shared" si="1789"/>
        <v>0.49755343693589371</v>
      </c>
      <c r="BK1471" s="8">
        <f t="shared" si="1790"/>
        <v>0.23918096627130839</v>
      </c>
      <c r="BL1471" s="8">
        <f t="shared" si="1791"/>
        <v>0.24809730377651273</v>
      </c>
      <c r="BM1471" s="8">
        <f t="shared" si="1792"/>
        <v>0.55806203035676138</v>
      </c>
      <c r="BN1471" s="8">
        <f t="shared" si="1793"/>
        <v>0.43961230073747365</v>
      </c>
    </row>
    <row r="1472" spans="1:66" x14ac:dyDescent="0.25">
      <c r="A1472" t="s">
        <v>136</v>
      </c>
      <c r="B1472" t="s">
        <v>116</v>
      </c>
      <c r="C1472" t="s">
        <v>516</v>
      </c>
      <c r="D1472" t="s">
        <v>568</v>
      </c>
      <c r="E1472">
        <f>VLOOKUP(A1472,home!$A$2:$E$405,3,FALSE)</f>
        <v>1.4901185770751</v>
      </c>
      <c r="F1472">
        <f>VLOOKUP(B1472,home!$B$2:$E$405,3,FALSE)</f>
        <v>0.48</v>
      </c>
      <c r="G1472" t="e">
        <f>VLOOKUP(C1472,away!$B$2:$E$405,4,FALSE)</f>
        <v>#N/A</v>
      </c>
      <c r="H1472">
        <f>VLOOKUP(A1472,away!$A$2:$E$405,3,FALSE)</f>
        <v>1.24901185770751</v>
      </c>
      <c r="I1472" t="e">
        <f>VLOOKUP(C1472,away!$B$2:$E$405,3,FALSE)</f>
        <v>#N/A</v>
      </c>
      <c r="J1472">
        <f>VLOOKUP(B1472,home!$B$2:$E$405,4,FALSE)</f>
        <v>1.41</v>
      </c>
      <c r="K1472" s="3" t="e">
        <f t="shared" si="1738"/>
        <v>#N/A</v>
      </c>
      <c r="L1472" s="3" t="e">
        <f t="shared" si="1739"/>
        <v>#N/A</v>
      </c>
      <c r="M1472" s="5" t="e">
        <f t="shared" si="1740"/>
        <v>#N/A</v>
      </c>
      <c r="N1472" s="5" t="e">
        <f t="shared" si="1741"/>
        <v>#N/A</v>
      </c>
      <c r="O1472" s="5" t="e">
        <f t="shared" si="1742"/>
        <v>#N/A</v>
      </c>
      <c r="P1472" s="5" t="e">
        <f t="shared" si="1743"/>
        <v>#N/A</v>
      </c>
      <c r="Q1472" s="5" t="e">
        <f t="shared" si="1744"/>
        <v>#N/A</v>
      </c>
      <c r="R1472" s="5" t="e">
        <f t="shared" si="1745"/>
        <v>#N/A</v>
      </c>
      <c r="S1472" s="5" t="e">
        <f t="shared" si="1746"/>
        <v>#N/A</v>
      </c>
      <c r="T1472" s="5" t="e">
        <f t="shared" si="1747"/>
        <v>#N/A</v>
      </c>
      <c r="U1472" s="5" t="e">
        <f t="shared" si="1748"/>
        <v>#N/A</v>
      </c>
      <c r="V1472" s="5" t="e">
        <f t="shared" si="1749"/>
        <v>#N/A</v>
      </c>
      <c r="W1472" s="5" t="e">
        <f t="shared" si="1750"/>
        <v>#N/A</v>
      </c>
      <c r="X1472" s="5" t="e">
        <f t="shared" si="1751"/>
        <v>#N/A</v>
      </c>
      <c r="Y1472" s="5" t="e">
        <f t="shared" si="1752"/>
        <v>#N/A</v>
      </c>
      <c r="Z1472" s="5" t="e">
        <f t="shared" si="1753"/>
        <v>#N/A</v>
      </c>
      <c r="AA1472" s="5" t="e">
        <f t="shared" si="1754"/>
        <v>#N/A</v>
      </c>
      <c r="AB1472" s="5" t="e">
        <f t="shared" si="1755"/>
        <v>#N/A</v>
      </c>
      <c r="AC1472" s="5" t="e">
        <f t="shared" si="1756"/>
        <v>#N/A</v>
      </c>
      <c r="AD1472" s="5" t="e">
        <f t="shared" si="1757"/>
        <v>#N/A</v>
      </c>
      <c r="AE1472" s="5" t="e">
        <f t="shared" si="1758"/>
        <v>#N/A</v>
      </c>
      <c r="AF1472" s="5" t="e">
        <f t="shared" si="1759"/>
        <v>#N/A</v>
      </c>
      <c r="AG1472" s="5" t="e">
        <f t="shared" si="1760"/>
        <v>#N/A</v>
      </c>
      <c r="AH1472" s="5" t="e">
        <f t="shared" si="1761"/>
        <v>#N/A</v>
      </c>
      <c r="AI1472" s="5" t="e">
        <f t="shared" si="1762"/>
        <v>#N/A</v>
      </c>
      <c r="AJ1472" s="5" t="e">
        <f t="shared" si="1763"/>
        <v>#N/A</v>
      </c>
      <c r="AK1472" s="5" t="e">
        <f t="shared" si="1764"/>
        <v>#N/A</v>
      </c>
      <c r="AL1472" s="5" t="e">
        <f t="shared" si="1765"/>
        <v>#N/A</v>
      </c>
      <c r="AM1472" s="5" t="e">
        <f t="shared" si="1766"/>
        <v>#N/A</v>
      </c>
      <c r="AN1472" s="5" t="e">
        <f t="shared" si="1767"/>
        <v>#N/A</v>
      </c>
      <c r="AO1472" s="5" t="e">
        <f t="shared" si="1768"/>
        <v>#N/A</v>
      </c>
      <c r="AP1472" s="5" t="e">
        <f t="shared" si="1769"/>
        <v>#N/A</v>
      </c>
      <c r="AQ1472" s="5" t="e">
        <f t="shared" si="1770"/>
        <v>#N/A</v>
      </c>
      <c r="AR1472" s="5" t="e">
        <f t="shared" si="1771"/>
        <v>#N/A</v>
      </c>
      <c r="AS1472" s="5" t="e">
        <f t="shared" si="1772"/>
        <v>#N/A</v>
      </c>
      <c r="AT1472" s="5" t="e">
        <f t="shared" si="1773"/>
        <v>#N/A</v>
      </c>
      <c r="AU1472" s="5" t="e">
        <f t="shared" si="1774"/>
        <v>#N/A</v>
      </c>
      <c r="AV1472" s="5" t="e">
        <f t="shared" si="1775"/>
        <v>#N/A</v>
      </c>
      <c r="AW1472" s="5" t="e">
        <f t="shared" si="1776"/>
        <v>#N/A</v>
      </c>
      <c r="AX1472" s="5" t="e">
        <f t="shared" si="1777"/>
        <v>#N/A</v>
      </c>
      <c r="AY1472" s="5" t="e">
        <f t="shared" si="1778"/>
        <v>#N/A</v>
      </c>
      <c r="AZ1472" s="5" t="e">
        <f t="shared" si="1779"/>
        <v>#N/A</v>
      </c>
      <c r="BA1472" s="5" t="e">
        <f t="shared" si="1780"/>
        <v>#N/A</v>
      </c>
      <c r="BB1472" s="5" t="e">
        <f t="shared" si="1781"/>
        <v>#N/A</v>
      </c>
      <c r="BC1472" s="5" t="e">
        <f t="shared" si="1782"/>
        <v>#N/A</v>
      </c>
      <c r="BD1472" s="5" t="e">
        <f t="shared" si="1783"/>
        <v>#N/A</v>
      </c>
      <c r="BE1472" s="5" t="e">
        <f t="shared" si="1784"/>
        <v>#N/A</v>
      </c>
      <c r="BF1472" s="5" t="e">
        <f t="shared" si="1785"/>
        <v>#N/A</v>
      </c>
      <c r="BG1472" s="5" t="e">
        <f t="shared" si="1786"/>
        <v>#N/A</v>
      </c>
      <c r="BH1472" s="5" t="e">
        <f t="shared" si="1787"/>
        <v>#N/A</v>
      </c>
      <c r="BI1472" s="5" t="e">
        <f t="shared" si="1788"/>
        <v>#N/A</v>
      </c>
      <c r="BJ1472" s="8" t="e">
        <f t="shared" si="1789"/>
        <v>#N/A</v>
      </c>
      <c r="BK1472" s="8" t="e">
        <f t="shared" si="1790"/>
        <v>#N/A</v>
      </c>
      <c r="BL1472" s="8" t="e">
        <f t="shared" si="1791"/>
        <v>#N/A</v>
      </c>
      <c r="BM1472" s="8" t="e">
        <f t="shared" si="1792"/>
        <v>#N/A</v>
      </c>
      <c r="BN1472" s="8" t="e">
        <f t="shared" si="1793"/>
        <v>#N/A</v>
      </c>
    </row>
    <row r="1473" spans="1:66" x14ac:dyDescent="0.25">
      <c r="A1473" t="s">
        <v>136</v>
      </c>
      <c r="B1473" t="s">
        <v>373</v>
      </c>
      <c r="C1473" t="s">
        <v>315</v>
      </c>
      <c r="D1473" t="s">
        <v>568</v>
      </c>
      <c r="E1473">
        <f>VLOOKUP(A1473,home!$A$2:$E$405,3,FALSE)</f>
        <v>1.4901185770751</v>
      </c>
      <c r="F1473">
        <f>VLOOKUP(B1473,home!$B$2:$E$405,3,FALSE)</f>
        <v>1.56</v>
      </c>
      <c r="G1473">
        <f>VLOOKUP(C1473,away!$B$2:$E$405,4,FALSE)</f>
        <v>1.43</v>
      </c>
      <c r="H1473">
        <f>VLOOKUP(A1473,away!$A$2:$E$405,3,FALSE)</f>
        <v>1.24901185770751</v>
      </c>
      <c r="I1473">
        <f>VLOOKUP(C1473,away!$B$2:$E$405,3,FALSE)</f>
        <v>0.95</v>
      </c>
      <c r="J1473">
        <f>VLOOKUP(B1473,home!$B$2:$E$405,4,FALSE)</f>
        <v>0.87</v>
      </c>
      <c r="K1473" s="3">
        <f t="shared" si="1738"/>
        <v>3.3241565217391331</v>
      </c>
      <c r="L1473" s="3">
        <f t="shared" si="1739"/>
        <v>1.0323083003952569</v>
      </c>
      <c r="M1473" s="5">
        <f t="shared" si="1740"/>
        <v>1.2823641465727368E-2</v>
      </c>
      <c r="N1473" s="5">
        <f t="shared" si="1741"/>
        <v>4.2627791410742008E-2</v>
      </c>
      <c r="O1473" s="5">
        <f t="shared" si="1742"/>
        <v>1.3237951526363161E-2</v>
      </c>
      <c r="P1473" s="5">
        <f t="shared" si="1743"/>
        <v>4.4005022900826612E-2</v>
      </c>
      <c r="Q1473" s="5">
        <f t="shared" si="1744"/>
        <v>7.0850725412676743E-2</v>
      </c>
      <c r="R1473" s="5">
        <f t="shared" si="1745"/>
        <v>6.8328236204473758E-3</v>
      </c>
      <c r="S1473" s="5">
        <f t="shared" si="1746"/>
        <v>3.7751407150567087E-2</v>
      </c>
      <c r="T1473" s="5">
        <f t="shared" si="1747"/>
        <v>7.3139791932531367E-2</v>
      </c>
      <c r="U1473" s="5">
        <f t="shared" si="1748"/>
        <v>2.2713375199803338E-2</v>
      </c>
      <c r="V1473" s="5">
        <f t="shared" si="1749"/>
        <v>1.4394000683460018E-2</v>
      </c>
      <c r="W1473" s="5">
        <f t="shared" si="1750"/>
        <v>7.8506300316832631E-2</v>
      </c>
      <c r="X1473" s="5">
        <f t="shared" si="1751"/>
        <v>8.1042705450389108E-2</v>
      </c>
      <c r="Y1473" s="5">
        <f t="shared" si="1752"/>
        <v>4.1830528761462302E-2</v>
      </c>
      <c r="Z1473" s="5">
        <f t="shared" si="1753"/>
        <v>2.3511935128415319E-3</v>
      </c>
      <c r="AA1473" s="5">
        <f t="shared" si="1754"/>
        <v>7.815735249582921E-3</v>
      </c>
      <c r="AB1473" s="5">
        <f t="shared" si="1755"/>
        <v>1.2990363651043751E-2</v>
      </c>
      <c r="AC1473" s="5">
        <f t="shared" si="1756"/>
        <v>3.0871122459785855E-3</v>
      </c>
      <c r="AD1473" s="5">
        <f t="shared" si="1757"/>
        <v>6.5241807548952535E-2</v>
      </c>
      <c r="AE1473" s="5">
        <f t="shared" si="1758"/>
        <v>6.7349659465573627E-2</v>
      </c>
      <c r="AF1473" s="5">
        <f t="shared" si="1759"/>
        <v>3.4762806247552819E-2</v>
      </c>
      <c r="AG1473" s="5">
        <f t="shared" si="1760"/>
        <v>1.196197781146029E-2</v>
      </c>
      <c r="AH1473" s="5">
        <f t="shared" si="1761"/>
        <v>6.0678914478544865E-4</v>
      </c>
      <c r="AI1473" s="5">
        <f t="shared" si="1762"/>
        <v>2.0170620929590602E-3</v>
      </c>
      <c r="AJ1473" s="5">
        <f t="shared" si="1763"/>
        <v>3.3525150555313243E-3</v>
      </c>
      <c r="AK1473" s="5">
        <f t="shared" si="1764"/>
        <v>3.7147615953576933E-3</v>
      </c>
      <c r="AL1473" s="5">
        <f t="shared" si="1765"/>
        <v>4.2374374063648072E-4</v>
      </c>
      <c r="AM1473" s="5">
        <f t="shared" si="1766"/>
        <v>4.3374796010779967E-2</v>
      </c>
      <c r="AN1473" s="5">
        <f t="shared" si="1767"/>
        <v>4.477616194987924E-2</v>
      </c>
      <c r="AO1473" s="5">
        <f t="shared" si="1768"/>
        <v>2.3111401820351304E-2</v>
      </c>
      <c r="AP1473" s="5">
        <f t="shared" si="1769"/>
        <v>7.9526973109729001E-3</v>
      </c>
      <c r="AQ1473" s="5">
        <f t="shared" si="1770"/>
        <v>2.0524088611620908E-3</v>
      </c>
      <c r="AR1473" s="5">
        <f t="shared" si="1771"/>
        <v>1.2527869415035166E-4</v>
      </c>
      <c r="AS1473" s="5">
        <f t="shared" si="1772"/>
        <v>4.1644598819485368E-4</v>
      </c>
      <c r="AT1473" s="5">
        <f t="shared" si="1773"/>
        <v>6.9216582380501066E-4</v>
      </c>
      <c r="AU1473" s="5">
        <f t="shared" si="1774"/>
        <v>7.6695584577545503E-4</v>
      </c>
      <c r="AV1473" s="5">
        <f t="shared" si="1775"/>
        <v>6.3737031915510789E-4</v>
      </c>
      <c r="AW1473" s="5">
        <f t="shared" si="1776"/>
        <v>4.0391657905669546E-5</v>
      </c>
      <c r="AX1473" s="5">
        <f t="shared" si="1777"/>
        <v>2.4030768506389816E-2</v>
      </c>
      <c r="AY1473" s="5">
        <f t="shared" si="1778"/>
        <v>2.4807161794023137E-2</v>
      </c>
      <c r="AZ1473" s="5">
        <f t="shared" si="1779"/>
        <v>1.2804319514609088E-2</v>
      </c>
      <c r="BA1473" s="5">
        <f t="shared" si="1780"/>
        <v>4.4060017719479757E-3</v>
      </c>
      <c r="BB1473" s="5">
        <f t="shared" si="1781"/>
        <v>1.1370880501845259E-3</v>
      </c>
      <c r="BC1473" s="5">
        <f t="shared" si="1782"/>
        <v>2.3476508649714902E-4</v>
      </c>
      <c r="BD1473" s="5">
        <f t="shared" si="1783"/>
        <v>2.1554372639014444E-5</v>
      </c>
      <c r="BE1473" s="5">
        <f t="shared" si="1784"/>
        <v>7.1650108379975398E-5</v>
      </c>
      <c r="BF1473" s="5">
        <f t="shared" si="1785"/>
        <v>1.1908808752730551E-4</v>
      </c>
      <c r="BG1473" s="5">
        <f t="shared" si="1786"/>
        <v>1.3195581427177772E-4</v>
      </c>
      <c r="BH1473" s="5">
        <f t="shared" si="1787"/>
        <v>1.0966044514823193E-4</v>
      </c>
      <c r="BI1473" s="5">
        <f t="shared" si="1788"/>
        <v>7.2905696783262294E-5</v>
      </c>
      <c r="BJ1473" s="8">
        <f t="shared" si="1789"/>
        <v>0.75600166503497057</v>
      </c>
      <c r="BK1473" s="8">
        <f t="shared" si="1790"/>
        <v>0.13729208998121931</v>
      </c>
      <c r="BL1473" s="8">
        <f t="shared" si="1791"/>
        <v>7.6446408331704407E-2</v>
      </c>
      <c r="BM1473" s="8">
        <f t="shared" si="1792"/>
        <v>0.75694663038783516</v>
      </c>
      <c r="BN1473" s="8">
        <f t="shared" si="1793"/>
        <v>0.19037795633678326</v>
      </c>
    </row>
    <row r="1474" spans="1:66" x14ac:dyDescent="0.25">
      <c r="A1474" t="s">
        <v>136</v>
      </c>
      <c r="B1474" t="s">
        <v>125</v>
      </c>
      <c r="C1474" t="s">
        <v>138</v>
      </c>
      <c r="D1474" t="s">
        <v>568</v>
      </c>
      <c r="E1474">
        <f>VLOOKUP(A1474,home!$A$2:$E$405,3,FALSE)</f>
        <v>1.4901185770751</v>
      </c>
      <c r="F1474">
        <f>VLOOKUP(B1474,home!$B$2:$E$405,3,FALSE)</f>
        <v>0.79</v>
      </c>
      <c r="G1474">
        <f>VLOOKUP(C1474,away!$B$2:$E$405,4,FALSE)</f>
        <v>0.85</v>
      </c>
      <c r="H1474">
        <f>VLOOKUP(A1474,away!$A$2:$E$405,3,FALSE)</f>
        <v>1.24901185770751</v>
      </c>
      <c r="I1474">
        <f>VLOOKUP(C1474,away!$B$2:$E$405,3,FALSE)</f>
        <v>1.34</v>
      </c>
      <c r="J1474">
        <f>VLOOKUP(B1474,home!$B$2:$E$405,4,FALSE)</f>
        <v>0.98</v>
      </c>
      <c r="K1474" s="3">
        <f t="shared" si="1738"/>
        <v>1.0006146245059298</v>
      </c>
      <c r="L1474" s="3">
        <f t="shared" si="1739"/>
        <v>1.6402023715415022</v>
      </c>
      <c r="M1474" s="5">
        <f t="shared" si="1740"/>
        <v>7.1302991490934969E-2</v>
      </c>
      <c r="N1474" s="5">
        <f t="shared" si="1741"/>
        <v>7.1346816056851392E-2</v>
      </c>
      <c r="O1474" s="5">
        <f t="shared" si="1742"/>
        <v>0.11695133574143507</v>
      </c>
      <c r="P1474" s="5">
        <f t="shared" si="1743"/>
        <v>0.11702321689838296</v>
      </c>
      <c r="Q1474" s="5">
        <f t="shared" si="1744"/>
        <v>3.5695333779209998E-2</v>
      </c>
      <c r="R1474" s="5">
        <f t="shared" si="1745"/>
        <v>9.5911929119024159E-2</v>
      </c>
      <c r="S1474" s="5">
        <f t="shared" si="1746"/>
        <v>4.8014932497562259E-2</v>
      </c>
      <c r="T1474" s="5">
        <f t="shared" si="1747"/>
        <v>5.8547571117625721E-2</v>
      </c>
      <c r="U1474" s="5">
        <f t="shared" si="1748"/>
        <v>9.5970878941071716E-2</v>
      </c>
      <c r="V1474" s="5">
        <f t="shared" si="1749"/>
        <v>8.7558456018836418E-3</v>
      </c>
      <c r="W1474" s="5">
        <f t="shared" si="1750"/>
        <v>1.1905757668699349E-2</v>
      </c>
      <c r="X1474" s="5">
        <f t="shared" si="1751"/>
        <v>1.9527851963199096E-2</v>
      </c>
      <c r="Y1474" s="5">
        <f t="shared" si="1752"/>
        <v>1.6014814550575275E-2</v>
      </c>
      <c r="Z1474" s="5">
        <f t="shared" si="1753"/>
        <v>5.2438324533381299E-2</v>
      </c>
      <c r="AA1474" s="5">
        <f t="shared" si="1754"/>
        <v>5.2470554412689413E-2</v>
      </c>
      <c r="AB1474" s="5">
        <f t="shared" si="1755"/>
        <v>2.6251402050635586E-2</v>
      </c>
      <c r="AC1474" s="5">
        <f t="shared" si="1756"/>
        <v>8.9813659775432402E-4</v>
      </c>
      <c r="AD1474" s="5">
        <f t="shared" si="1757"/>
        <v>2.978268809781047E-3</v>
      </c>
      <c r="AE1474" s="5">
        <f t="shared" si="1758"/>
        <v>4.8849635648909595E-3</v>
      </c>
      <c r="AF1474" s="5">
        <f t="shared" si="1759"/>
        <v>4.0061644120139937E-3</v>
      </c>
      <c r="AG1474" s="5">
        <f t="shared" si="1760"/>
        <v>2.1903067897901733E-3</v>
      </c>
      <c r="AH1474" s="5">
        <f t="shared" si="1761"/>
        <v>2.1502366064828731E-2</v>
      </c>
      <c r="AI1474" s="5">
        <f t="shared" si="1762"/>
        <v>2.1515581945947649E-2</v>
      </c>
      <c r="AJ1474" s="5">
        <f t="shared" si="1763"/>
        <v>1.0764402974935484E-2</v>
      </c>
      <c r="AK1474" s="5">
        <f t="shared" si="1764"/>
        <v>3.5903396802651946E-3</v>
      </c>
      <c r="AL1474" s="5">
        <f t="shared" si="1765"/>
        <v>5.8961247872323659E-5</v>
      </c>
      <c r="AM1474" s="5">
        <f t="shared" si="1766"/>
        <v>5.9601986535535707E-4</v>
      </c>
      <c r="AN1474" s="5">
        <f t="shared" si="1767"/>
        <v>9.7759319664170348E-4</v>
      </c>
      <c r="AO1474" s="5">
        <f t="shared" si="1768"/>
        <v>8.0172533976728038E-4</v>
      </c>
      <c r="AP1474" s="5">
        <f t="shared" si="1769"/>
        <v>4.3833060120373666E-4</v>
      </c>
      <c r="AQ1474" s="5">
        <f t="shared" si="1770"/>
        <v>1.7973772290339528E-4</v>
      </c>
      <c r="AR1474" s="5">
        <f t="shared" si="1771"/>
        <v>7.0536463626571198E-3</v>
      </c>
      <c r="AS1474" s="5">
        <f t="shared" si="1772"/>
        <v>7.0579817065677718E-3</v>
      </c>
      <c r="AT1474" s="5">
        <f t="shared" si="1773"/>
        <v>3.5311598575435157E-3</v>
      </c>
      <c r="AU1474" s="5">
        <f t="shared" si="1774"/>
        <v>1.177776731642106E-3</v>
      </c>
      <c r="AV1474" s="5">
        <f t="shared" si="1775"/>
        <v>2.9462515552097166E-4</v>
      </c>
      <c r="AW1474" s="5">
        <f t="shared" si="1776"/>
        <v>2.6879949424622576E-6</v>
      </c>
      <c r="AX1474" s="5">
        <f t="shared" si="1777"/>
        <v>9.9397698961770865E-5</v>
      </c>
      <c r="AY1474" s="5">
        <f t="shared" si="1778"/>
        <v>1.6303234156286487E-4</v>
      </c>
      <c r="AZ1474" s="5">
        <f t="shared" si="1779"/>
        <v>1.3370301663468765E-4</v>
      </c>
      <c r="BA1474" s="5">
        <f t="shared" si="1780"/>
        <v>7.3100001655489197E-5</v>
      </c>
      <c r="BB1474" s="5">
        <f t="shared" si="1781"/>
        <v>2.9974699018755275E-5</v>
      </c>
      <c r="BC1474" s="5">
        <f t="shared" si="1782"/>
        <v>9.8329144833610271E-6</v>
      </c>
      <c r="BD1474" s="5">
        <f t="shared" si="1783"/>
        <v>1.9282345820075505E-3</v>
      </c>
      <c r="BE1474" s="5">
        <f t="shared" si="1784"/>
        <v>1.9294197222348337E-3</v>
      </c>
      <c r="BF1474" s="5">
        <f t="shared" si="1785"/>
        <v>9.6530279543917158E-4</v>
      </c>
      <c r="BG1474" s="5">
        <f t="shared" si="1786"/>
        <v>3.219653647309637E-4</v>
      </c>
      <c r="BH1474" s="5">
        <f t="shared" si="1787"/>
        <v>8.0540813133546971E-5</v>
      </c>
      <c r="BI1474" s="5">
        <f t="shared" si="1788"/>
        <v>1.6118063098205274E-5</v>
      </c>
      <c r="BJ1474" s="8">
        <f t="shared" si="1789"/>
        <v>0.23060029611082539</v>
      </c>
      <c r="BK1474" s="8">
        <f t="shared" si="1790"/>
        <v>0.24621711667595333</v>
      </c>
      <c r="BL1474" s="8">
        <f t="shared" si="1791"/>
        <v>0.46928556208540873</v>
      </c>
      <c r="BM1474" s="8">
        <f t="shared" si="1792"/>
        <v>0.49014933197310978</v>
      </c>
      <c r="BN1474" s="8">
        <f t="shared" si="1793"/>
        <v>0.50823162308583858</v>
      </c>
    </row>
    <row r="1475" spans="1:66" x14ac:dyDescent="0.25">
      <c r="A1475" t="s">
        <v>136</v>
      </c>
      <c r="B1475" t="s">
        <v>386</v>
      </c>
      <c r="C1475" t="s">
        <v>381</v>
      </c>
      <c r="D1475" t="s">
        <v>568</v>
      </c>
      <c r="E1475">
        <f>VLOOKUP(A1475,home!$A$2:$E$405,3,FALSE)</f>
        <v>1.4901185770751</v>
      </c>
      <c r="F1475">
        <f>VLOOKUP(B1475,home!$B$2:$E$405,3,FALSE)</f>
        <v>0.73</v>
      </c>
      <c r="G1475">
        <f>VLOOKUP(C1475,away!$B$2:$E$405,4,FALSE)</f>
        <v>0.95</v>
      </c>
      <c r="H1475">
        <f>VLOOKUP(A1475,away!$A$2:$E$405,3,FALSE)</f>
        <v>1.24901185770751</v>
      </c>
      <c r="I1475">
        <f>VLOOKUP(C1475,away!$B$2:$E$405,3,FALSE)</f>
        <v>0.82</v>
      </c>
      <c r="J1475">
        <f>VLOOKUP(B1475,home!$B$2:$E$405,4,FALSE)</f>
        <v>0.87</v>
      </c>
      <c r="K1475" s="3">
        <f t="shared" si="1738"/>
        <v>1.0333972332015817</v>
      </c>
      <c r="L1475" s="3">
        <f t="shared" si="1739"/>
        <v>0.89104505928853761</v>
      </c>
      <c r="M1475" s="5">
        <f t="shared" si="1740"/>
        <v>0.1459571355519812</v>
      </c>
      <c r="N1475" s="5">
        <f t="shared" si="1741"/>
        <v>0.15083170004544558</v>
      </c>
      <c r="O1475" s="5">
        <f t="shared" si="1742"/>
        <v>0.1300543845015002</v>
      </c>
      <c r="P1475" s="5">
        <f t="shared" si="1743"/>
        <v>0.13439784110958497</v>
      </c>
      <c r="Q1475" s="5">
        <f t="shared" si="1744"/>
        <v>7.793453075302717E-2</v>
      </c>
      <c r="R1475" s="5">
        <f t="shared" si="1745"/>
        <v>5.7942158374436739E-2</v>
      </c>
      <c r="S1475" s="5">
        <f t="shared" si="1746"/>
        <v>3.0938500585475596E-2</v>
      </c>
      <c r="T1475" s="5">
        <f t="shared" si="1747"/>
        <v>6.9443178575455455E-2</v>
      </c>
      <c r="U1475" s="5">
        <f t="shared" si="1748"/>
        <v>5.9877266149870788E-2</v>
      </c>
      <c r="V1475" s="5">
        <f t="shared" si="1749"/>
        <v>3.1653643989613478E-3</v>
      </c>
      <c r="W1475" s="5">
        <f t="shared" si="1750"/>
        <v>2.6845776150347292E-2</v>
      </c>
      <c r="X1475" s="5">
        <f t="shared" si="1751"/>
        <v>2.392079620153301E-2</v>
      </c>
      <c r="Y1475" s="5">
        <f t="shared" si="1752"/>
        <v>1.0657253634812E-2</v>
      </c>
      <c r="Z1475" s="5">
        <f t="shared" si="1753"/>
        <v>1.7209691314685277E-2</v>
      </c>
      <c r="AA1475" s="5">
        <f t="shared" si="1754"/>
        <v>1.7784447388849055E-2</v>
      </c>
      <c r="AB1475" s="5">
        <f t="shared" si="1755"/>
        <v>9.1891993628278532E-3</v>
      </c>
      <c r="AC1475" s="5">
        <f t="shared" si="1756"/>
        <v>1.8216741337135397E-4</v>
      </c>
      <c r="AD1475" s="5">
        <f t="shared" si="1757"/>
        <v>6.9355876992294729E-3</v>
      </c>
      <c r="AE1475" s="5">
        <f t="shared" si="1758"/>
        <v>6.1799211526607778E-3</v>
      </c>
      <c r="AF1475" s="5">
        <f t="shared" si="1759"/>
        <v>2.7532941049355545E-3</v>
      </c>
      <c r="AG1475" s="5">
        <f t="shared" si="1760"/>
        <v>8.1776970299036089E-4</v>
      </c>
      <c r="AH1475" s="5">
        <f t="shared" si="1761"/>
        <v>3.8336526044577932E-3</v>
      </c>
      <c r="AI1475" s="5">
        <f t="shared" si="1762"/>
        <v>3.961685994502721E-3</v>
      </c>
      <c r="AJ1475" s="5">
        <f t="shared" si="1763"/>
        <v>2.0469976727662841E-3</v>
      </c>
      <c r="AK1475" s="5">
        <f t="shared" si="1764"/>
        <v>7.0512057713558503E-4</v>
      </c>
      <c r="AL1475" s="5">
        <f t="shared" si="1765"/>
        <v>6.7096156649108774E-6</v>
      </c>
      <c r="AM1475" s="5">
        <f t="shared" si="1766"/>
        <v>1.4334434278021329E-3</v>
      </c>
      <c r="AN1475" s="5">
        <f t="shared" si="1767"/>
        <v>1.2772626841127161E-3</v>
      </c>
      <c r="AO1475" s="5">
        <f t="shared" si="1768"/>
        <v>5.6904930204612571E-4</v>
      </c>
      <c r="AP1475" s="5">
        <f t="shared" si="1769"/>
        <v>1.690161896932637E-4</v>
      </c>
      <c r="AQ1475" s="5">
        <f t="shared" si="1770"/>
        <v>3.7650260191489218E-5</v>
      </c>
      <c r="AR1475" s="5">
        <f t="shared" si="1771"/>
        <v>6.8319144244615034E-4</v>
      </c>
      <c r="AS1475" s="5">
        <f t="shared" si="1772"/>
        <v>7.0600814637084941E-4</v>
      </c>
      <c r="AT1475" s="5">
        <f t="shared" si="1773"/>
        <v>3.6479343253870654E-4</v>
      </c>
      <c r="AU1475" s="5">
        <f t="shared" si="1774"/>
        <v>1.2565884129186908E-4</v>
      </c>
      <c r="AV1475" s="5">
        <f t="shared" si="1775"/>
        <v>3.2463874729583537E-5</v>
      </c>
      <c r="AW1475" s="5">
        <f t="shared" si="1776"/>
        <v>1.7161771057509509E-7</v>
      </c>
      <c r="AX1475" s="5">
        <f t="shared" si="1777"/>
        <v>2.4688607870695245E-4</v>
      </c>
      <c r="AY1475" s="5">
        <f t="shared" si="1778"/>
        <v>2.1998662063895102E-4</v>
      </c>
      <c r="AZ1475" s="5">
        <f t="shared" si="1779"/>
        <v>9.8008995714959541E-5</v>
      </c>
      <c r="BA1475" s="5">
        <f t="shared" si="1780"/>
        <v>2.9110143799215388E-5</v>
      </c>
      <c r="BB1475" s="5">
        <f t="shared" si="1781"/>
        <v>6.484612451867433E-6</v>
      </c>
      <c r="BC1475" s="5">
        <f t="shared" si="1782"/>
        <v>1.1556163773274816E-6</v>
      </c>
      <c r="BD1475" s="5">
        <f t="shared" si="1783"/>
        <v>1.0145905988997523E-4</v>
      </c>
      <c r="BE1475" s="5">
        <f t="shared" si="1784"/>
        <v>1.0484751177353399E-4</v>
      </c>
      <c r="BF1475" s="5">
        <f t="shared" si="1785"/>
        <v>5.4174564287420135E-5</v>
      </c>
      <c r="BG1475" s="5">
        <f t="shared" si="1786"/>
        <v>1.8661281614840398E-5</v>
      </c>
      <c r="BH1475" s="5">
        <f t="shared" si="1787"/>
        <v>4.8211291971929018E-6</v>
      </c>
      <c r="BI1475" s="5">
        <f t="shared" si="1788"/>
        <v>9.9642831465730192E-7</v>
      </c>
      <c r="BJ1475" s="8">
        <f t="shared" si="1789"/>
        <v>0.38040786195197157</v>
      </c>
      <c r="BK1475" s="8">
        <f t="shared" si="1790"/>
        <v>0.31486770529567831</v>
      </c>
      <c r="BL1475" s="8">
        <f t="shared" si="1791"/>
        <v>0.28759198833880167</v>
      </c>
      <c r="BM1475" s="8">
        <f t="shared" si="1792"/>
        <v>0.30273968156223252</v>
      </c>
      <c r="BN1475" s="8">
        <f t="shared" si="1793"/>
        <v>0.69711775033597578</v>
      </c>
    </row>
    <row r="1476" spans="1:66" x14ac:dyDescent="0.25">
      <c r="A1476" t="s">
        <v>136</v>
      </c>
      <c r="B1476" t="s">
        <v>475</v>
      </c>
      <c r="C1476" t="s">
        <v>323</v>
      </c>
      <c r="D1476" t="s">
        <v>568</v>
      </c>
      <c r="E1476">
        <f>VLOOKUP(A1476,home!$A$2:$E$405,3,FALSE)</f>
        <v>1.4901185770751</v>
      </c>
      <c r="F1476">
        <f>VLOOKUP(B1476,home!$B$2:$E$405,3,FALSE)</f>
        <v>0.61</v>
      </c>
      <c r="G1476">
        <f>VLOOKUP(C1476,away!$B$2:$E$405,4,FALSE)</f>
        <v>0.76</v>
      </c>
      <c r="H1476">
        <f>VLOOKUP(A1476,away!$A$2:$E$405,3,FALSE)</f>
        <v>1.24901185770751</v>
      </c>
      <c r="I1476">
        <f>VLOOKUP(C1476,away!$B$2:$E$405,3,FALSE)</f>
        <v>1.01</v>
      </c>
      <c r="J1476">
        <f>VLOOKUP(B1476,home!$B$2:$E$405,4,FALSE)</f>
        <v>0.91</v>
      </c>
      <c r="K1476" s="3">
        <f t="shared" si="1738"/>
        <v>0.69081897233201639</v>
      </c>
      <c r="L1476" s="3">
        <f t="shared" si="1739"/>
        <v>1.1479667984189725</v>
      </c>
      <c r="M1476" s="5">
        <f t="shared" si="1740"/>
        <v>0.15901038399480066</v>
      </c>
      <c r="N1476" s="5">
        <f t="shared" si="1741"/>
        <v>0.10984739006140749</v>
      </c>
      <c r="O1476" s="5">
        <f t="shared" si="1742"/>
        <v>0.18253864142988274</v>
      </c>
      <c r="P1476" s="5">
        <f t="shared" si="1743"/>
        <v>0.12610115668347402</v>
      </c>
      <c r="Q1476" s="5">
        <f t="shared" si="1744"/>
        <v>3.7942330557787833E-2</v>
      </c>
      <c r="R1476" s="5">
        <f t="shared" si="1745"/>
        <v>0.10477414989500572</v>
      </c>
      <c r="S1476" s="5">
        <f t="shared" si="1746"/>
        <v>2.5000728438952173E-2</v>
      </c>
      <c r="T1476" s="5">
        <f t="shared" si="1747"/>
        <v>4.3556535734978044E-2</v>
      </c>
      <c r="U1476" s="5">
        <f t="shared" si="1748"/>
        <v>7.2379970557428494E-2</v>
      </c>
      <c r="V1476" s="5">
        <f t="shared" si="1749"/>
        <v>2.2029454197884184E-3</v>
      </c>
      <c r="W1476" s="5">
        <f t="shared" si="1750"/>
        <v>8.73709393460422E-3</v>
      </c>
      <c r="X1476" s="5">
        <f t="shared" si="1751"/>
        <v>1.002989375159343E-2</v>
      </c>
      <c r="Y1476" s="5">
        <f t="shared" si="1752"/>
        <v>5.7569925092495868E-3</v>
      </c>
      <c r="Z1476" s="5">
        <f t="shared" si="1753"/>
        <v>4.0092415137346418E-2</v>
      </c>
      <c r="AA1476" s="5">
        <f t="shared" si="1754"/>
        <v>2.7696601023490225E-2</v>
      </c>
      <c r="AB1476" s="5">
        <f t="shared" si="1755"/>
        <v>9.5666687280686943E-3</v>
      </c>
      <c r="AC1476" s="5">
        <f t="shared" si="1756"/>
        <v>1.0918861026827821E-4</v>
      </c>
      <c r="AD1476" s="5">
        <f t="shared" si="1757"/>
        <v>1.5089375632678949E-3</v>
      </c>
      <c r="AE1476" s="5">
        <f t="shared" si="1758"/>
        <v>1.7322102235187709E-3</v>
      </c>
      <c r="AF1476" s="5">
        <f t="shared" si="1759"/>
        <v>9.9425991224072864E-4</v>
      </c>
      <c r="AG1476" s="5">
        <f t="shared" si="1760"/>
        <v>3.804591227504393E-4</v>
      </c>
      <c r="AH1476" s="5">
        <f t="shared" si="1761"/>
        <v>1.1506190361525982E-2</v>
      </c>
      <c r="AI1476" s="5">
        <f t="shared" si="1762"/>
        <v>7.94869460100593E-3</v>
      </c>
      <c r="AJ1476" s="5">
        <f t="shared" si="1763"/>
        <v>2.7455545178239815E-3</v>
      </c>
      <c r="AK1476" s="5">
        <f t="shared" si="1764"/>
        <v>6.322270501615628E-4</v>
      </c>
      <c r="AL1476" s="5">
        <f t="shared" si="1765"/>
        <v>3.4636253823375796E-6</v>
      </c>
      <c r="AM1476" s="5">
        <f t="shared" si="1766"/>
        <v>2.0848053935398092E-4</v>
      </c>
      <c r="AN1476" s="5">
        <f t="shared" si="1767"/>
        <v>2.3932873729485006E-4</v>
      </c>
      <c r="AO1476" s="5">
        <f t="shared" si="1768"/>
        <v>1.3737072216101227E-4</v>
      </c>
      <c r="AP1476" s="5">
        <f t="shared" si="1769"/>
        <v>5.2565676038559818E-5</v>
      </c>
      <c r="AQ1476" s="5">
        <f t="shared" si="1770"/>
        <v>1.5085912707178607E-5</v>
      </c>
      <c r="AR1476" s="5">
        <f t="shared" si="1771"/>
        <v>2.6417449022640409E-3</v>
      </c>
      <c r="AS1476" s="5">
        <f t="shared" si="1772"/>
        <v>1.8249674985453875E-3</v>
      </c>
      <c r="AT1476" s="5">
        <f t="shared" si="1773"/>
        <v>6.3036108594222758E-4</v>
      </c>
      <c r="AU1476" s="5">
        <f t="shared" si="1774"/>
        <v>1.4515513252956786E-4</v>
      </c>
      <c r="AV1476" s="5">
        <f t="shared" si="1775"/>
        <v>2.5068979870698424E-5</v>
      </c>
      <c r="AW1476" s="5">
        <f t="shared" si="1776"/>
        <v>7.629955353616166E-8</v>
      </c>
      <c r="AX1476" s="5">
        <f t="shared" si="1777"/>
        <v>2.4003718657956922E-5</v>
      </c>
      <c r="AY1476" s="5">
        <f t="shared" si="1778"/>
        <v>2.7555472057924562E-5</v>
      </c>
      <c r="AZ1476" s="5">
        <f t="shared" si="1779"/>
        <v>1.5816383518629566E-5</v>
      </c>
      <c r="BA1476" s="5">
        <f t="shared" si="1780"/>
        <v>6.0522277168159295E-6</v>
      </c>
      <c r="BB1476" s="5">
        <f t="shared" si="1781"/>
        <v>1.7369391188439382E-6</v>
      </c>
      <c r="BC1476" s="5">
        <f t="shared" si="1782"/>
        <v>3.987896878615888E-7</v>
      </c>
      <c r="BD1476" s="5">
        <f t="shared" si="1783"/>
        <v>5.0543923961528258E-4</v>
      </c>
      <c r="BE1476" s="5">
        <f t="shared" si="1784"/>
        <v>3.4916701608730521E-4</v>
      </c>
      <c r="BF1476" s="5">
        <f t="shared" si="1785"/>
        <v>1.206055996128344E-4</v>
      </c>
      <c r="BG1476" s="5">
        <f t="shared" si="1786"/>
        <v>2.777221212734164E-5</v>
      </c>
      <c r="BH1476" s="5">
        <f t="shared" si="1787"/>
        <v>4.7963927602992274E-6</v>
      </c>
      <c r="BI1476" s="5">
        <f t="shared" si="1788"/>
        <v>6.626878235141274E-7</v>
      </c>
      <c r="BJ1476" s="8">
        <f t="shared" si="1789"/>
        <v>0.22121449848971209</v>
      </c>
      <c r="BK1476" s="8">
        <f t="shared" si="1790"/>
        <v>0.31245542224472383</v>
      </c>
      <c r="BL1476" s="8">
        <f t="shared" si="1791"/>
        <v>0.42606443891157186</v>
      </c>
      <c r="BM1476" s="8">
        <f t="shared" si="1792"/>
        <v>0.27958524298849124</v>
      </c>
      <c r="BN1476" s="8">
        <f t="shared" si="1793"/>
        <v>0.72021405262235838</v>
      </c>
    </row>
    <row r="1477" spans="1:66" x14ac:dyDescent="0.25">
      <c r="A1477" t="s">
        <v>136</v>
      </c>
      <c r="B1477" t="s">
        <v>307</v>
      </c>
      <c r="C1477" t="s">
        <v>344</v>
      </c>
      <c r="D1477" t="s">
        <v>568</v>
      </c>
      <c r="E1477">
        <f>VLOOKUP(A1477,home!$A$2:$E$405,3,FALSE)</f>
        <v>1.4901185770751</v>
      </c>
      <c r="F1477">
        <f>VLOOKUP(B1477,home!$B$2:$E$405,3,FALSE)</f>
        <v>0.57999999999999996</v>
      </c>
      <c r="G1477">
        <f>VLOOKUP(C1477,away!$B$2:$E$405,4,FALSE)</f>
        <v>0.73</v>
      </c>
      <c r="H1477">
        <f>VLOOKUP(A1477,away!$A$2:$E$405,3,FALSE)</f>
        <v>1.24901185770751</v>
      </c>
      <c r="I1477">
        <f>VLOOKUP(C1477,away!$B$2:$E$405,3,FALSE)</f>
        <v>0.76</v>
      </c>
      <c r="J1477">
        <f>VLOOKUP(B1477,home!$B$2:$E$405,4,FALSE)</f>
        <v>1.46</v>
      </c>
      <c r="K1477" s="3">
        <f t="shared" si="1738"/>
        <v>0.63091620553359729</v>
      </c>
      <c r="L1477" s="3">
        <f t="shared" si="1739"/>
        <v>1.3859035573122531</v>
      </c>
      <c r="M1477" s="5">
        <f t="shared" si="1740"/>
        <v>0.13307801246318027</v>
      </c>
      <c r="N1477" s="5">
        <f t="shared" si="1741"/>
        <v>8.3961074663222474E-2</v>
      </c>
      <c r="O1477" s="5">
        <f t="shared" si="1742"/>
        <v>0.18443329087276589</v>
      </c>
      <c r="P1477" s="5">
        <f t="shared" si="1743"/>
        <v>0.1163619520515197</v>
      </c>
      <c r="Q1477" s="5">
        <f t="shared" si="1744"/>
        <v>2.6486201319521688E-2</v>
      </c>
      <c r="R1477" s="5">
        <f t="shared" si="1745"/>
        <v>0.1278033769536859</v>
      </c>
      <c r="S1477" s="5">
        <f t="shared" si="1746"/>
        <v>2.5436403119159935E-2</v>
      </c>
      <c r="T1477" s="5">
        <f t="shared" si="1747"/>
        <v>3.6707320628413594E-2</v>
      </c>
      <c r="U1477" s="5">
        <f t="shared" si="1748"/>
        <v>8.0633221641999514E-2</v>
      </c>
      <c r="V1477" s="5">
        <f t="shared" si="1749"/>
        <v>2.4712568259194199E-3</v>
      </c>
      <c r="W1477" s="5">
        <f t="shared" si="1750"/>
        <v>5.5701912118371949E-3</v>
      </c>
      <c r="X1477" s="5">
        <f t="shared" si="1751"/>
        <v>7.719747815394618E-3</v>
      </c>
      <c r="Y1477" s="5">
        <f t="shared" si="1752"/>
        <v>5.3494129794544494E-3</v>
      </c>
      <c r="Z1477" s="5">
        <f t="shared" si="1753"/>
        <v>5.9041051585544034E-2</v>
      </c>
      <c r="AA1477" s="5">
        <f t="shared" si="1754"/>
        <v>3.724995623706482E-2</v>
      </c>
      <c r="AB1477" s="5">
        <f t="shared" si="1755"/>
        <v>1.1750800522690745E-2</v>
      </c>
      <c r="AC1477" s="5">
        <f t="shared" si="1756"/>
        <v>1.3505248865030751E-4</v>
      </c>
      <c r="AD1477" s="5">
        <f t="shared" si="1757"/>
        <v>8.7858097586722796E-4</v>
      </c>
      <c r="AE1477" s="5">
        <f t="shared" si="1758"/>
        <v>1.2176284998412618E-3</v>
      </c>
      <c r="AF1477" s="5">
        <f t="shared" si="1759"/>
        <v>8.437578347073938E-4</v>
      </c>
      <c r="AG1477" s="5">
        <f t="shared" si="1760"/>
        <v>3.897889948770203E-4</v>
      </c>
      <c r="AH1477" s="5">
        <f t="shared" si="1761"/>
        <v>2.0456300854965425E-2</v>
      </c>
      <c r="AI1477" s="5">
        <f t="shared" si="1762"/>
        <v>1.2906211714668469E-2</v>
      </c>
      <c r="AJ1477" s="5">
        <f t="shared" si="1763"/>
        <v>4.0713690614159461E-3</v>
      </c>
      <c r="AK1477" s="5">
        <f t="shared" si="1764"/>
        <v>8.5623090651847761E-4</v>
      </c>
      <c r="AL1477" s="5">
        <f t="shared" si="1765"/>
        <v>4.7235364934875224E-6</v>
      </c>
      <c r="AM1477" s="5">
        <f t="shared" si="1766"/>
        <v>1.1086219510963132E-4</v>
      </c>
      <c r="AN1477" s="5">
        <f t="shared" si="1767"/>
        <v>1.5364431057388308E-4</v>
      </c>
      <c r="AO1477" s="5">
        <f t="shared" si="1768"/>
        <v>1.0646809829256663E-4</v>
      </c>
      <c r="AP1477" s="5">
        <f t="shared" si="1769"/>
        <v>4.9184838721312896E-5</v>
      </c>
      <c r="AQ1477" s="5">
        <f t="shared" si="1770"/>
        <v>1.7041360737424244E-5</v>
      </c>
      <c r="AR1477" s="5">
        <f t="shared" si="1771"/>
        <v>5.6700920248692506E-3</v>
      </c>
      <c r="AS1477" s="5">
        <f t="shared" si="1772"/>
        <v>3.5773529453568195E-3</v>
      </c>
      <c r="AT1477" s="5">
        <f t="shared" si="1773"/>
        <v>1.1285049730694813E-3</v>
      </c>
      <c r="AU1477" s="5">
        <f t="shared" si="1774"/>
        <v>2.3733069184493058E-4</v>
      </c>
      <c r="AV1477" s="5">
        <f t="shared" si="1775"/>
        <v>3.7433944888866754E-5</v>
      </c>
      <c r="AW1477" s="5">
        <f t="shared" si="1776"/>
        <v>1.14728011536523E-7</v>
      </c>
      <c r="AX1477" s="5">
        <f t="shared" si="1777"/>
        <v>1.1657459245948984E-5</v>
      </c>
      <c r="AY1477" s="5">
        <f t="shared" si="1778"/>
        <v>1.6156114238183311E-5</v>
      </c>
      <c r="AZ1477" s="5">
        <f t="shared" si="1779"/>
        <v>1.1195408097520699E-5</v>
      </c>
      <c r="BA1477" s="5">
        <f t="shared" si="1780"/>
        <v>5.171918635972113E-6</v>
      </c>
      <c r="BB1477" s="5">
        <f t="shared" si="1781"/>
        <v>1.7919451089308213E-6</v>
      </c>
      <c r="BC1477" s="5">
        <f t="shared" si="1782"/>
        <v>4.9669262019510341E-7</v>
      </c>
      <c r="BD1477" s="5">
        <f t="shared" si="1783"/>
        <v>1.3097001179256892E-3</v>
      </c>
      <c r="BE1477" s="5">
        <f t="shared" si="1784"/>
        <v>8.2631102878858082E-4</v>
      </c>
      <c r="BF1477" s="5">
        <f t="shared" si="1785"/>
        <v>2.6066650943692721E-4</v>
      </c>
      <c r="BG1477" s="5">
        <f t="shared" si="1786"/>
        <v>5.4819575014544597E-5</v>
      </c>
      <c r="BH1477" s="5">
        <f t="shared" si="1787"/>
        <v>8.6466395642852158E-6</v>
      </c>
      <c r="BI1477" s="5">
        <f t="shared" si="1788"/>
        <v>1.091061004903101E-6</v>
      </c>
      <c r="BJ1477" s="8">
        <f t="shared" si="1789"/>
        <v>0.16960737526451852</v>
      </c>
      <c r="BK1477" s="8">
        <f t="shared" si="1790"/>
        <v>0.27750355659916132</v>
      </c>
      <c r="BL1477" s="8">
        <f t="shared" si="1791"/>
        <v>0.49327270827753938</v>
      </c>
      <c r="BM1477" s="8">
        <f t="shared" si="1792"/>
        <v>0.32728474201664071</v>
      </c>
      <c r="BN1477" s="8">
        <f t="shared" si="1793"/>
        <v>0.67212390832389601</v>
      </c>
    </row>
    <row r="1478" spans="1:66" x14ac:dyDescent="0.25">
      <c r="A1478" t="s">
        <v>19</v>
      </c>
      <c r="B1478" t="s">
        <v>20</v>
      </c>
      <c r="C1478" t="s">
        <v>249</v>
      </c>
      <c r="D1478" t="s">
        <v>568</v>
      </c>
      <c r="E1478">
        <f>VLOOKUP(A1478,home!$A$2:$E$405,3,FALSE)</f>
        <v>1.5815789473684201</v>
      </c>
      <c r="F1478">
        <f>VLOOKUP(B1478,home!$B$2:$E$405,3,FALSE)</f>
        <v>0.9</v>
      </c>
      <c r="G1478">
        <f>VLOOKUP(C1478,away!$B$2:$E$405,4,FALSE)</f>
        <v>0.83</v>
      </c>
      <c r="H1478">
        <f>VLOOKUP(A1478,away!$A$2:$E$405,3,FALSE)</f>
        <v>1.22631578947368</v>
      </c>
      <c r="I1478">
        <f>VLOOKUP(C1478,away!$B$2:$E$405,3,FALSE)</f>
        <v>0.8</v>
      </c>
      <c r="J1478">
        <f>VLOOKUP(B1478,home!$B$2:$E$405,4,FALSE)</f>
        <v>1.1200000000000001</v>
      </c>
      <c r="K1478" s="3">
        <f t="shared" si="1738"/>
        <v>1.1814394736842098</v>
      </c>
      <c r="L1478" s="3">
        <f t="shared" si="1739"/>
        <v>1.0987789473684175</v>
      </c>
      <c r="M1478" s="5">
        <f t="shared" si="1740"/>
        <v>0.10226186813113688</v>
      </c>
      <c r="N1478" s="5">
        <f t="shared" si="1741"/>
        <v>0.12081620766281442</v>
      </c>
      <c r="O1478" s="5">
        <f t="shared" si="1742"/>
        <v>0.1123631878210585</v>
      </c>
      <c r="P1478" s="5">
        <f t="shared" si="1743"/>
        <v>0.13275030548079136</v>
      </c>
      <c r="Q1478" s="5">
        <f t="shared" si="1744"/>
        <v>7.1368518396838845E-2</v>
      </c>
      <c r="R1478" s="5">
        <f t="shared" si="1745"/>
        <v>6.1731152618491221E-2</v>
      </c>
      <c r="S1478" s="5">
        <f t="shared" si="1746"/>
        <v>4.3082147645309966E-2</v>
      </c>
      <c r="T1478" s="5">
        <f t="shared" si="1747"/>
        <v>7.8418225519322121E-2</v>
      </c>
      <c r="U1478" s="5">
        <f t="shared" si="1748"/>
        <v>7.2931620459509905E-2</v>
      </c>
      <c r="V1478" s="5">
        <f t="shared" si="1749"/>
        <v>6.2140771696156047E-3</v>
      </c>
      <c r="W1478" s="5">
        <f t="shared" si="1750"/>
        <v>2.8105861604127699E-2</v>
      </c>
      <c r="X1478" s="5">
        <f t="shared" si="1751"/>
        <v>3.0882129028265856E-2</v>
      </c>
      <c r="Y1478" s="5">
        <f t="shared" si="1752"/>
        <v>1.6966316613086802E-2</v>
      </c>
      <c r="Z1478" s="5">
        <f t="shared" si="1753"/>
        <v>2.2609630297994975E-2</v>
      </c>
      <c r="AA1478" s="5">
        <f t="shared" si="1754"/>
        <v>2.6711909719457746E-2</v>
      </c>
      <c r="AB1478" s="5">
        <f t="shared" si="1755"/>
        <v>1.5779252280028144E-2</v>
      </c>
      <c r="AC1478" s="5">
        <f t="shared" si="1756"/>
        <v>5.0417170252664166E-4</v>
      </c>
      <c r="AD1478" s="5">
        <f t="shared" si="1757"/>
        <v>8.3013435852554718E-3</v>
      </c>
      <c r="AE1478" s="5">
        <f t="shared" si="1758"/>
        <v>9.1213415663505704E-3</v>
      </c>
      <c r="AF1478" s="5">
        <f t="shared" si="1759"/>
        <v>5.0111690424312367E-3</v>
      </c>
      <c r="AG1478" s="5">
        <f t="shared" si="1760"/>
        <v>1.8353890151759317E-3</v>
      </c>
      <c r="AH1478" s="5">
        <f t="shared" si="1761"/>
        <v>6.2107464448049989E-3</v>
      </c>
      <c r="AI1478" s="5">
        <f t="shared" si="1762"/>
        <v>7.3376210109364947E-3</v>
      </c>
      <c r="AJ1478" s="5">
        <f t="shared" si="1763"/>
        <v>4.334477552627506E-3</v>
      </c>
      <c r="AK1478" s="5">
        <f t="shared" si="1764"/>
        <v>1.7069742928240872E-3</v>
      </c>
      <c r="AL1478" s="5">
        <f t="shared" si="1765"/>
        <v>2.6179434719246516E-5</v>
      </c>
      <c r="AM1478" s="5">
        <f t="shared" si="1766"/>
        <v>1.9615069992472019E-3</v>
      </c>
      <c r="AN1478" s="5">
        <f t="shared" si="1767"/>
        <v>2.1552625958886238E-3</v>
      </c>
      <c r="AO1478" s="5">
        <f t="shared" si="1768"/>
        <v>1.1840785832065125E-3</v>
      </c>
      <c r="AP1478" s="5">
        <f t="shared" si="1769"/>
        <v>4.3368020641904639E-4</v>
      </c>
      <c r="AQ1478" s="5">
        <f t="shared" si="1770"/>
        <v>1.1912967017590944E-4</v>
      </c>
      <c r="AR1478" s="5">
        <f t="shared" si="1771"/>
        <v>1.364847488198996E-3</v>
      </c>
      <c r="AS1478" s="5">
        <f t="shared" si="1772"/>
        <v>1.6124846981170377E-3</v>
      </c>
      <c r="AT1478" s="5">
        <f t="shared" si="1773"/>
        <v>9.5252653653361754E-4</v>
      </c>
      <c r="AU1478" s="5">
        <f t="shared" si="1774"/>
        <v>3.7511748333083998E-4</v>
      </c>
      <c r="AV1478" s="5">
        <f t="shared" si="1775"/>
        <v>1.1079465051903329E-4</v>
      </c>
      <c r="AW1478" s="5">
        <f t="shared" si="1776"/>
        <v>9.4401646908160729E-7</v>
      </c>
      <c r="AX1478" s="5">
        <f t="shared" si="1777"/>
        <v>3.8623363280308509E-4</v>
      </c>
      <c r="AY1478" s="5">
        <f t="shared" si="1778"/>
        <v>4.2438538448965371E-4</v>
      </c>
      <c r="AZ1478" s="5">
        <f t="shared" si="1779"/>
        <v>2.331528630240414E-4</v>
      </c>
      <c r="BA1478" s="5">
        <f t="shared" si="1780"/>
        <v>8.5394485803163027E-5</v>
      </c>
      <c r="BB1478" s="5">
        <f t="shared" si="1781"/>
        <v>2.3457415805466684E-5</v>
      </c>
      <c r="BC1478" s="5">
        <f t="shared" si="1782"/>
        <v>5.1549029293427937E-6</v>
      </c>
      <c r="BD1478" s="5">
        <f t="shared" si="1783"/>
        <v>2.4994428106695345E-4</v>
      </c>
      <c r="BE1478" s="5">
        <f t="shared" si="1784"/>
        <v>2.9529403987411967E-4</v>
      </c>
      <c r="BF1478" s="5">
        <f t="shared" si="1785"/>
        <v>1.7443601752548202E-4</v>
      </c>
      <c r="BG1478" s="5">
        <f t="shared" si="1786"/>
        <v>6.8695198912291673E-5</v>
      </c>
      <c r="BH1478" s="5">
        <f t="shared" si="1787"/>
        <v>2.0289804911892504E-5</v>
      </c>
      <c r="BI1478" s="5">
        <f t="shared" si="1788"/>
        <v>4.794235287252312E-6</v>
      </c>
      <c r="BJ1478" s="8">
        <f t="shared" si="1789"/>
        <v>0.377837938773461</v>
      </c>
      <c r="BK1478" s="8">
        <f t="shared" si="1790"/>
        <v>0.28526313494858929</v>
      </c>
      <c r="BL1478" s="8">
        <f t="shared" si="1791"/>
        <v>0.31433616663401603</v>
      </c>
      <c r="BM1478" s="8">
        <f t="shared" si="1792"/>
        <v>0.39833218917490953</v>
      </c>
      <c r="BN1478" s="8">
        <f t="shared" si="1793"/>
        <v>0.60129124011113133</v>
      </c>
    </row>
    <row r="1479" spans="1:66" x14ac:dyDescent="0.25">
      <c r="A1479" t="s">
        <v>19</v>
      </c>
      <c r="B1479" t="s">
        <v>251</v>
      </c>
      <c r="C1479" t="s">
        <v>144</v>
      </c>
      <c r="D1479" t="s">
        <v>568</v>
      </c>
      <c r="E1479">
        <f>VLOOKUP(A1479,home!$A$2:$E$405,3,FALSE)</f>
        <v>1.5815789473684201</v>
      </c>
      <c r="F1479">
        <f>VLOOKUP(B1479,home!$B$2:$E$405,3,FALSE)</f>
        <v>0.8</v>
      </c>
      <c r="G1479">
        <f>VLOOKUP(C1479,away!$B$2:$E$405,4,FALSE)</f>
        <v>0.79</v>
      </c>
      <c r="H1479">
        <f>VLOOKUP(A1479,away!$A$2:$E$405,3,FALSE)</f>
        <v>1.22631578947368</v>
      </c>
      <c r="I1479">
        <f>VLOOKUP(C1479,away!$B$2:$E$405,3,FALSE)</f>
        <v>1.26</v>
      </c>
      <c r="J1479">
        <f>VLOOKUP(B1479,home!$B$2:$E$405,4,FALSE)</f>
        <v>0.94</v>
      </c>
      <c r="K1479" s="3">
        <f t="shared" si="1738"/>
        <v>0.99955789473684165</v>
      </c>
      <c r="L1479" s="3">
        <f t="shared" si="1739"/>
        <v>1.4524484210526267</v>
      </c>
      <c r="M1479" s="5">
        <f t="shared" si="1740"/>
        <v>8.6120627877071962E-2</v>
      </c>
      <c r="N1479" s="5">
        <f t="shared" si="1741"/>
        <v>8.608255349422099E-2</v>
      </c>
      <c r="O1479" s="5">
        <f t="shared" si="1742"/>
        <v>0.125085769980114</v>
      </c>
      <c r="P1479" s="5">
        <f t="shared" si="1743"/>
        <v>0.12503046890285957</v>
      </c>
      <c r="Q1479" s="5">
        <f t="shared" si="1744"/>
        <v>4.3022247972127545E-2</v>
      </c>
      <c r="R1479" s="5">
        <f t="shared" si="1745"/>
        <v>9.0840314551884335E-2</v>
      </c>
      <c r="S1479" s="5">
        <f t="shared" si="1746"/>
        <v>4.5380005172462386E-2</v>
      </c>
      <c r="T1479" s="5">
        <f t="shared" si="1747"/>
        <v>6.2487596137251231E-2</v>
      </c>
      <c r="U1479" s="5">
        <f t="shared" si="1748"/>
        <v>9.0800153570713971E-2</v>
      </c>
      <c r="V1479" s="5">
        <f t="shared" si="1749"/>
        <v>7.3203307518148108E-3</v>
      </c>
      <c r="W1479" s="5">
        <f t="shared" si="1750"/>
        <v>1.4334409203288722E-2</v>
      </c>
      <c r="X1479" s="5">
        <f t="shared" si="1751"/>
        <v>2.0819990014038947E-2</v>
      </c>
      <c r="Y1479" s="5">
        <f t="shared" si="1752"/>
        <v>1.5119980811111164E-2</v>
      </c>
      <c r="Z1479" s="5">
        <f t="shared" si="1753"/>
        <v>4.39802904796028E-2</v>
      </c>
      <c r="AA1479" s="5">
        <f t="shared" si="1754"/>
        <v>4.3960846561706526E-2</v>
      </c>
      <c r="AB1479" s="5">
        <f t="shared" si="1755"/>
        <v>2.1970705620034354E-2</v>
      </c>
      <c r="AC1479" s="5">
        <f t="shared" si="1756"/>
        <v>6.642313875499942E-4</v>
      </c>
      <c r="AD1479" s="5">
        <f t="shared" si="1757"/>
        <v>3.5820179713839202E-3</v>
      </c>
      <c r="AE1479" s="5">
        <f t="shared" si="1758"/>
        <v>5.2026963467187081E-3</v>
      </c>
      <c r="AF1479" s="5">
        <f t="shared" si="1759"/>
        <v>3.778324047003929E-3</v>
      </c>
      <c r="AG1479" s="5">
        <f t="shared" si="1760"/>
        <v>1.829273598765343E-3</v>
      </c>
      <c r="AH1479" s="5">
        <f t="shared" si="1761"/>
        <v>1.5969775866133729E-2</v>
      </c>
      <c r="AI1479" s="5">
        <f t="shared" si="1762"/>
        <v>1.5962715544171849E-2</v>
      </c>
      <c r="AJ1479" s="5">
        <f t="shared" si="1763"/>
        <v>7.977829171807737E-3</v>
      </c>
      <c r="AK1479" s="5">
        <f t="shared" si="1764"/>
        <v>2.6581007105141007E-3</v>
      </c>
      <c r="AL1479" s="5">
        <f t="shared" si="1765"/>
        <v>3.8573412151112831E-5</v>
      </c>
      <c r="AM1479" s="5">
        <f t="shared" si="1766"/>
        <v>7.1608686847720888E-4</v>
      </c>
      <c r="AN1479" s="5">
        <f t="shared" si="1767"/>
        <v>1.0400792414562421E-3</v>
      </c>
      <c r="AO1479" s="5">
        <f t="shared" si="1768"/>
        <v>7.5533072601136628E-4</v>
      </c>
      <c r="AP1479" s="5">
        <f t="shared" si="1769"/>
        <v>3.6569297345591454E-4</v>
      </c>
      <c r="AQ1479" s="5">
        <f t="shared" si="1770"/>
        <v>1.3278754547152072E-4</v>
      </c>
      <c r="AR1479" s="5">
        <f t="shared" si="1771"/>
        <v>4.6390551482660561E-3</v>
      </c>
      <c r="AS1479" s="5">
        <f t="shared" si="1772"/>
        <v>4.6370041975689249E-3</v>
      </c>
      <c r="AT1479" s="5">
        <f t="shared" si="1773"/>
        <v>2.3174770768039465E-3</v>
      </c>
      <c r="AU1479" s="5">
        <f t="shared" si="1774"/>
        <v>7.7215083599701422E-4</v>
      </c>
      <c r="AV1479" s="5">
        <f t="shared" si="1775"/>
        <v>1.9295236601211691E-4</v>
      </c>
      <c r="AW1479" s="5">
        <f t="shared" si="1776"/>
        <v>1.5555867286655073E-6</v>
      </c>
      <c r="AX1479" s="5">
        <f t="shared" si="1777"/>
        <v>1.1929504711729604E-4</v>
      </c>
      <c r="AY1479" s="5">
        <f t="shared" si="1778"/>
        <v>1.7326990282491534E-4</v>
      </c>
      <c r="AZ1479" s="5">
        <f t="shared" si="1779"/>
        <v>1.258327983869952E-4</v>
      </c>
      <c r="BA1479" s="5">
        <f t="shared" si="1780"/>
        <v>6.0921883111274925E-5</v>
      </c>
      <c r="BB1479" s="5">
        <f t="shared" si="1781"/>
        <v>2.2121473233130973E-5</v>
      </c>
      <c r="BC1479" s="5">
        <f t="shared" si="1782"/>
        <v>6.4260597737638059E-6</v>
      </c>
      <c r="BD1479" s="5">
        <f t="shared" si="1783"/>
        <v>1.1229980542125158E-3</v>
      </c>
      <c r="BE1479" s="5">
        <f t="shared" si="1784"/>
        <v>1.1225015708622318E-3</v>
      </c>
      <c r="BF1479" s="5">
        <f t="shared" si="1785"/>
        <v>5.6100265350492509E-4</v>
      </c>
      <c r="BG1479" s="5">
        <f t="shared" si="1786"/>
        <v>1.8691821042638826E-4</v>
      </c>
      <c r="BH1479" s="5">
        <f t="shared" si="1787"/>
        <v>4.6708893225444646E-5</v>
      </c>
      <c r="BI1479" s="5">
        <f t="shared" si="1788"/>
        <v>9.3376485955826769E-6</v>
      </c>
      <c r="BJ1479" s="8">
        <f t="shared" si="1789"/>
        <v>0.25977693411523001</v>
      </c>
      <c r="BK1479" s="8">
        <f t="shared" si="1790"/>
        <v>0.26472750740673479</v>
      </c>
      <c r="BL1479" s="8">
        <f t="shared" si="1791"/>
        <v>0.43083431823255575</v>
      </c>
      <c r="BM1479" s="8">
        <f t="shared" si="1792"/>
        <v>0.44296535313974866</v>
      </c>
      <c r="BN1479" s="8">
        <f t="shared" si="1793"/>
        <v>0.55618198277827846</v>
      </c>
    </row>
    <row r="1480" spans="1:66" x14ac:dyDescent="0.25">
      <c r="A1480" t="s">
        <v>143</v>
      </c>
      <c r="B1480" t="s">
        <v>248</v>
      </c>
      <c r="C1480" t="s">
        <v>329</v>
      </c>
      <c r="D1480" t="s">
        <v>568</v>
      </c>
      <c r="E1480">
        <f>VLOOKUP(A1480,home!$A$2:$E$405,3,FALSE)</f>
        <v>1.2578947368421101</v>
      </c>
      <c r="F1480">
        <f>VLOOKUP(B1480,home!$B$2:$E$405,3,FALSE)</f>
        <v>0.83</v>
      </c>
      <c r="G1480">
        <f>VLOOKUP(C1480,away!$B$2:$E$405,4,FALSE)</f>
        <v>1.1299999999999999</v>
      </c>
      <c r="H1480">
        <f>VLOOKUP(A1480,away!$A$2:$E$405,3,FALSE)</f>
        <v>1.0263157894736801</v>
      </c>
      <c r="I1480">
        <f>VLOOKUP(C1480,away!$B$2:$E$405,3,FALSE)</f>
        <v>0.96</v>
      </c>
      <c r="J1480">
        <f>VLOOKUP(B1480,home!$B$2:$E$405,4,FALSE)</f>
        <v>1.42</v>
      </c>
      <c r="K1480" s="3">
        <f t="shared" si="1738"/>
        <v>1.1797794736842149</v>
      </c>
      <c r="L1480" s="3">
        <f t="shared" si="1739"/>
        <v>1.3990736842105205</v>
      </c>
      <c r="M1480" s="5">
        <f t="shared" si="1740"/>
        <v>7.5860954690956883E-2</v>
      </c>
      <c r="N1480" s="5">
        <f t="shared" si="1741"/>
        <v>8.9499197198479166E-2</v>
      </c>
      <c r="O1480" s="5">
        <f t="shared" si="1742"/>
        <v>0.10613506536720439</v>
      </c>
      <c r="P1480" s="5">
        <f t="shared" si="1743"/>
        <v>0.12521597155836015</v>
      </c>
      <c r="Q1480" s="5">
        <f t="shared" si="1744"/>
        <v>5.2794657882990766E-2</v>
      </c>
      <c r="R1480" s="5">
        <f t="shared" si="1745"/>
        <v>7.4245388463609549E-2</v>
      </c>
      <c r="S1480" s="5">
        <f t="shared" si="1746"/>
        <v>5.1670321040571836E-2</v>
      </c>
      <c r="T1480" s="5">
        <f t="shared" si="1747"/>
        <v>7.3863616510989882E-2</v>
      </c>
      <c r="U1480" s="5">
        <f t="shared" si="1748"/>
        <v>8.7593185325077344E-2</v>
      </c>
      <c r="V1480" s="5">
        <f t="shared" si="1749"/>
        <v>9.4763277779940768E-3</v>
      </c>
      <c r="W1480" s="5">
        <f t="shared" si="1750"/>
        <v>2.0762017896844349E-2</v>
      </c>
      <c r="X1480" s="5">
        <f t="shared" si="1751"/>
        <v>2.9047592870582783E-2</v>
      </c>
      <c r="Y1480" s="5">
        <f t="shared" si="1752"/>
        <v>2.0319861387446753E-2</v>
      </c>
      <c r="Z1480" s="5">
        <f t="shared" si="1753"/>
        <v>3.462492305780783E-2</v>
      </c>
      <c r="AA1480" s="5">
        <f t="shared" si="1754"/>
        <v>4.0849773501496954E-2</v>
      </c>
      <c r="AB1480" s="5">
        <f t="shared" si="1755"/>
        <v>2.4096862140857735E-2</v>
      </c>
      <c r="AC1480" s="5">
        <f t="shared" si="1756"/>
        <v>9.7760072553210718E-4</v>
      </c>
      <c r="AD1480" s="5">
        <f t="shared" si="1757"/>
        <v>6.1236506367403172E-3</v>
      </c>
      <c r="AE1480" s="5">
        <f t="shared" si="1758"/>
        <v>8.5674384571623741E-3</v>
      </c>
      <c r="AF1480" s="5">
        <f t="shared" si="1759"/>
        <v>5.9932388432545319E-3</v>
      </c>
      <c r="AG1480" s="5">
        <f t="shared" si="1760"/>
        <v>2.7949942495952384E-3</v>
      </c>
      <c r="AH1480" s="5">
        <f t="shared" si="1761"/>
        <v>1.211070466699825E-2</v>
      </c>
      <c r="AI1480" s="5">
        <f t="shared" si="1762"/>
        <v>1.4287960777976158E-2</v>
      </c>
      <c r="AJ1480" s="5">
        <f t="shared" si="1763"/>
        <v>8.4283214233307098E-3</v>
      </c>
      <c r="AK1480" s="5">
        <f t="shared" si="1764"/>
        <v>3.3145202042861666E-3</v>
      </c>
      <c r="AL1480" s="5">
        <f t="shared" si="1765"/>
        <v>6.4545048314955009E-5</v>
      </c>
      <c r="AM1480" s="5">
        <f t="shared" si="1766"/>
        <v>1.4449114650478994E-3</v>
      </c>
      <c r="AN1480" s="5">
        <f t="shared" si="1767"/>
        <v>2.0215376067625854E-3</v>
      </c>
      <c r="AO1480" s="5">
        <f t="shared" si="1768"/>
        <v>1.4141400336317245E-3</v>
      </c>
      <c r="AP1480" s="5">
        <f t="shared" si="1769"/>
        <v>6.5949536894757547E-4</v>
      </c>
      <c r="AQ1480" s="5">
        <f t="shared" si="1770"/>
        <v>2.3067065388831517E-4</v>
      </c>
      <c r="AR1480" s="5">
        <f t="shared" si="1771"/>
        <v>3.3887536393685581E-3</v>
      </c>
      <c r="AS1480" s="5">
        <f t="shared" si="1772"/>
        <v>3.9979819850997043E-3</v>
      </c>
      <c r="AT1480" s="5">
        <f t="shared" si="1773"/>
        <v>2.3583685410899515E-3</v>
      </c>
      <c r="AU1480" s="5">
        <f t="shared" si="1774"/>
        <v>9.2745159872017113E-4</v>
      </c>
      <c r="AV1480" s="5">
        <f t="shared" si="1775"/>
        <v>2.7354708975141671E-4</v>
      </c>
      <c r="AW1480" s="5">
        <f t="shared" si="1776"/>
        <v>2.9593876231130138E-6</v>
      </c>
      <c r="AX1480" s="5">
        <f t="shared" si="1777"/>
        <v>2.8411281462574977E-4</v>
      </c>
      <c r="AY1480" s="5">
        <f t="shared" si="1778"/>
        <v>3.9749476228986835E-4</v>
      </c>
      <c r="AZ1480" s="5">
        <f t="shared" si="1779"/>
        <v>2.7806223076563564E-4</v>
      </c>
      <c r="BA1480" s="5">
        <f t="shared" si="1780"/>
        <v>1.2967651654569127E-4</v>
      </c>
      <c r="BB1480" s="5">
        <f t="shared" si="1781"/>
        <v>4.5356750439791692E-5</v>
      </c>
      <c r="BC1480" s="5">
        <f t="shared" si="1782"/>
        <v>1.2691487188323307E-5</v>
      </c>
      <c r="BD1480" s="5">
        <f t="shared" si="1783"/>
        <v>7.9018600651886185E-4</v>
      </c>
      <c r="BE1480" s="5">
        <f t="shared" si="1784"/>
        <v>9.3224523088345434E-4</v>
      </c>
      <c r="BF1480" s="5">
        <f t="shared" si="1785"/>
        <v>5.4992189391815064E-4</v>
      </c>
      <c r="BG1480" s="5">
        <f t="shared" si="1786"/>
        <v>2.1626218752472751E-4</v>
      </c>
      <c r="BH1480" s="5">
        <f t="shared" si="1787"/>
        <v>6.3785422443929989E-5</v>
      </c>
      <c r="BI1480" s="5">
        <f t="shared" si="1788"/>
        <v>1.5050546423925003E-5</v>
      </c>
      <c r="BJ1480" s="8">
        <f t="shared" si="1789"/>
        <v>0.31668441562421934</v>
      </c>
      <c r="BK1480" s="8">
        <f t="shared" si="1790"/>
        <v>0.26366321560401984</v>
      </c>
      <c r="BL1480" s="8">
        <f t="shared" si="1791"/>
        <v>0.3845753360125802</v>
      </c>
      <c r="BM1480" s="8">
        <f t="shared" si="1792"/>
        <v>0.47540211976235952</v>
      </c>
      <c r="BN1480" s="8">
        <f t="shared" si="1793"/>
        <v>0.52375123516160083</v>
      </c>
    </row>
    <row r="1481" spans="1:66" x14ac:dyDescent="0.25">
      <c r="A1481" t="s">
        <v>143</v>
      </c>
      <c r="B1481" t="s">
        <v>156</v>
      </c>
      <c r="C1481" t="s">
        <v>250</v>
      </c>
      <c r="D1481" t="s">
        <v>568</v>
      </c>
      <c r="E1481">
        <f>VLOOKUP(A1481,home!$A$2:$E$405,3,FALSE)</f>
        <v>1.2578947368421101</v>
      </c>
      <c r="F1481">
        <f>VLOOKUP(B1481,home!$B$2:$E$405,3,FALSE)</f>
        <v>1.3</v>
      </c>
      <c r="G1481">
        <f>VLOOKUP(C1481,away!$B$2:$E$405,4,FALSE)</f>
        <v>1.3</v>
      </c>
      <c r="H1481">
        <f>VLOOKUP(A1481,away!$A$2:$E$405,3,FALSE)</f>
        <v>1.0263157894736801</v>
      </c>
      <c r="I1481">
        <f>VLOOKUP(C1481,away!$B$2:$E$405,3,FALSE)</f>
        <v>0.6</v>
      </c>
      <c r="J1481">
        <f>VLOOKUP(B1481,home!$B$2:$E$405,4,FALSE)</f>
        <v>1.23</v>
      </c>
      <c r="K1481" s="3">
        <f t="shared" si="1738"/>
        <v>2.1258421052631662</v>
      </c>
      <c r="L1481" s="3">
        <f t="shared" si="1739"/>
        <v>0.75742105263157578</v>
      </c>
      <c r="M1481" s="5">
        <f t="shared" si="1740"/>
        <v>5.5951884781878854E-2</v>
      </c>
      <c r="N1481" s="5">
        <f t="shared" si="1741"/>
        <v>0.11894487253815146</v>
      </c>
      <c r="O1481" s="5">
        <f t="shared" si="1742"/>
        <v>4.2379135468211329E-2</v>
      </c>
      <c r="P1481" s="5">
        <f t="shared" si="1743"/>
        <v>9.0091350562975292E-2</v>
      </c>
      <c r="Q1481" s="5">
        <f t="shared" si="1744"/>
        <v>0.12642900912338143</v>
      </c>
      <c r="R1481" s="5">
        <f t="shared" si="1745"/>
        <v>1.6049424697974383E-2</v>
      </c>
      <c r="S1481" s="5">
        <f t="shared" si="1746"/>
        <v>3.6265317414694062E-2</v>
      </c>
      <c r="T1481" s="5">
        <f t="shared" si="1747"/>
        <v>9.5759993173398672E-2</v>
      </c>
      <c r="U1481" s="5">
        <f t="shared" si="1748"/>
        <v>3.4118542788204524E-2</v>
      </c>
      <c r="V1481" s="5">
        <f t="shared" si="1749"/>
        <v>6.4880972428790996E-3</v>
      </c>
      <c r="W1481" s="5">
        <f t="shared" si="1750"/>
        <v>8.9589370307061753E-2</v>
      </c>
      <c r="X1481" s="5">
        <f t="shared" si="1751"/>
        <v>6.7856875162574756E-2</v>
      </c>
      <c r="Y1481" s="5">
        <f t="shared" si="1752"/>
        <v>2.5698112906963395E-2</v>
      </c>
      <c r="Z1481" s="5">
        <f t="shared" si="1753"/>
        <v>4.0520573829569886E-3</v>
      </c>
      <c r="AA1481" s="5">
        <f t="shared" si="1754"/>
        <v>8.6140341976324412E-3</v>
      </c>
      <c r="AB1481" s="5">
        <f t="shared" si="1755"/>
        <v>9.1560382967519303E-3</v>
      </c>
      <c r="AC1481" s="5">
        <f t="shared" si="1756"/>
        <v>6.5292867866915353E-4</v>
      </c>
      <c r="AD1481" s="5">
        <f t="shared" si="1757"/>
        <v>4.7613213895691377E-2</v>
      </c>
      <c r="AE1481" s="5">
        <f t="shared" si="1758"/>
        <v>3.6063250588046936E-2</v>
      </c>
      <c r="AF1481" s="5">
        <f t="shared" si="1759"/>
        <v>1.3657532610857399E-2</v>
      </c>
      <c r="AG1481" s="5">
        <f t="shared" si="1760"/>
        <v>3.4481675754885616E-3</v>
      </c>
      <c r="AH1481" s="5">
        <f t="shared" si="1761"/>
        <v>7.6727839208070756E-4</v>
      </c>
      <c r="AI1481" s="5">
        <f t="shared" si="1762"/>
        <v>1.6311127123437887E-3</v>
      </c>
      <c r="AJ1481" s="5">
        <f t="shared" si="1763"/>
        <v>1.7337440411652164E-3</v>
      </c>
      <c r="AK1481" s="5">
        <f t="shared" si="1764"/>
        <v>1.2285553608193777E-3</v>
      </c>
      <c r="AL1481" s="5">
        <f t="shared" si="1765"/>
        <v>4.2052722057115843E-5</v>
      </c>
      <c r="AM1481" s="5">
        <f t="shared" si="1766"/>
        <v>2.0243634973272414E-2</v>
      </c>
      <c r="AN1481" s="5">
        <f t="shared" si="1767"/>
        <v>1.5332955310545375E-2</v>
      </c>
      <c r="AO1481" s="5">
        <f t="shared" si="1768"/>
        <v>5.806751575633093E-3</v>
      </c>
      <c r="AP1481" s="5">
        <f t="shared" si="1769"/>
        <v>1.4660519635953594E-3</v>
      </c>
      <c r="AQ1481" s="5">
        <f t="shared" si="1770"/>
        <v>2.7760465536974641E-4</v>
      </c>
      <c r="AR1481" s="5">
        <f t="shared" si="1771"/>
        <v>1.1623056147824652E-4</v>
      </c>
      <c r="AS1481" s="5">
        <f t="shared" si="1772"/>
        <v>2.4708782150883551E-4</v>
      </c>
      <c r="AT1481" s="5">
        <f t="shared" si="1773"/>
        <v>2.6263484733061613E-4</v>
      </c>
      <c r="AU1481" s="5">
        <f t="shared" si="1774"/>
        <v>1.8610673892159577E-4</v>
      </c>
      <c r="AV1481" s="5">
        <f t="shared" si="1775"/>
        <v>9.8908385418186877E-5</v>
      </c>
      <c r="AW1481" s="5">
        <f t="shared" si="1776"/>
        <v>1.8808752375884578E-6</v>
      </c>
      <c r="AX1481" s="5">
        <f t="shared" si="1777"/>
        <v>7.1724619316267443E-3</v>
      </c>
      <c r="AY1481" s="5">
        <f t="shared" si="1778"/>
        <v>5.4325736662126341E-3</v>
      </c>
      <c r="AZ1481" s="5">
        <f t="shared" si="1779"/>
        <v>2.0573728323806757E-3</v>
      </c>
      <c r="BA1481" s="5">
        <f t="shared" si="1780"/>
        <v>5.1943249878579263E-4</v>
      </c>
      <c r="BB1481" s="5">
        <f t="shared" si="1781"/>
        <v>9.8357277500346182E-5</v>
      </c>
      <c r="BC1481" s="5">
        <f t="shared" si="1782"/>
        <v>1.4899574531657647E-5</v>
      </c>
      <c r="BD1481" s="5">
        <f t="shared" si="1783"/>
        <v>1.467257903713542E-5</v>
      </c>
      <c r="BE1481" s="5">
        <f t="shared" si="1784"/>
        <v>3.1191586309944165E-5</v>
      </c>
      <c r="BF1481" s="5">
        <f t="shared" si="1785"/>
        <v>3.3154193753814731E-5</v>
      </c>
      <c r="BG1481" s="5">
        <f t="shared" si="1786"/>
        <v>2.3493527015970808E-5</v>
      </c>
      <c r="BH1481" s="5">
        <f t="shared" si="1787"/>
        <v>1.2485882232922112E-5</v>
      </c>
      <c r="BI1481" s="5">
        <f t="shared" si="1788"/>
        <v>5.3086028344206249E-6</v>
      </c>
      <c r="BJ1481" s="8">
        <f t="shared" si="1789"/>
        <v>0.68348249414106987</v>
      </c>
      <c r="BK1481" s="8">
        <f t="shared" si="1790"/>
        <v>0.19492420506936622</v>
      </c>
      <c r="BL1481" s="8">
        <f t="shared" si="1791"/>
        <v>0.11670914068102539</v>
      </c>
      <c r="BM1481" s="8">
        <f t="shared" si="1792"/>
        <v>0.54389152731087032</v>
      </c>
      <c r="BN1481" s="8">
        <f t="shared" si="1793"/>
        <v>0.44984567717257279</v>
      </c>
    </row>
    <row r="1482" spans="1:66" x14ac:dyDescent="0.25">
      <c r="A1482" t="s">
        <v>143</v>
      </c>
      <c r="B1482" t="s">
        <v>150</v>
      </c>
      <c r="C1482" t="s">
        <v>153</v>
      </c>
      <c r="D1482" t="s">
        <v>568</v>
      </c>
      <c r="E1482">
        <f>VLOOKUP(A1482,home!$A$2:$E$405,3,FALSE)</f>
        <v>1.2578947368421101</v>
      </c>
      <c r="F1482">
        <f>VLOOKUP(B1482,home!$B$2:$E$405,3,FALSE)</f>
        <v>1.0900000000000001</v>
      </c>
      <c r="G1482">
        <f>VLOOKUP(C1482,away!$B$2:$E$405,4,FALSE)</f>
        <v>1.05</v>
      </c>
      <c r="H1482">
        <f>VLOOKUP(A1482,away!$A$2:$E$405,3,FALSE)</f>
        <v>1.0263157894736801</v>
      </c>
      <c r="I1482">
        <f>VLOOKUP(C1482,away!$B$2:$E$405,3,FALSE)</f>
        <v>0.75</v>
      </c>
      <c r="J1482">
        <f>VLOOKUP(B1482,home!$B$2:$E$405,4,FALSE)</f>
        <v>0.82</v>
      </c>
      <c r="K1482" s="3">
        <f t="shared" si="1738"/>
        <v>1.4396605263157953</v>
      </c>
      <c r="L1482" s="3">
        <f t="shared" si="1739"/>
        <v>0.63118421052631324</v>
      </c>
      <c r="M1482" s="5">
        <f t="shared" si="1740"/>
        <v>0.12607923293545373</v>
      </c>
      <c r="N1482" s="5">
        <f t="shared" si="1741"/>
        <v>0.18151129484534706</v>
      </c>
      <c r="O1482" s="5">
        <f t="shared" si="1742"/>
        <v>7.9579221104127504E-2</v>
      </c>
      <c r="P1482" s="5">
        <f t="shared" si="1743"/>
        <v>0.11456706333856925</v>
      </c>
      <c r="Q1482" s="5">
        <f t="shared" si="1744"/>
        <v>0.13065732313465694</v>
      </c>
      <c r="R1482" s="5">
        <f t="shared" si="1745"/>
        <v>2.5114573923453825E-2</v>
      </c>
      <c r="S1482" s="5">
        <f t="shared" si="1746"/>
        <v>2.6026514629779278E-2</v>
      </c>
      <c r="T1482" s="5">
        <f t="shared" si="1747"/>
        <v>8.2468839352229845E-2</v>
      </c>
      <c r="U1482" s="5">
        <f t="shared" si="1748"/>
        <v>3.6156460712836486E-2</v>
      </c>
      <c r="V1482" s="5">
        <f t="shared" si="1749"/>
        <v>2.6277843795775332E-3</v>
      </c>
      <c r="W1482" s="5">
        <f t="shared" si="1750"/>
        <v>6.2700730197017732E-2</v>
      </c>
      <c r="X1482" s="5">
        <f t="shared" si="1751"/>
        <v>3.9575710888828004E-2</v>
      </c>
      <c r="Y1482" s="5">
        <f t="shared" si="1752"/>
        <v>1.2489781916691263E-2</v>
      </c>
      <c r="Z1482" s="5">
        <f t="shared" si="1753"/>
        <v>5.2839741715266465E-3</v>
      </c>
      <c r="AA1482" s="5">
        <f t="shared" si="1754"/>
        <v>7.6071290368191205E-3</v>
      </c>
      <c r="AB1482" s="5">
        <f t="shared" si="1755"/>
        <v>5.4758416964495928E-3</v>
      </c>
      <c r="AC1482" s="5">
        <f t="shared" si="1756"/>
        <v>1.4924024978467734E-4</v>
      </c>
      <c r="AD1482" s="5">
        <f t="shared" si="1757"/>
        <v>2.2566941558955809E-2</v>
      </c>
      <c r="AE1482" s="5">
        <f t="shared" si="1758"/>
        <v>1.424389719188297E-2</v>
      </c>
      <c r="AF1482" s="5">
        <f t="shared" si="1759"/>
        <v>4.4952615019383116E-3</v>
      </c>
      <c r="AG1482" s="5">
        <f t="shared" si="1760"/>
        <v>9.4577936073675427E-4</v>
      </c>
      <c r="AH1482" s="5">
        <f t="shared" si="1761"/>
        <v>8.3379026647411886E-4</v>
      </c>
      <c r="AI1482" s="5">
        <f t="shared" si="1762"/>
        <v>1.2003749338691172E-3</v>
      </c>
      <c r="AJ1482" s="5">
        <f t="shared" si="1763"/>
        <v>8.6406620453515078E-4</v>
      </c>
      <c r="AK1482" s="5">
        <f t="shared" si="1764"/>
        <v>4.1465400226425571E-4</v>
      </c>
      <c r="AL1482" s="5">
        <f t="shared" si="1765"/>
        <v>5.4245308292757027E-6</v>
      </c>
      <c r="AM1482" s="5">
        <f t="shared" si="1766"/>
        <v>6.4977469924208222E-3</v>
      </c>
      <c r="AN1482" s="5">
        <f t="shared" si="1767"/>
        <v>4.1012753056108627E-3</v>
      </c>
      <c r="AO1482" s="5">
        <f t="shared" si="1768"/>
        <v>1.2943301079615284E-3</v>
      </c>
      <c r="AP1482" s="5">
        <f t="shared" si="1769"/>
        <v>2.7232024245137841E-4</v>
      </c>
      <c r="AQ1482" s="5">
        <f t="shared" si="1770"/>
        <v>4.2971059310501862E-5</v>
      </c>
      <c r="AR1482" s="5">
        <f t="shared" si="1771"/>
        <v>1.0525505021779826E-4</v>
      </c>
      <c r="AS1482" s="5">
        <f t="shared" si="1772"/>
        <v>1.5153154099395091E-4</v>
      </c>
      <c r="AT1482" s="5">
        <f t="shared" si="1773"/>
        <v>1.0907698903039745E-4</v>
      </c>
      <c r="AU1482" s="5">
        <f t="shared" si="1774"/>
        <v>5.2344611812148089E-5</v>
      </c>
      <c r="AV1482" s="5">
        <f t="shared" si="1775"/>
        <v>1.8839617847818277E-5</v>
      </c>
      <c r="AW1482" s="5">
        <f t="shared" si="1776"/>
        <v>1.3692284178725171E-7</v>
      </c>
      <c r="AX1482" s="5">
        <f t="shared" si="1777"/>
        <v>1.5590916424959059E-3</v>
      </c>
      <c r="AY1482" s="5">
        <f t="shared" si="1778"/>
        <v>9.8407402750695151E-4</v>
      </c>
      <c r="AZ1482" s="5">
        <f t="shared" si="1779"/>
        <v>3.1056599407571232E-4</v>
      </c>
      <c r="BA1482" s="5">
        <f t="shared" si="1780"/>
        <v>6.5341450595666068E-5</v>
      </c>
      <c r="BB1482" s="5">
        <f t="shared" si="1781"/>
        <v>1.0310622977217394E-5</v>
      </c>
      <c r="BC1482" s="5">
        <f t="shared" si="1782"/>
        <v>1.3015804847818858E-6</v>
      </c>
      <c r="BD1482" s="5">
        <f t="shared" si="1783"/>
        <v>1.1072554295938071E-5</v>
      </c>
      <c r="BE1482" s="5">
        <f t="shared" si="1784"/>
        <v>1.5940719345350423E-5</v>
      </c>
      <c r="BF1482" s="5">
        <f t="shared" si="1785"/>
        <v>1.1474612201289787E-5</v>
      </c>
      <c r="BG1482" s="5">
        <f t="shared" si="1786"/>
        <v>5.506515413659502E-6</v>
      </c>
      <c r="BH1482" s="5">
        <f t="shared" si="1787"/>
        <v>1.9818782196487695E-6</v>
      </c>
      <c r="BI1482" s="5">
        <f t="shared" si="1788"/>
        <v>5.7064636815867166E-7</v>
      </c>
      <c r="BJ1482" s="8">
        <f t="shared" si="1789"/>
        <v>0.56679488897417629</v>
      </c>
      <c r="BK1482" s="8">
        <f t="shared" si="1790"/>
        <v>0.27043933409150073</v>
      </c>
      <c r="BL1482" s="8">
        <f t="shared" si="1791"/>
        <v>0.1577297066165754</v>
      </c>
      <c r="BM1482" s="8">
        <f t="shared" si="1792"/>
        <v>0.34175525746750529</v>
      </c>
      <c r="BN1482" s="8">
        <f t="shared" si="1793"/>
        <v>0.65750870928160832</v>
      </c>
    </row>
    <row r="1483" spans="1:66" x14ac:dyDescent="0.25">
      <c r="A1483" t="s">
        <v>143</v>
      </c>
      <c r="B1483" t="s">
        <v>451</v>
      </c>
      <c r="C1483" t="s">
        <v>254</v>
      </c>
      <c r="D1483" t="s">
        <v>568</v>
      </c>
      <c r="E1483">
        <f>VLOOKUP(A1483,home!$A$2:$E$405,3,FALSE)</f>
        <v>1.2578947368421101</v>
      </c>
      <c r="F1483">
        <f>VLOOKUP(B1483,home!$B$2:$E$405,3,FALSE)</f>
        <v>0.79</v>
      </c>
      <c r="G1483">
        <f>VLOOKUP(C1483,away!$B$2:$E$405,4,FALSE)</f>
        <v>1.26</v>
      </c>
      <c r="H1483">
        <f>VLOOKUP(A1483,away!$A$2:$E$405,3,FALSE)</f>
        <v>1.0263157894736801</v>
      </c>
      <c r="I1483">
        <f>VLOOKUP(C1483,away!$B$2:$E$405,3,FALSE)</f>
        <v>0.47</v>
      </c>
      <c r="J1483">
        <f>VLOOKUP(B1483,home!$B$2:$E$405,4,FALSE)</f>
        <v>0.62</v>
      </c>
      <c r="K1483" s="3">
        <f t="shared" si="1738"/>
        <v>1.2521084210526365</v>
      </c>
      <c r="L1483" s="3">
        <f t="shared" si="1739"/>
        <v>0.29906842105263037</v>
      </c>
      <c r="M1483" s="5">
        <f t="shared" si="1740"/>
        <v>0.2119983383939415</v>
      </c>
      <c r="N1483" s="5">
        <f t="shared" si="1741"/>
        <v>0.2654449047522206</v>
      </c>
      <c r="O1483" s="5">
        <f t="shared" si="1742"/>
        <v>6.3402008329257312E-2</v>
      </c>
      <c r="P1483" s="5">
        <f t="shared" si="1743"/>
        <v>7.9386188540712471E-2</v>
      </c>
      <c r="Q1483" s="5">
        <f t="shared" si="1744"/>
        <v>0.16618290028288524</v>
      </c>
      <c r="R1483" s="5">
        <f t="shared" si="1745"/>
        <v>9.480769261298351E-3</v>
      </c>
      <c r="S1483" s="5">
        <f t="shared" si="1746"/>
        <v>7.4318588753637758E-3</v>
      </c>
      <c r="T1483" s="5">
        <f t="shared" si="1747"/>
        <v>4.9700057593549209E-2</v>
      </c>
      <c r="U1483" s="5">
        <f t="shared" si="1748"/>
        <v>1.1870951030128647E-2</v>
      </c>
      <c r="V1483" s="5">
        <f t="shared" si="1749"/>
        <v>3.0921990256947999E-4</v>
      </c>
      <c r="W1483" s="5">
        <f t="shared" si="1750"/>
        <v>6.9359669626383721E-2</v>
      </c>
      <c r="X1483" s="5">
        <f t="shared" si="1751"/>
        <v>2.0743286879894664E-2</v>
      </c>
      <c r="Y1483" s="5">
        <f t="shared" si="1752"/>
        <v>3.1018310273059199E-3</v>
      </c>
      <c r="Z1483" s="5">
        <f t="shared" si="1753"/>
        <v>9.4513289778027038E-4</v>
      </c>
      <c r="AA1483" s="5">
        <f t="shared" si="1754"/>
        <v>1.183408860324557E-3</v>
      </c>
      <c r="AB1483" s="5">
        <f t="shared" si="1755"/>
        <v>7.4087809978034072E-4</v>
      </c>
      <c r="AC1483" s="5">
        <f t="shared" si="1756"/>
        <v>7.237022962034395E-6</v>
      </c>
      <c r="AD1483" s="5">
        <f t="shared" si="1757"/>
        <v>2.1711456605155961E-2</v>
      </c>
      <c r="AE1483" s="5">
        <f t="shared" si="1758"/>
        <v>6.493211045656695E-3</v>
      </c>
      <c r="AF1483" s="5">
        <f t="shared" si="1759"/>
        <v>9.7095718749302333E-4</v>
      </c>
      <c r="AG1483" s="5">
        <f t="shared" si="1760"/>
        <v>9.6794210991080437E-5</v>
      </c>
      <c r="AH1483" s="5">
        <f t="shared" si="1761"/>
        <v>7.0664850856010621E-5</v>
      </c>
      <c r="AI1483" s="5">
        <f t="shared" si="1762"/>
        <v>8.848005482923949E-5</v>
      </c>
      <c r="AJ1483" s="5">
        <f t="shared" si="1763"/>
        <v>5.5393310873444896E-5</v>
      </c>
      <c r="AK1483" s="5">
        <f t="shared" si="1764"/>
        <v>2.3119477004875642E-5</v>
      </c>
      <c r="AL1483" s="5">
        <f t="shared" si="1765"/>
        <v>1.0840078723068842E-7</v>
      </c>
      <c r="AM1483" s="5">
        <f t="shared" si="1766"/>
        <v>5.437019529726932E-3</v>
      </c>
      <c r="AN1483" s="5">
        <f t="shared" si="1767"/>
        <v>1.6260408459877484E-3</v>
      </c>
      <c r="AO1483" s="5">
        <f t="shared" si="1768"/>
        <v>2.4314873418831957E-4</v>
      </c>
      <c r="AP1483" s="5">
        <f t="shared" si="1769"/>
        <v>2.4239369338215491E-5</v>
      </c>
      <c r="AQ1483" s="5">
        <f t="shared" si="1770"/>
        <v>1.8123074788229118E-6</v>
      </c>
      <c r="AR1483" s="5">
        <f t="shared" si="1771"/>
        <v>4.2267250738853463E-6</v>
      </c>
      <c r="AS1483" s="5">
        <f t="shared" si="1772"/>
        <v>5.2923180584861683E-6</v>
      </c>
      <c r="AT1483" s="5">
        <f t="shared" si="1773"/>
        <v>3.3132780039597362E-6</v>
      </c>
      <c r="AU1483" s="5">
        <f t="shared" si="1774"/>
        <v>1.3828610966821521E-6</v>
      </c>
      <c r="AV1483" s="5">
        <f t="shared" si="1775"/>
        <v>4.3287300607545172E-7</v>
      </c>
      <c r="AW1483" s="5">
        <f t="shared" si="1776"/>
        <v>1.1275671883734343E-9</v>
      </c>
      <c r="AX1483" s="5">
        <f t="shared" si="1777"/>
        <v>1.1346229897664553E-3</v>
      </c>
      <c r="AY1483" s="5">
        <f t="shared" si="1778"/>
        <v>3.3932990603946852E-4</v>
      </c>
      <c r="AZ1483" s="5">
        <f t="shared" si="1779"/>
        <v>5.0741429607580637E-5</v>
      </c>
      <c r="BA1483" s="5">
        <f t="shared" si="1780"/>
        <v>5.0583864115641109E-6</v>
      </c>
      <c r="BB1483" s="5">
        <f t="shared" si="1781"/>
        <v>3.7820090929513979E-7</v>
      </c>
      <c r="BC1483" s="5">
        <f t="shared" si="1782"/>
        <v>2.2621589756713328E-8</v>
      </c>
      <c r="BD1483" s="5">
        <f t="shared" si="1783"/>
        <v>2.1067999901174194E-7</v>
      </c>
      <c r="BE1483" s="5">
        <f t="shared" si="1784"/>
        <v>2.637942009099632E-7</v>
      </c>
      <c r="BF1483" s="5">
        <f t="shared" si="1785"/>
        <v>1.6514947019210803E-7</v>
      </c>
      <c r="BG1483" s="5">
        <f t="shared" si="1786"/>
        <v>6.8928347453306604E-8</v>
      </c>
      <c r="BH1483" s="5">
        <f t="shared" si="1787"/>
        <v>2.1576441073881816E-8</v>
      </c>
      <c r="BI1483" s="5">
        <f t="shared" si="1788"/>
        <v>5.4032087129906813E-9</v>
      </c>
      <c r="BJ1483" s="8">
        <f t="shared" si="1789"/>
        <v>0.61266748353258016</v>
      </c>
      <c r="BK1483" s="8">
        <f t="shared" si="1790"/>
        <v>0.299472281042376</v>
      </c>
      <c r="BL1483" s="8">
        <f t="shared" si="1791"/>
        <v>8.6931056861259237E-2</v>
      </c>
      <c r="BM1483" s="8">
        <f t="shared" si="1792"/>
        <v>0.20378151599520797</v>
      </c>
      <c r="BN1483" s="8">
        <f t="shared" si="1793"/>
        <v>0.79589510956031551</v>
      </c>
    </row>
    <row r="1484" spans="1:66" x14ac:dyDescent="0.25">
      <c r="A1484" t="s">
        <v>143</v>
      </c>
      <c r="B1484" t="s">
        <v>145</v>
      </c>
      <c r="C1484" t="s">
        <v>149</v>
      </c>
      <c r="D1484" t="s">
        <v>568</v>
      </c>
      <c r="E1484">
        <f>VLOOKUP(A1484,home!$A$2:$E$405,3,FALSE)</f>
        <v>1.2578947368421101</v>
      </c>
      <c r="F1484">
        <f>VLOOKUP(B1484,home!$B$2:$E$405,3,FALSE)</f>
        <v>0.88</v>
      </c>
      <c r="G1484">
        <f>VLOOKUP(C1484,away!$B$2:$E$405,4,FALSE)</f>
        <v>1</v>
      </c>
      <c r="H1484">
        <f>VLOOKUP(A1484,away!$A$2:$E$405,3,FALSE)</f>
        <v>1.0263157894736801</v>
      </c>
      <c r="I1484">
        <f>VLOOKUP(C1484,away!$B$2:$E$405,3,FALSE)</f>
        <v>0.88</v>
      </c>
      <c r="J1484">
        <f>VLOOKUP(B1484,home!$B$2:$E$405,4,FALSE)</f>
        <v>1.08</v>
      </c>
      <c r="K1484" s="3">
        <f t="shared" si="1738"/>
        <v>1.1069473684210569</v>
      </c>
      <c r="L1484" s="3">
        <f t="shared" si="1739"/>
        <v>0.97541052631578562</v>
      </c>
      <c r="M1484" s="5">
        <f t="shared" si="1740"/>
        <v>0.12463598692119948</v>
      </c>
      <c r="N1484" s="5">
        <f t="shared" si="1741"/>
        <v>0.13796547773298301</v>
      </c>
      <c r="O1484" s="5">
        <f t="shared" si="1742"/>
        <v>0.12157125360069457</v>
      </c>
      <c r="P1484" s="5">
        <f t="shared" si="1743"/>
        <v>0.13457297924893777</v>
      </c>
      <c r="Q1484" s="5">
        <f t="shared" si="1744"/>
        <v>7.6360261254739756E-2</v>
      </c>
      <c r="R1484" s="5">
        <f t="shared" si="1745"/>
        <v>5.9290940229761661E-2</v>
      </c>
      <c r="S1484" s="5">
        <f t="shared" si="1746"/>
        <v>3.6325557311518965E-2</v>
      </c>
      <c r="T1484" s="5">
        <f t="shared" si="1747"/>
        <v>7.4482602620096608E-2</v>
      </c>
      <c r="U1484" s="5">
        <f t="shared" si="1748"/>
        <v>6.5631950258544833E-2</v>
      </c>
      <c r="V1484" s="5">
        <f t="shared" si="1749"/>
        <v>4.3579695034271044E-3</v>
      </c>
      <c r="W1484" s="5">
        <f t="shared" si="1750"/>
        <v>2.8175596749292847E-2</v>
      </c>
      <c r="X1484" s="5">
        <f t="shared" si="1751"/>
        <v>2.7482773654489076E-2</v>
      </c>
      <c r="Y1484" s="5">
        <f t="shared" si="1752"/>
        <v>1.3403493357471397E-2</v>
      </c>
      <c r="Z1484" s="5">
        <f t="shared" si="1753"/>
        <v>1.9277669071756539E-2</v>
      </c>
      <c r="AA1484" s="5">
        <f t="shared" si="1754"/>
        <v>2.1339365048272899E-2</v>
      </c>
      <c r="AB1484" s="5">
        <f t="shared" si="1755"/>
        <v>1.1810776991980985E-2</v>
      </c>
      <c r="AC1484" s="5">
        <f t="shared" si="1756"/>
        <v>2.9408888738680929E-4</v>
      </c>
      <c r="AD1484" s="5">
        <f t="shared" si="1757"/>
        <v>7.7972256688306528E-3</v>
      </c>
      <c r="AE1484" s="5">
        <f t="shared" si="1758"/>
        <v>7.6054959934370612E-3</v>
      </c>
      <c r="AF1484" s="5">
        <f t="shared" si="1759"/>
        <v>3.7092404249255209E-3</v>
      </c>
      <c r="AG1484" s="5">
        <f t="shared" si="1760"/>
        <v>1.2060107183694639E-3</v>
      </c>
      <c r="AH1484" s="5">
        <f t="shared" si="1761"/>
        <v>4.700910333855896E-3</v>
      </c>
      <c r="AI1484" s="5">
        <f t="shared" si="1762"/>
        <v>5.2036603232451352E-3</v>
      </c>
      <c r="AJ1484" s="5">
        <f t="shared" si="1763"/>
        <v>2.8800890504866354E-3</v>
      </c>
      <c r="AK1484" s="5">
        <f t="shared" si="1764"/>
        <v>1.0627023317514935E-3</v>
      </c>
      <c r="AL1484" s="5">
        <f t="shared" si="1765"/>
        <v>1.2701441603594073E-5</v>
      </c>
      <c r="AM1484" s="5">
        <f t="shared" si="1766"/>
        <v>1.7262236870194392E-3</v>
      </c>
      <c r="AN1484" s="5">
        <f t="shared" si="1767"/>
        <v>1.6837767550944072E-3</v>
      </c>
      <c r="AO1484" s="5">
        <f t="shared" si="1768"/>
        <v>8.2118678544246065E-4</v>
      </c>
      <c r="AP1484" s="5">
        <f t="shared" si="1769"/>
        <v>2.6699807819733295E-4</v>
      </c>
      <c r="AQ1484" s="5">
        <f t="shared" si="1770"/>
        <v>6.5108183994940934E-5</v>
      </c>
      <c r="AR1484" s="5">
        <f t="shared" si="1771"/>
        <v>9.1706348458193932E-4</v>
      </c>
      <c r="AS1484" s="5">
        <f t="shared" si="1772"/>
        <v>1.0151410109330221E-3</v>
      </c>
      <c r="AT1484" s="5">
        <f t="shared" si="1773"/>
        <v>5.6185383531430022E-4</v>
      </c>
      <c r="AU1484" s="5">
        <f t="shared" si="1774"/>
        <v>2.0731420814614743E-4</v>
      </c>
      <c r="AV1484" s="5">
        <f t="shared" si="1775"/>
        <v>5.7371479285918303E-5</v>
      </c>
      <c r="AW1484" s="5">
        <f t="shared" si="1776"/>
        <v>3.8094732231727404E-7</v>
      </c>
      <c r="AX1484" s="5">
        <f t="shared" si="1777"/>
        <v>3.1847312794204422E-4</v>
      </c>
      <c r="AY1484" s="5">
        <f t="shared" si="1778"/>
        <v>3.1064204134338393E-4</v>
      </c>
      <c r="AZ1484" s="5">
        <f t="shared" si="1779"/>
        <v>1.5150175852128006E-4</v>
      </c>
      <c r="BA1484" s="5">
        <f t="shared" si="1780"/>
        <v>4.9258803339002953E-5</v>
      </c>
      <c r="BB1484" s="5">
        <f t="shared" si="1781"/>
        <v>1.2011888822645659E-5</v>
      </c>
      <c r="BC1484" s="5">
        <f t="shared" si="1782"/>
        <v>2.3433045597087017E-6</v>
      </c>
      <c r="BD1484" s="5">
        <f t="shared" si="1783"/>
        <v>1.4908556269350957E-4</v>
      </c>
      <c r="BE1484" s="5">
        <f t="shared" si="1784"/>
        <v>1.6502987129315291E-4</v>
      </c>
      <c r="BF1484" s="5">
        <f t="shared" si="1785"/>
        <v>9.1339690869410685E-5</v>
      </c>
      <c r="BG1484" s="5">
        <f t="shared" si="1786"/>
        <v>3.3702743480095655E-5</v>
      </c>
      <c r="BH1484" s="5">
        <f t="shared" si="1787"/>
        <v>9.3267908009654573E-6</v>
      </c>
      <c r="BI1484" s="5">
        <f t="shared" si="1788"/>
        <v>2.0648533065884843E-6</v>
      </c>
      <c r="BJ1484" s="8">
        <f t="shared" si="1789"/>
        <v>0.38359570258891218</v>
      </c>
      <c r="BK1484" s="8">
        <f t="shared" si="1790"/>
        <v>0.3005099253554171</v>
      </c>
      <c r="BL1484" s="8">
        <f t="shared" si="1791"/>
        <v>0.29670094169929906</v>
      </c>
      <c r="BM1484" s="8">
        <f t="shared" si="1792"/>
        <v>0.34537707863304751</v>
      </c>
      <c r="BN1484" s="8">
        <f t="shared" si="1793"/>
        <v>0.65439689898831621</v>
      </c>
    </row>
    <row r="1485" spans="1:66" x14ac:dyDescent="0.25">
      <c r="A1485" t="s">
        <v>143</v>
      </c>
      <c r="B1485" t="s">
        <v>151</v>
      </c>
      <c r="C1485" t="s">
        <v>504</v>
      </c>
      <c r="D1485" t="s">
        <v>568</v>
      </c>
      <c r="E1485">
        <f>VLOOKUP(A1485,home!$A$2:$E$405,3,FALSE)</f>
        <v>1.2578947368421101</v>
      </c>
      <c r="F1485">
        <f>VLOOKUP(B1485,home!$B$2:$E$405,3,FALSE)</f>
        <v>0.71</v>
      </c>
      <c r="G1485" t="e">
        <f>VLOOKUP(C1485,away!$B$2:$E$405,4,FALSE)</f>
        <v>#N/A</v>
      </c>
      <c r="H1485">
        <f>VLOOKUP(A1485,away!$A$2:$E$405,3,FALSE)</f>
        <v>1.0263157894736801</v>
      </c>
      <c r="I1485" t="e">
        <f>VLOOKUP(C1485,away!$B$2:$E$405,3,FALSE)</f>
        <v>#N/A</v>
      </c>
      <c r="J1485">
        <f>VLOOKUP(B1485,home!$B$2:$E$405,4,FALSE)</f>
        <v>1.03</v>
      </c>
      <c r="K1485" s="3" t="e">
        <f t="shared" si="1738"/>
        <v>#N/A</v>
      </c>
      <c r="L1485" s="3" t="e">
        <f t="shared" si="1739"/>
        <v>#N/A</v>
      </c>
      <c r="M1485" s="5" t="e">
        <f t="shared" si="1740"/>
        <v>#N/A</v>
      </c>
      <c r="N1485" s="5" t="e">
        <f t="shared" si="1741"/>
        <v>#N/A</v>
      </c>
      <c r="O1485" s="5" t="e">
        <f t="shared" si="1742"/>
        <v>#N/A</v>
      </c>
      <c r="P1485" s="5" t="e">
        <f t="shared" si="1743"/>
        <v>#N/A</v>
      </c>
      <c r="Q1485" s="5" t="e">
        <f t="shared" si="1744"/>
        <v>#N/A</v>
      </c>
      <c r="R1485" s="5" t="e">
        <f t="shared" si="1745"/>
        <v>#N/A</v>
      </c>
      <c r="S1485" s="5" t="e">
        <f t="shared" si="1746"/>
        <v>#N/A</v>
      </c>
      <c r="T1485" s="5" t="e">
        <f t="shared" si="1747"/>
        <v>#N/A</v>
      </c>
      <c r="U1485" s="5" t="e">
        <f t="shared" si="1748"/>
        <v>#N/A</v>
      </c>
      <c r="V1485" s="5" t="e">
        <f t="shared" si="1749"/>
        <v>#N/A</v>
      </c>
      <c r="W1485" s="5" t="e">
        <f t="shared" si="1750"/>
        <v>#N/A</v>
      </c>
      <c r="X1485" s="5" t="e">
        <f t="shared" si="1751"/>
        <v>#N/A</v>
      </c>
      <c r="Y1485" s="5" t="e">
        <f t="shared" si="1752"/>
        <v>#N/A</v>
      </c>
      <c r="Z1485" s="5" t="e">
        <f t="shared" si="1753"/>
        <v>#N/A</v>
      </c>
      <c r="AA1485" s="5" t="e">
        <f t="shared" si="1754"/>
        <v>#N/A</v>
      </c>
      <c r="AB1485" s="5" t="e">
        <f t="shared" si="1755"/>
        <v>#N/A</v>
      </c>
      <c r="AC1485" s="5" t="e">
        <f t="shared" si="1756"/>
        <v>#N/A</v>
      </c>
      <c r="AD1485" s="5" t="e">
        <f t="shared" si="1757"/>
        <v>#N/A</v>
      </c>
      <c r="AE1485" s="5" t="e">
        <f t="shared" si="1758"/>
        <v>#N/A</v>
      </c>
      <c r="AF1485" s="5" t="e">
        <f t="shared" si="1759"/>
        <v>#N/A</v>
      </c>
      <c r="AG1485" s="5" t="e">
        <f t="shared" si="1760"/>
        <v>#N/A</v>
      </c>
      <c r="AH1485" s="5" t="e">
        <f t="shared" si="1761"/>
        <v>#N/A</v>
      </c>
      <c r="AI1485" s="5" t="e">
        <f t="shared" si="1762"/>
        <v>#N/A</v>
      </c>
      <c r="AJ1485" s="5" t="e">
        <f t="shared" si="1763"/>
        <v>#N/A</v>
      </c>
      <c r="AK1485" s="5" t="e">
        <f t="shared" si="1764"/>
        <v>#N/A</v>
      </c>
      <c r="AL1485" s="5" t="e">
        <f t="shared" si="1765"/>
        <v>#N/A</v>
      </c>
      <c r="AM1485" s="5" t="e">
        <f t="shared" si="1766"/>
        <v>#N/A</v>
      </c>
      <c r="AN1485" s="5" t="e">
        <f t="shared" si="1767"/>
        <v>#N/A</v>
      </c>
      <c r="AO1485" s="5" t="e">
        <f t="shared" si="1768"/>
        <v>#N/A</v>
      </c>
      <c r="AP1485" s="5" t="e">
        <f t="shared" si="1769"/>
        <v>#N/A</v>
      </c>
      <c r="AQ1485" s="5" t="e">
        <f t="shared" si="1770"/>
        <v>#N/A</v>
      </c>
      <c r="AR1485" s="5" t="e">
        <f t="shared" si="1771"/>
        <v>#N/A</v>
      </c>
      <c r="AS1485" s="5" t="e">
        <f t="shared" si="1772"/>
        <v>#N/A</v>
      </c>
      <c r="AT1485" s="5" t="e">
        <f t="shared" si="1773"/>
        <v>#N/A</v>
      </c>
      <c r="AU1485" s="5" t="e">
        <f t="shared" si="1774"/>
        <v>#N/A</v>
      </c>
      <c r="AV1485" s="5" t="e">
        <f t="shared" si="1775"/>
        <v>#N/A</v>
      </c>
      <c r="AW1485" s="5" t="e">
        <f t="shared" si="1776"/>
        <v>#N/A</v>
      </c>
      <c r="AX1485" s="5" t="e">
        <f t="shared" si="1777"/>
        <v>#N/A</v>
      </c>
      <c r="AY1485" s="5" t="e">
        <f t="shared" si="1778"/>
        <v>#N/A</v>
      </c>
      <c r="AZ1485" s="5" t="e">
        <f t="shared" si="1779"/>
        <v>#N/A</v>
      </c>
      <c r="BA1485" s="5" t="e">
        <f t="shared" si="1780"/>
        <v>#N/A</v>
      </c>
      <c r="BB1485" s="5" t="e">
        <f t="shared" si="1781"/>
        <v>#N/A</v>
      </c>
      <c r="BC1485" s="5" t="e">
        <f t="shared" si="1782"/>
        <v>#N/A</v>
      </c>
      <c r="BD1485" s="5" t="e">
        <f t="shared" si="1783"/>
        <v>#N/A</v>
      </c>
      <c r="BE1485" s="5" t="e">
        <f t="shared" si="1784"/>
        <v>#N/A</v>
      </c>
      <c r="BF1485" s="5" t="e">
        <f t="shared" si="1785"/>
        <v>#N/A</v>
      </c>
      <c r="BG1485" s="5" t="e">
        <f t="shared" si="1786"/>
        <v>#N/A</v>
      </c>
      <c r="BH1485" s="5" t="e">
        <f t="shared" si="1787"/>
        <v>#N/A</v>
      </c>
      <c r="BI1485" s="5" t="e">
        <f t="shared" si="1788"/>
        <v>#N/A</v>
      </c>
      <c r="BJ1485" s="8" t="e">
        <f t="shared" si="1789"/>
        <v>#N/A</v>
      </c>
      <c r="BK1485" s="8" t="e">
        <f t="shared" si="1790"/>
        <v>#N/A</v>
      </c>
      <c r="BL1485" s="8" t="e">
        <f t="shared" si="1791"/>
        <v>#N/A</v>
      </c>
      <c r="BM1485" s="8" t="e">
        <f t="shared" si="1792"/>
        <v>#N/A</v>
      </c>
      <c r="BN1485" s="8" t="e">
        <f t="shared" si="1793"/>
        <v>#N/A</v>
      </c>
    </row>
    <row r="1486" spans="1:66" x14ac:dyDescent="0.25">
      <c r="A1486" t="s">
        <v>143</v>
      </c>
      <c r="B1486" t="s">
        <v>161</v>
      </c>
      <c r="C1486" t="s">
        <v>158</v>
      </c>
      <c r="D1486" t="s">
        <v>568</v>
      </c>
      <c r="E1486">
        <f>VLOOKUP(A1486,home!$A$2:$E$405,3,FALSE)</f>
        <v>1.2578947368421101</v>
      </c>
      <c r="F1486">
        <f>VLOOKUP(B1486,home!$B$2:$E$405,3,FALSE)</f>
        <v>1.26</v>
      </c>
      <c r="G1486">
        <f>VLOOKUP(C1486,away!$B$2:$E$405,4,FALSE)</f>
        <v>1.0900000000000001</v>
      </c>
      <c r="H1486">
        <f>VLOOKUP(A1486,away!$A$2:$E$405,3,FALSE)</f>
        <v>1.0263157894736801</v>
      </c>
      <c r="I1486">
        <f>VLOOKUP(C1486,away!$B$2:$E$405,3,FALSE)</f>
        <v>0.67</v>
      </c>
      <c r="J1486">
        <f>VLOOKUP(B1486,home!$B$2:$E$405,4,FALSE)</f>
        <v>0.67</v>
      </c>
      <c r="K1486" s="3">
        <f t="shared" si="1738"/>
        <v>1.727592631578954</v>
      </c>
      <c r="L1486" s="3">
        <f t="shared" si="1739"/>
        <v>0.46071315789473505</v>
      </c>
      <c r="M1486" s="5">
        <f t="shared" si="1740"/>
        <v>0.1121065198617343</v>
      </c>
      <c r="N1486" s="5">
        <f t="shared" si="1741"/>
        <v>0.19367439766509181</v>
      </c>
      <c r="O1486" s="5">
        <f t="shared" si="1742"/>
        <v>5.1648948786088437E-2</v>
      </c>
      <c r="P1486" s="5">
        <f t="shared" si="1743"/>
        <v>8.9228343351645145E-2</v>
      </c>
      <c r="Q1486" s="5">
        <f t="shared" si="1744"/>
        <v>0.16729523116585243</v>
      </c>
      <c r="R1486" s="5">
        <f t="shared" si="1745"/>
        <v>1.1897675148591124E-2</v>
      </c>
      <c r="S1486" s="5">
        <f t="shared" si="1746"/>
        <v>1.7754759640872305E-2</v>
      </c>
      <c r="T1486" s="5">
        <f t="shared" si="1747"/>
        <v>7.707511425114956E-2</v>
      </c>
      <c r="U1486" s="5">
        <f t="shared" si="1748"/>
        <v>2.0554335919626059E-2</v>
      </c>
      <c r="V1486" s="5">
        <f t="shared" si="1749"/>
        <v>1.5701612194025439E-3</v>
      </c>
      <c r="W1486" s="5">
        <f t="shared" si="1750"/>
        <v>9.6339336220141472E-2</v>
      </c>
      <c r="X1486" s="5">
        <f t="shared" si="1751"/>
        <v>4.4384799819463999E-2</v>
      </c>
      <c r="Y1486" s="5">
        <f t="shared" si="1752"/>
        <v>1.0224330643675462E-2</v>
      </c>
      <c r="Z1486" s="5">
        <f t="shared" si="1753"/>
        <v>1.8271384964377094E-3</v>
      </c>
      <c r="AA1486" s="5">
        <f t="shared" si="1754"/>
        <v>3.1565510033200353E-3</v>
      </c>
      <c r="AB1486" s="5">
        <f t="shared" si="1755"/>
        <v>2.7266171272694244E-3</v>
      </c>
      <c r="AC1486" s="5">
        <f t="shared" si="1756"/>
        <v>7.8108126859550024E-5</v>
      </c>
      <c r="AD1486" s="5">
        <f t="shared" si="1757"/>
        <v>4.160878184628098E-2</v>
      </c>
      <c r="AE1486" s="5">
        <f t="shared" si="1758"/>
        <v>1.9169713280553235E-2</v>
      </c>
      <c r="AF1486" s="5">
        <f t="shared" si="1759"/>
        <v>4.4158695707101608E-3</v>
      </c>
      <c r="AG1486" s="5">
        <f t="shared" si="1760"/>
        <v>6.7814973825771545E-4</v>
      </c>
      <c r="AH1486" s="5">
        <f t="shared" si="1761"/>
        <v>2.1044668665121379E-4</v>
      </c>
      <c r="AI1486" s="5">
        <f t="shared" si="1762"/>
        <v>3.6356614519884194E-4</v>
      </c>
      <c r="AJ1486" s="5">
        <f t="shared" si="1763"/>
        <v>3.1404709676854177E-4</v>
      </c>
      <c r="AK1486" s="5">
        <f t="shared" si="1764"/>
        <v>1.8084848344869847E-4</v>
      </c>
      <c r="AL1486" s="5">
        <f t="shared" si="1765"/>
        <v>2.4867273627166422E-6</v>
      </c>
      <c r="AM1486" s="5">
        <f t="shared" si="1766"/>
        <v>1.4376604985322224E-2</v>
      </c>
      <c r="AN1486" s="5">
        <f t="shared" si="1767"/>
        <v>6.6234910825929928E-3</v>
      </c>
      <c r="AO1486" s="5">
        <f t="shared" si="1768"/>
        <v>1.5257647464745174E-3</v>
      </c>
      <c r="AP1486" s="5">
        <f t="shared" si="1769"/>
        <v>2.3431329818424492E-4</v>
      </c>
      <c r="AQ1486" s="5">
        <f t="shared" si="1770"/>
        <v>2.6987804885798542E-5</v>
      </c>
      <c r="AR1486" s="5">
        <f t="shared" si="1771"/>
        <v>1.9391111515112904E-5</v>
      </c>
      <c r="AS1486" s="5">
        <f t="shared" si="1772"/>
        <v>3.3499941371634858E-5</v>
      </c>
      <c r="AT1486" s="5">
        <f t="shared" si="1773"/>
        <v>2.8937125935981676E-5</v>
      </c>
      <c r="AU1486" s="5">
        <f t="shared" si="1774"/>
        <v>1.6663855182024726E-5</v>
      </c>
      <c r="AV1486" s="5">
        <f t="shared" si="1775"/>
        <v>7.1970883565411759E-6</v>
      </c>
      <c r="AW1486" s="5">
        <f t="shared" si="1776"/>
        <v>5.4979100634743923E-8</v>
      </c>
      <c r="AX1486" s="5">
        <f t="shared" si="1777"/>
        <v>4.1394861399606554E-3</v>
      </c>
      <c r="AY1486" s="5">
        <f t="shared" si="1778"/>
        <v>1.9071157316027608E-3</v>
      </c>
      <c r="AZ1486" s="5">
        <f t="shared" si="1779"/>
        <v>4.393166555887179E-4</v>
      </c>
      <c r="BA1486" s="5">
        <f t="shared" si="1780"/>
        <v>6.7466321237343984E-5</v>
      </c>
      <c r="BB1486" s="5">
        <f t="shared" si="1781"/>
        <v>7.7706554771993434E-6</v>
      </c>
      <c r="BC1486" s="5">
        <f t="shared" si="1782"/>
        <v>7.1600864476250607E-7</v>
      </c>
      <c r="BD1486" s="5">
        <f t="shared" si="1783"/>
        <v>1.4889567035361037E-6</v>
      </c>
      <c r="BE1486" s="5">
        <f t="shared" si="1784"/>
        <v>2.5723106297690617E-6</v>
      </c>
      <c r="BF1486" s="5">
        <f t="shared" si="1785"/>
        <v>2.2219524450606254E-6</v>
      </c>
      <c r="BG1486" s="5">
        <f t="shared" si="1786"/>
        <v>1.2795428906018588E-6</v>
      </c>
      <c r="BH1486" s="5">
        <f t="shared" si="1787"/>
        <v>5.5263221739825201E-7</v>
      </c>
      <c r="BI1486" s="5">
        <f t="shared" si="1788"/>
        <v>1.9094466935007163E-7</v>
      </c>
      <c r="BJ1486" s="8">
        <f t="shared" si="1789"/>
        <v>0.68421475763114792</v>
      </c>
      <c r="BK1486" s="8">
        <f t="shared" si="1790"/>
        <v>0.22264749465947933</v>
      </c>
      <c r="BL1486" s="8">
        <f t="shared" si="1791"/>
        <v>9.116703185887938E-2</v>
      </c>
      <c r="BM1486" s="8">
        <f t="shared" si="1792"/>
        <v>0.37209824591443896</v>
      </c>
      <c r="BN1486" s="8">
        <f t="shared" si="1793"/>
        <v>0.62585111597900323</v>
      </c>
    </row>
    <row r="1487" spans="1:66" x14ac:dyDescent="0.25">
      <c r="A1487" t="s">
        <v>143</v>
      </c>
      <c r="B1487" t="s">
        <v>159</v>
      </c>
      <c r="C1487" t="s">
        <v>160</v>
      </c>
      <c r="D1487" t="s">
        <v>568</v>
      </c>
      <c r="E1487">
        <f>VLOOKUP(A1487,home!$A$2:$E$405,3,FALSE)</f>
        <v>1.2578947368421101</v>
      </c>
      <c r="F1487">
        <f>VLOOKUP(B1487,home!$B$2:$E$405,3,FALSE)</f>
        <v>1.05</v>
      </c>
      <c r="G1487">
        <f>VLOOKUP(C1487,away!$B$2:$E$405,4,FALSE)</f>
        <v>0.79</v>
      </c>
      <c r="H1487">
        <f>VLOOKUP(A1487,away!$A$2:$E$405,3,FALSE)</f>
        <v>1.0263157894736801</v>
      </c>
      <c r="I1487">
        <f>VLOOKUP(C1487,away!$B$2:$E$405,3,FALSE)</f>
        <v>0.63</v>
      </c>
      <c r="J1487">
        <f>VLOOKUP(B1487,home!$B$2:$E$405,4,FALSE)</f>
        <v>1.03</v>
      </c>
      <c r="K1487" s="3">
        <f t="shared" si="1738"/>
        <v>1.0434236842105304</v>
      </c>
      <c r="L1487" s="3">
        <f t="shared" si="1739"/>
        <v>0.66597631578947103</v>
      </c>
      <c r="M1487" s="5">
        <f t="shared" si="1740"/>
        <v>0.18097434465504691</v>
      </c>
      <c r="N1487" s="5">
        <f t="shared" si="1741"/>
        <v>0.18883291744755534</v>
      </c>
      <c r="O1487" s="5">
        <f t="shared" si="1742"/>
        <v>0.12052462730578209</v>
      </c>
      <c r="P1487" s="5">
        <f t="shared" si="1743"/>
        <v>0.12575825066150023</v>
      </c>
      <c r="Q1487" s="5">
        <f t="shared" si="1744"/>
        <v>9.8516369211675572E-2</v>
      </c>
      <c r="R1487" s="5">
        <f t="shared" si="1745"/>
        <v>4.0133273627501916E-2</v>
      </c>
      <c r="S1487" s="5">
        <f t="shared" si="1746"/>
        <v>2.1847209392560272E-2</v>
      </c>
      <c r="T1487" s="5">
        <f t="shared" si="1747"/>
        <v>6.5609568612546978E-2</v>
      </c>
      <c r="U1487" s="5">
        <f t="shared" si="1748"/>
        <v>4.1876008227837359E-2</v>
      </c>
      <c r="V1487" s="5">
        <f t="shared" si="1749"/>
        <v>1.6868362936444533E-3</v>
      </c>
      <c r="W1487" s="5">
        <f t="shared" si="1750"/>
        <v>3.4264770972630476E-2</v>
      </c>
      <c r="X1487" s="5">
        <f t="shared" si="1751"/>
        <v>2.2819525933722457E-2</v>
      </c>
      <c r="Y1487" s="5">
        <f t="shared" si="1752"/>
        <v>7.5986319047013839E-3</v>
      </c>
      <c r="Z1487" s="5">
        <f t="shared" si="1753"/>
        <v>8.909269903671491E-3</v>
      </c>
      <c r="AA1487" s="5">
        <f t="shared" si="1754"/>
        <v>9.2961432265149021E-3</v>
      </c>
      <c r="AB1487" s="5">
        <f t="shared" si="1755"/>
        <v>4.8499080071794732E-3</v>
      </c>
      <c r="AC1487" s="5">
        <f t="shared" si="1756"/>
        <v>7.3260930245872832E-5</v>
      </c>
      <c r="AD1487" s="5">
        <f t="shared" si="1757"/>
        <v>8.9381683917230288E-3</v>
      </c>
      <c r="AE1487" s="5">
        <f t="shared" si="1758"/>
        <v>5.9526084554256051E-3</v>
      </c>
      <c r="AF1487" s="5">
        <f t="shared" si="1759"/>
        <v>1.9821481242407986E-3</v>
      </c>
      <c r="AG1487" s="5">
        <f t="shared" si="1760"/>
        <v>4.4002123504363274E-4</v>
      </c>
      <c r="AH1487" s="5">
        <f t="shared" si="1761"/>
        <v>1.4833406867052882E-3</v>
      </c>
      <c r="AI1487" s="5">
        <f t="shared" si="1762"/>
        <v>1.54775280426141E-3</v>
      </c>
      <c r="AJ1487" s="5">
        <f t="shared" si="1763"/>
        <v>8.0748096663481013E-4</v>
      </c>
      <c r="AK1487" s="5">
        <f t="shared" si="1764"/>
        <v>2.8084825504532475E-4</v>
      </c>
      <c r="AL1487" s="5">
        <f t="shared" si="1765"/>
        <v>2.0363475159125513E-6</v>
      </c>
      <c r="AM1487" s="5">
        <f t="shared" si="1766"/>
        <v>1.8652593186771519E-3</v>
      </c>
      <c r="AN1487" s="5">
        <f t="shared" si="1767"/>
        <v>1.2422185290445885E-3</v>
      </c>
      <c r="AO1487" s="5">
        <f t="shared" si="1768"/>
        <v>4.1364405968926548E-4</v>
      </c>
      <c r="AP1487" s="5">
        <f t="shared" si="1769"/>
        <v>9.1825715640019042E-5</v>
      </c>
      <c r="AQ1487" s="5">
        <f t="shared" si="1770"/>
        <v>1.528843794916787E-5</v>
      </c>
      <c r="AR1487" s="5">
        <f t="shared" si="1771"/>
        <v>1.9757395311852243E-4</v>
      </c>
      <c r="AS1487" s="5">
        <f t="shared" si="1772"/>
        <v>2.0615334206696727E-4</v>
      </c>
      <c r="AT1487" s="5">
        <f t="shared" si="1773"/>
        <v>1.0755263984591436E-4</v>
      </c>
      <c r="AU1487" s="5">
        <f t="shared" si="1774"/>
        <v>3.7407657238197435E-5</v>
      </c>
      <c r="AV1487" s="5">
        <f t="shared" si="1775"/>
        <v>9.7580088832911656E-6</v>
      </c>
      <c r="AW1487" s="5">
        <f t="shared" si="1776"/>
        <v>3.9306906829525602E-8</v>
      </c>
      <c r="AX1487" s="5">
        <f t="shared" si="1777"/>
        <v>3.2437595838368948E-4</v>
      </c>
      <c r="AY1487" s="5">
        <f t="shared" si="1778"/>
        <v>2.1602670569504832E-4</v>
      </c>
      <c r="AZ1487" s="5">
        <f t="shared" si="1779"/>
        <v>7.1934334785462298E-5</v>
      </c>
      <c r="BA1487" s="5">
        <f t="shared" si="1780"/>
        <v>1.5968854419729528E-5</v>
      </c>
      <c r="BB1487" s="5">
        <f t="shared" si="1781"/>
        <v>2.6587197084574698E-6</v>
      </c>
      <c r="BC1487" s="5">
        <f t="shared" si="1782"/>
        <v>3.5412887123107259E-7</v>
      </c>
      <c r="BD1487" s="5">
        <f t="shared" si="1783"/>
        <v>2.1929928898972531E-5</v>
      </c>
      <c r="BE1487" s="5">
        <f t="shared" si="1784"/>
        <v>2.2882207206240896E-5</v>
      </c>
      <c r="BF1487" s="5">
        <f t="shared" si="1785"/>
        <v>1.1937918473002312E-5</v>
      </c>
      <c r="BG1487" s="5">
        <f t="shared" si="1786"/>
        <v>4.1521022916350091E-6</v>
      </c>
      <c r="BH1487" s="5">
        <f t="shared" si="1787"/>
        <v>1.0831004675891965E-6</v>
      </c>
      <c r="BI1487" s="5">
        <f t="shared" si="1788"/>
        <v>2.2602653605241363E-7</v>
      </c>
      <c r="BJ1487" s="8">
        <f t="shared" si="1789"/>
        <v>0.43921428505212906</v>
      </c>
      <c r="BK1487" s="8">
        <f t="shared" si="1790"/>
        <v>0.33055796498620876</v>
      </c>
      <c r="BL1487" s="8">
        <f t="shared" si="1791"/>
        <v>0.22142003999248891</v>
      </c>
      <c r="BM1487" s="8">
        <f t="shared" si="1792"/>
        <v>0.24514578962664799</v>
      </c>
      <c r="BN1487" s="8">
        <f t="shared" si="1793"/>
        <v>0.75473978290906218</v>
      </c>
    </row>
    <row r="1488" spans="1:66" x14ac:dyDescent="0.25">
      <c r="A1488" t="s">
        <v>143</v>
      </c>
      <c r="B1488" t="s">
        <v>452</v>
      </c>
      <c r="C1488" t="s">
        <v>505</v>
      </c>
      <c r="D1488" t="s">
        <v>568</v>
      </c>
      <c r="E1488">
        <f>VLOOKUP(A1488,home!$A$2:$E$405,3,FALSE)</f>
        <v>1.2578947368421101</v>
      </c>
      <c r="F1488">
        <f>VLOOKUP(B1488,home!$B$2:$E$405,3,FALSE)</f>
        <v>0.75</v>
      </c>
      <c r="G1488" t="e">
        <f>VLOOKUP(C1488,away!$B$2:$E$405,4,FALSE)</f>
        <v>#N/A</v>
      </c>
      <c r="H1488">
        <f>VLOOKUP(A1488,away!$A$2:$E$405,3,FALSE)</f>
        <v>1.0263157894736801</v>
      </c>
      <c r="I1488" t="e">
        <f>VLOOKUP(C1488,away!$B$2:$E$405,3,FALSE)</f>
        <v>#N/A</v>
      </c>
      <c r="J1488">
        <f>VLOOKUP(B1488,home!$B$2:$E$405,4,FALSE)</f>
        <v>1.1299999999999999</v>
      </c>
      <c r="K1488" s="3" t="e">
        <f t="shared" si="1738"/>
        <v>#N/A</v>
      </c>
      <c r="L1488" s="3" t="e">
        <f t="shared" si="1739"/>
        <v>#N/A</v>
      </c>
      <c r="M1488" s="5" t="e">
        <f t="shared" si="1740"/>
        <v>#N/A</v>
      </c>
      <c r="N1488" s="5" t="e">
        <f t="shared" si="1741"/>
        <v>#N/A</v>
      </c>
      <c r="O1488" s="5" t="e">
        <f t="shared" si="1742"/>
        <v>#N/A</v>
      </c>
      <c r="P1488" s="5" t="e">
        <f t="shared" si="1743"/>
        <v>#N/A</v>
      </c>
      <c r="Q1488" s="5" t="e">
        <f t="shared" si="1744"/>
        <v>#N/A</v>
      </c>
      <c r="R1488" s="5" t="e">
        <f t="shared" si="1745"/>
        <v>#N/A</v>
      </c>
      <c r="S1488" s="5" t="e">
        <f t="shared" si="1746"/>
        <v>#N/A</v>
      </c>
      <c r="T1488" s="5" t="e">
        <f t="shared" si="1747"/>
        <v>#N/A</v>
      </c>
      <c r="U1488" s="5" t="e">
        <f t="shared" si="1748"/>
        <v>#N/A</v>
      </c>
      <c r="V1488" s="5" t="e">
        <f t="shared" si="1749"/>
        <v>#N/A</v>
      </c>
      <c r="W1488" s="5" t="e">
        <f t="shared" si="1750"/>
        <v>#N/A</v>
      </c>
      <c r="X1488" s="5" t="e">
        <f t="shared" si="1751"/>
        <v>#N/A</v>
      </c>
      <c r="Y1488" s="5" t="e">
        <f t="shared" si="1752"/>
        <v>#N/A</v>
      </c>
      <c r="Z1488" s="5" t="e">
        <f t="shared" si="1753"/>
        <v>#N/A</v>
      </c>
      <c r="AA1488" s="5" t="e">
        <f t="shared" si="1754"/>
        <v>#N/A</v>
      </c>
      <c r="AB1488" s="5" t="e">
        <f t="shared" si="1755"/>
        <v>#N/A</v>
      </c>
      <c r="AC1488" s="5" t="e">
        <f t="shared" si="1756"/>
        <v>#N/A</v>
      </c>
      <c r="AD1488" s="5" t="e">
        <f t="shared" si="1757"/>
        <v>#N/A</v>
      </c>
      <c r="AE1488" s="5" t="e">
        <f t="shared" si="1758"/>
        <v>#N/A</v>
      </c>
      <c r="AF1488" s="5" t="e">
        <f t="shared" si="1759"/>
        <v>#N/A</v>
      </c>
      <c r="AG1488" s="5" t="e">
        <f t="shared" si="1760"/>
        <v>#N/A</v>
      </c>
      <c r="AH1488" s="5" t="e">
        <f t="shared" si="1761"/>
        <v>#N/A</v>
      </c>
      <c r="AI1488" s="5" t="e">
        <f t="shared" si="1762"/>
        <v>#N/A</v>
      </c>
      <c r="AJ1488" s="5" t="e">
        <f t="shared" si="1763"/>
        <v>#N/A</v>
      </c>
      <c r="AK1488" s="5" t="e">
        <f t="shared" si="1764"/>
        <v>#N/A</v>
      </c>
      <c r="AL1488" s="5" t="e">
        <f t="shared" si="1765"/>
        <v>#N/A</v>
      </c>
      <c r="AM1488" s="5" t="e">
        <f t="shared" si="1766"/>
        <v>#N/A</v>
      </c>
      <c r="AN1488" s="5" t="e">
        <f t="shared" si="1767"/>
        <v>#N/A</v>
      </c>
      <c r="AO1488" s="5" t="e">
        <f t="shared" si="1768"/>
        <v>#N/A</v>
      </c>
      <c r="AP1488" s="5" t="e">
        <f t="shared" si="1769"/>
        <v>#N/A</v>
      </c>
      <c r="AQ1488" s="5" t="e">
        <f t="shared" si="1770"/>
        <v>#N/A</v>
      </c>
      <c r="AR1488" s="5" t="e">
        <f t="shared" si="1771"/>
        <v>#N/A</v>
      </c>
      <c r="AS1488" s="5" t="e">
        <f t="shared" si="1772"/>
        <v>#N/A</v>
      </c>
      <c r="AT1488" s="5" t="e">
        <f t="shared" si="1773"/>
        <v>#N/A</v>
      </c>
      <c r="AU1488" s="5" t="e">
        <f t="shared" si="1774"/>
        <v>#N/A</v>
      </c>
      <c r="AV1488" s="5" t="e">
        <f t="shared" si="1775"/>
        <v>#N/A</v>
      </c>
      <c r="AW1488" s="5" t="e">
        <f t="shared" si="1776"/>
        <v>#N/A</v>
      </c>
      <c r="AX1488" s="5" t="e">
        <f t="shared" si="1777"/>
        <v>#N/A</v>
      </c>
      <c r="AY1488" s="5" t="e">
        <f t="shared" si="1778"/>
        <v>#N/A</v>
      </c>
      <c r="AZ1488" s="5" t="e">
        <f t="shared" si="1779"/>
        <v>#N/A</v>
      </c>
      <c r="BA1488" s="5" t="e">
        <f t="shared" si="1780"/>
        <v>#N/A</v>
      </c>
      <c r="BB1488" s="5" t="e">
        <f t="shared" si="1781"/>
        <v>#N/A</v>
      </c>
      <c r="BC1488" s="5" t="e">
        <f t="shared" si="1782"/>
        <v>#N/A</v>
      </c>
      <c r="BD1488" s="5" t="e">
        <f t="shared" si="1783"/>
        <v>#N/A</v>
      </c>
      <c r="BE1488" s="5" t="e">
        <f t="shared" si="1784"/>
        <v>#N/A</v>
      </c>
      <c r="BF1488" s="5" t="e">
        <f t="shared" si="1785"/>
        <v>#N/A</v>
      </c>
      <c r="BG1488" s="5" t="e">
        <f t="shared" si="1786"/>
        <v>#N/A</v>
      </c>
      <c r="BH1488" s="5" t="e">
        <f t="shared" si="1787"/>
        <v>#N/A</v>
      </c>
      <c r="BI1488" s="5" t="e">
        <f t="shared" si="1788"/>
        <v>#N/A</v>
      </c>
      <c r="BJ1488" s="8" t="e">
        <f t="shared" si="1789"/>
        <v>#N/A</v>
      </c>
      <c r="BK1488" s="8" t="e">
        <f t="shared" si="1790"/>
        <v>#N/A</v>
      </c>
      <c r="BL1488" s="8" t="e">
        <f t="shared" si="1791"/>
        <v>#N/A</v>
      </c>
      <c r="BM1488" s="8" t="e">
        <f t="shared" si="1792"/>
        <v>#N/A</v>
      </c>
      <c r="BN1488" s="8" t="e">
        <f t="shared" si="1793"/>
        <v>#N/A</v>
      </c>
    </row>
    <row r="1489" spans="1:66" x14ac:dyDescent="0.25">
      <c r="A1489" t="s">
        <v>143</v>
      </c>
      <c r="B1489" t="s">
        <v>147</v>
      </c>
      <c r="C1489" t="s">
        <v>140</v>
      </c>
      <c r="D1489" t="s">
        <v>568</v>
      </c>
      <c r="E1489">
        <f>VLOOKUP(A1489,home!$A$2:$E$405,3,FALSE)</f>
        <v>1.2578947368421101</v>
      </c>
      <c r="F1489">
        <f>VLOOKUP(B1489,home!$B$2:$E$405,3,FALSE)</f>
        <v>0.92</v>
      </c>
      <c r="G1489">
        <f>VLOOKUP(C1489,away!$B$2:$E$405,4,FALSE)</f>
        <v>0.96</v>
      </c>
      <c r="H1489">
        <f>VLOOKUP(A1489,away!$A$2:$E$405,3,FALSE)</f>
        <v>1.0263157894736801</v>
      </c>
      <c r="I1489">
        <f>VLOOKUP(C1489,away!$B$2:$E$405,3,FALSE)</f>
        <v>0.92</v>
      </c>
      <c r="J1489">
        <f>VLOOKUP(B1489,home!$B$2:$E$405,4,FALSE)</f>
        <v>0.72</v>
      </c>
      <c r="K1489" s="3">
        <f t="shared" si="1738"/>
        <v>1.1109726315789514</v>
      </c>
      <c r="L1489" s="3">
        <f t="shared" si="1739"/>
        <v>0.67983157894736568</v>
      </c>
      <c r="M1489" s="5">
        <f t="shared" si="1740"/>
        <v>0.16682595251777468</v>
      </c>
      <c r="N1489" s="5">
        <f t="shared" si="1741"/>
        <v>0.18533906748433734</v>
      </c>
      <c r="O1489" s="5">
        <f t="shared" si="1742"/>
        <v>0.11341355070955703</v>
      </c>
      <c r="P1489" s="5">
        <f t="shared" si="1743"/>
        <v>0.12599935088850941</v>
      </c>
      <c r="Q1489" s="5">
        <f t="shared" si="1744"/>
        <v>0.10295331576873158</v>
      </c>
      <c r="R1489" s="5">
        <f t="shared" si="1745"/>
        <v>3.8551056626452633E-2</v>
      </c>
      <c r="S1489" s="5">
        <f t="shared" si="1746"/>
        <v>2.3791017201946155E-2</v>
      </c>
      <c r="T1489" s="5">
        <f t="shared" si="1747"/>
        <v>6.9990915216923508E-2</v>
      </c>
      <c r="U1489" s="5">
        <f t="shared" si="1748"/>
        <v>4.2829168830439253E-2</v>
      </c>
      <c r="V1489" s="5">
        <f t="shared" si="1749"/>
        <v>1.9965270385634646E-3</v>
      </c>
      <c r="W1489" s="5">
        <f t="shared" si="1750"/>
        <v>3.8126105383122152E-2</v>
      </c>
      <c r="X1489" s="5">
        <f t="shared" si="1751"/>
        <v>2.5919330421721593E-2</v>
      </c>
      <c r="Y1489" s="5">
        <f t="shared" si="1752"/>
        <v>8.810389662928738E-3</v>
      </c>
      <c r="Z1489" s="5">
        <f t="shared" si="1753"/>
        <v>8.7360752321502012E-3</v>
      </c>
      <c r="AA1489" s="5">
        <f t="shared" si="1754"/>
        <v>9.7055404903336074E-3</v>
      </c>
      <c r="AB1489" s="5">
        <f t="shared" si="1755"/>
        <v>5.3912949297209986E-3</v>
      </c>
      <c r="AC1489" s="5">
        <f t="shared" si="1756"/>
        <v>9.4245344884046008E-5</v>
      </c>
      <c r="AD1489" s="5">
        <f t="shared" si="1757"/>
        <v>1.0589264907335914E-2</v>
      </c>
      <c r="AE1489" s="5">
        <f t="shared" si="1758"/>
        <v>7.1989166818461035E-3</v>
      </c>
      <c r="AF1489" s="5">
        <f t="shared" si="1759"/>
        <v>2.4470254472649831E-3</v>
      </c>
      <c r="AG1489" s="5">
        <f t="shared" si="1760"/>
        <v>5.5452172451284586E-4</v>
      </c>
      <c r="AH1489" s="5">
        <f t="shared" si="1761"/>
        <v>1.4847649547189109E-3</v>
      </c>
      <c r="AI1489" s="5">
        <f t="shared" si="1762"/>
        <v>1.6495332290202712E-3</v>
      </c>
      <c r="AJ1489" s="5">
        <f t="shared" si="1763"/>
        <v>9.1629313616078804E-4</v>
      </c>
      <c r="AK1489" s="5">
        <f t="shared" si="1764"/>
        <v>3.3932553225942698E-4</v>
      </c>
      <c r="AL1489" s="5">
        <f t="shared" si="1765"/>
        <v>2.8472433935932816E-6</v>
      </c>
      <c r="AM1489" s="5">
        <f t="shared" si="1766"/>
        <v>2.3528767001179261E-3</v>
      </c>
      <c r="AN1489" s="5">
        <f t="shared" si="1767"/>
        <v>1.599559882109637E-3</v>
      </c>
      <c r="AO1489" s="5">
        <f t="shared" si="1768"/>
        <v>5.4371566013772829E-4</v>
      </c>
      <c r="AP1489" s="5">
        <f t="shared" si="1769"/>
        <v>1.2321169190994703E-4</v>
      </c>
      <c r="AQ1489" s="5">
        <f t="shared" si="1770"/>
        <v>2.0940799763978909E-5</v>
      </c>
      <c r="AR1489" s="5">
        <f t="shared" si="1771"/>
        <v>2.018780207064543E-4</v>
      </c>
      <c r="AS1489" s="5">
        <f t="shared" si="1772"/>
        <v>2.2428095592219957E-4</v>
      </c>
      <c r="AT1489" s="5">
        <f t="shared" si="1773"/>
        <v>1.2458500190696444E-4</v>
      </c>
      <c r="AU1489" s="5">
        <f t="shared" si="1774"/>
        <v>4.6136842474616315E-5</v>
      </c>
      <c r="AV1489" s="5">
        <f t="shared" si="1775"/>
        <v>1.2814192324192009E-5</v>
      </c>
      <c r="AW1489" s="5">
        <f t="shared" si="1776"/>
        <v>5.973471386729063E-8</v>
      </c>
      <c r="AX1489" s="5">
        <f t="shared" si="1777"/>
        <v>4.3566360321846783E-4</v>
      </c>
      <c r="AY1489" s="5">
        <f t="shared" si="1778"/>
        <v>2.9617787526590962E-4</v>
      </c>
      <c r="AZ1489" s="5">
        <f t="shared" si="1779"/>
        <v>1.0067553629564961E-4</v>
      </c>
      <c r="BA1489" s="5">
        <f t="shared" si="1780"/>
        <v>2.2814136267081436E-5</v>
      </c>
      <c r="BB1489" s="5">
        <f t="shared" si="1781"/>
        <v>3.8774425701925818E-6</v>
      </c>
      <c r="BC1489" s="5">
        <f t="shared" si="1782"/>
        <v>5.2720158095435109E-7</v>
      </c>
      <c r="BD1489" s="5">
        <f t="shared" si="1783"/>
        <v>2.2873842261939626E-5</v>
      </c>
      <c r="BE1489" s="5">
        <f t="shared" si="1784"/>
        <v>2.5412212732068899E-5</v>
      </c>
      <c r="BF1489" s="5">
        <f t="shared" si="1785"/>
        <v>1.4116136426595363E-5</v>
      </c>
      <c r="BG1489" s="5">
        <f t="shared" si="1786"/>
        <v>5.2275470778607141E-6</v>
      </c>
      <c r="BH1489" s="5">
        <f t="shared" si="1787"/>
        <v>1.451915433448444E-6</v>
      </c>
      <c r="BI1489" s="5">
        <f t="shared" si="1788"/>
        <v>3.2260766198566263E-7</v>
      </c>
      <c r="BJ1489" s="8">
        <f t="shared" si="1789"/>
        <v>0.45742889322796226</v>
      </c>
      <c r="BK1489" s="8">
        <f t="shared" si="1790"/>
        <v>0.3190061181103373</v>
      </c>
      <c r="BL1489" s="8">
        <f t="shared" si="1791"/>
        <v>0.2149596277135912</v>
      </c>
      <c r="BM1489" s="8">
        <f t="shared" si="1792"/>
        <v>0.26675230214812623</v>
      </c>
      <c r="BN1489" s="8">
        <f t="shared" si="1793"/>
        <v>0.73308229399536273</v>
      </c>
    </row>
    <row r="1490" spans="1:66" x14ac:dyDescent="0.25">
      <c r="A1490" t="s">
        <v>477</v>
      </c>
      <c r="B1490" t="s">
        <v>489</v>
      </c>
      <c r="C1490" t="s">
        <v>483</v>
      </c>
      <c r="D1490" t="s">
        <v>568</v>
      </c>
      <c r="E1490">
        <f>VLOOKUP(A1490,home!$A$2:$E$405,3,FALSE)</f>
        <v>1.30833333333333</v>
      </c>
      <c r="F1490">
        <f>VLOOKUP(B1490,home!$B$2:$E$405,3,FALSE)</f>
        <v>0.96</v>
      </c>
      <c r="G1490">
        <f>VLOOKUP(C1490,away!$B$2:$E$405,4,FALSE)</f>
        <v>0.81</v>
      </c>
      <c r="H1490">
        <f>VLOOKUP(A1490,away!$A$2:$E$405,3,FALSE)</f>
        <v>1.06666666666667</v>
      </c>
      <c r="I1490">
        <f>VLOOKUP(C1490,away!$B$2:$E$405,3,FALSE)</f>
        <v>0.45</v>
      </c>
      <c r="J1490">
        <f>VLOOKUP(B1490,home!$B$2:$E$405,4,FALSE)</f>
        <v>1.29</v>
      </c>
      <c r="K1490" s="3">
        <f t="shared" si="1738"/>
        <v>1.0173599999999974</v>
      </c>
      <c r="L1490" s="3">
        <f t="shared" si="1739"/>
        <v>0.61920000000000197</v>
      </c>
      <c r="M1490" s="5">
        <f t="shared" si="1740"/>
        <v>0.19464848269469601</v>
      </c>
      <c r="N1490" s="5">
        <f t="shared" si="1741"/>
        <v>0.1980275803542754</v>
      </c>
      <c r="O1490" s="5">
        <f t="shared" si="1742"/>
        <v>0.12052634048455614</v>
      </c>
      <c r="P1490" s="5">
        <f t="shared" si="1743"/>
        <v>0.12261867775536772</v>
      </c>
      <c r="Q1490" s="5">
        <f t="shared" si="1744"/>
        <v>0.10073266957461255</v>
      </c>
      <c r="R1490" s="5">
        <f t="shared" si="1745"/>
        <v>3.73149550140187E-2</v>
      </c>
      <c r="S1490" s="5">
        <f t="shared" si="1746"/>
        <v>1.9310887922585909E-2</v>
      </c>
      <c r="T1490" s="5">
        <f t="shared" si="1747"/>
        <v>6.2373669000600283E-2</v>
      </c>
      <c r="U1490" s="5">
        <f t="shared" si="1748"/>
        <v>3.7962742633061965E-2</v>
      </c>
      <c r="V1490" s="5">
        <f t="shared" si="1749"/>
        <v>1.3516533956602348E-3</v>
      </c>
      <c r="W1490" s="5">
        <f t="shared" si="1750"/>
        <v>3.4160462906142518E-2</v>
      </c>
      <c r="X1490" s="5">
        <f t="shared" si="1751"/>
        <v>2.1152158631483516E-2</v>
      </c>
      <c r="Y1490" s="5">
        <f t="shared" si="1752"/>
        <v>6.5487083123073166E-3</v>
      </c>
      <c r="Z1490" s="5">
        <f t="shared" si="1753"/>
        <v>7.701806714893485E-3</v>
      </c>
      <c r="AA1490" s="5">
        <f t="shared" si="1754"/>
        <v>7.8355100794640156E-3</v>
      </c>
      <c r="AB1490" s="5">
        <f t="shared" si="1755"/>
        <v>3.985767267221745E-3</v>
      </c>
      <c r="AC1490" s="5">
        <f t="shared" si="1756"/>
        <v>5.3217070416164309E-5</v>
      </c>
      <c r="AD1490" s="5">
        <f t="shared" si="1757"/>
        <v>8.6883721355482668E-3</v>
      </c>
      <c r="AE1490" s="5">
        <f t="shared" si="1758"/>
        <v>5.3798400263315033E-3</v>
      </c>
      <c r="AF1490" s="5">
        <f t="shared" si="1759"/>
        <v>1.6655984721522387E-3</v>
      </c>
      <c r="AG1490" s="5">
        <f t="shared" si="1760"/>
        <v>3.437795246522232E-4</v>
      </c>
      <c r="AH1490" s="5">
        <f t="shared" si="1761"/>
        <v>1.192239679465515E-3</v>
      </c>
      <c r="AI1490" s="5">
        <f t="shared" si="1762"/>
        <v>1.2129369603010331E-3</v>
      </c>
      <c r="AJ1490" s="5">
        <f t="shared" si="1763"/>
        <v>6.1699677296592789E-4</v>
      </c>
      <c r="AK1490" s="5">
        <f t="shared" si="1764"/>
        <v>2.0923594564820495E-4</v>
      </c>
      <c r="AL1490" s="5">
        <f t="shared" si="1765"/>
        <v>1.3409622758127317E-6</v>
      </c>
      <c r="AM1490" s="5">
        <f t="shared" si="1766"/>
        <v>1.7678404551642725E-3</v>
      </c>
      <c r="AN1490" s="5">
        <f t="shared" si="1767"/>
        <v>1.0946468098377209E-3</v>
      </c>
      <c r="AO1490" s="5">
        <f t="shared" si="1768"/>
        <v>3.3890265232575946E-4</v>
      </c>
      <c r="AP1490" s="5">
        <f t="shared" si="1769"/>
        <v>6.9949507440036988E-5</v>
      </c>
      <c r="AQ1490" s="5">
        <f t="shared" si="1770"/>
        <v>1.0828183751717757E-5</v>
      </c>
      <c r="AR1490" s="5">
        <f t="shared" si="1771"/>
        <v>1.4764696190500988E-4</v>
      </c>
      <c r="AS1490" s="5">
        <f t="shared" si="1772"/>
        <v>1.5021011316368048E-4</v>
      </c>
      <c r="AT1490" s="5">
        <f t="shared" si="1773"/>
        <v>7.6408880364100783E-5</v>
      </c>
      <c r="AU1490" s="5">
        <f t="shared" si="1774"/>
        <v>2.5911779509073792E-5</v>
      </c>
      <c r="AV1490" s="5">
        <f t="shared" si="1775"/>
        <v>6.5904020003378112E-6</v>
      </c>
      <c r="AW1490" s="5">
        <f t="shared" si="1776"/>
        <v>2.3464951751838458E-8</v>
      </c>
      <c r="AX1490" s="5">
        <f t="shared" si="1777"/>
        <v>2.9975502757765318E-4</v>
      </c>
      <c r="AY1490" s="5">
        <f t="shared" si="1778"/>
        <v>1.8560831307608343E-4</v>
      </c>
      <c r="AZ1490" s="5">
        <f t="shared" si="1779"/>
        <v>5.746433372835561E-5</v>
      </c>
      <c r="BA1490" s="5">
        <f t="shared" si="1780"/>
        <v>1.1860638481532637E-5</v>
      </c>
      <c r="BB1490" s="5">
        <f t="shared" si="1781"/>
        <v>1.8360268369412575E-6</v>
      </c>
      <c r="BC1490" s="5">
        <f t="shared" si="1782"/>
        <v>2.2737356348680612E-7</v>
      </c>
      <c r="BD1490" s="5">
        <f t="shared" si="1783"/>
        <v>1.5237166468597064E-5</v>
      </c>
      <c r="BE1490" s="5">
        <f t="shared" si="1784"/>
        <v>1.5501683678491867E-5</v>
      </c>
      <c r="BF1490" s="5">
        <f t="shared" si="1785"/>
        <v>7.8853964535752231E-6</v>
      </c>
      <c r="BG1490" s="5">
        <f t="shared" si="1786"/>
        <v>2.6740956453364226E-6</v>
      </c>
      <c r="BH1490" s="5">
        <f t="shared" si="1787"/>
        <v>6.8012948643486394E-7</v>
      </c>
      <c r="BI1490" s="5">
        <f t="shared" si="1788"/>
        <v>1.3838730686387432E-7</v>
      </c>
      <c r="BJ1490" s="8">
        <f t="shared" si="1789"/>
        <v>0.44291175825988932</v>
      </c>
      <c r="BK1490" s="8">
        <f t="shared" si="1790"/>
        <v>0.33816986811407795</v>
      </c>
      <c r="BL1490" s="8">
        <f t="shared" si="1791"/>
        <v>0.21130560983268473</v>
      </c>
      <c r="BM1490" s="8">
        <f t="shared" si="1792"/>
        <v>0.22603475219589467</v>
      </c>
      <c r="BN1490" s="8">
        <f t="shared" si="1793"/>
        <v>0.77386870587752654</v>
      </c>
    </row>
    <row r="1491" spans="1:66" x14ac:dyDescent="0.25">
      <c r="A1491" t="s">
        <v>477</v>
      </c>
      <c r="B1491" t="s">
        <v>478</v>
      </c>
      <c r="C1491" t="s">
        <v>486</v>
      </c>
      <c r="D1491" t="s">
        <v>568</v>
      </c>
      <c r="E1491">
        <f>VLOOKUP(A1491,home!$A$2:$E$405,3,FALSE)</f>
        <v>1.30833333333333</v>
      </c>
      <c r="F1491">
        <f>VLOOKUP(B1491,home!$B$2:$E$405,3,FALSE)</f>
        <v>0.63</v>
      </c>
      <c r="G1491">
        <f>VLOOKUP(C1491,away!$B$2:$E$405,4,FALSE)</f>
        <v>1.02</v>
      </c>
      <c r="H1491">
        <f>VLOOKUP(A1491,away!$A$2:$E$405,3,FALSE)</f>
        <v>1.06666666666667</v>
      </c>
      <c r="I1491">
        <f>VLOOKUP(C1491,away!$B$2:$E$405,3,FALSE)</f>
        <v>1.1499999999999999</v>
      </c>
      <c r="J1491">
        <f>VLOOKUP(B1491,home!$B$2:$E$405,4,FALSE)</f>
        <v>1.1000000000000001</v>
      </c>
      <c r="K1491" s="3">
        <f t="shared" si="1738"/>
        <v>0.8407349999999979</v>
      </c>
      <c r="L1491" s="3">
        <f t="shared" si="1739"/>
        <v>1.3493333333333375</v>
      </c>
      <c r="M1491" s="5">
        <f t="shared" si="1740"/>
        <v>0.11190910123412835</v>
      </c>
      <c r="N1491" s="5">
        <f t="shared" si="1741"/>
        <v>9.4085898226074674E-2</v>
      </c>
      <c r="O1491" s="5">
        <f t="shared" si="1742"/>
        <v>0.15100268059858432</v>
      </c>
      <c r="P1491" s="5">
        <f t="shared" si="1743"/>
        <v>0.12695323867305047</v>
      </c>
      <c r="Q1491" s="5">
        <f t="shared" si="1744"/>
        <v>3.9550653822549339E-2</v>
      </c>
      <c r="R1491" s="5">
        <f t="shared" si="1745"/>
        <v>0.10187647517717856</v>
      </c>
      <c r="S1491" s="5">
        <f t="shared" si="1746"/>
        <v>3.6004946496392201E-2</v>
      </c>
      <c r="T1491" s="5">
        <f t="shared" si="1747"/>
        <v>5.3367015557893402E-2</v>
      </c>
      <c r="U1491" s="5">
        <f t="shared" si="1748"/>
        <v>8.5651118358085004E-2</v>
      </c>
      <c r="V1491" s="5">
        <f t="shared" si="1749"/>
        <v>4.5383505358453395E-3</v>
      </c>
      <c r="W1491" s="5">
        <f t="shared" si="1750"/>
        <v>1.1083872980500311E-2</v>
      </c>
      <c r="X1491" s="5">
        <f t="shared" si="1751"/>
        <v>1.4955839275021797E-2</v>
      </c>
      <c r="Y1491" s="5">
        <f t="shared" si="1752"/>
        <v>1.0090206230881407E-2</v>
      </c>
      <c r="Z1491" s="5">
        <f t="shared" si="1753"/>
        <v>4.5821774613024446E-2</v>
      </c>
      <c r="AA1491" s="5">
        <f t="shared" si="1754"/>
        <v>3.8523969679281012E-2</v>
      </c>
      <c r="AB1491" s="5">
        <f t="shared" si="1755"/>
        <v>1.6194224824155119E-2</v>
      </c>
      <c r="AC1491" s="5">
        <f t="shared" si="1756"/>
        <v>3.2177806161724846E-4</v>
      </c>
      <c r="AD1491" s="5">
        <f t="shared" si="1757"/>
        <v>2.3296499875652263E-3</v>
      </c>
      <c r="AE1491" s="5">
        <f t="shared" si="1758"/>
        <v>3.1434743832213547E-3</v>
      </c>
      <c r="AF1491" s="5">
        <f t="shared" si="1759"/>
        <v>2.1207973838800144E-3</v>
      </c>
      <c r="AG1491" s="5">
        <f t="shared" si="1760"/>
        <v>9.5388753443848039E-4</v>
      </c>
      <c r="AH1491" s="5">
        <f t="shared" si="1761"/>
        <v>1.5457211969460297E-2</v>
      </c>
      <c r="AI1491" s="5">
        <f t="shared" si="1762"/>
        <v>1.2995419105144171E-2</v>
      </c>
      <c r="AJ1491" s="5">
        <f t="shared" si="1763"/>
        <v>5.4628518406816783E-3</v>
      </c>
      <c r="AK1491" s="5">
        <f t="shared" si="1764"/>
        <v>1.5309369140918329E-3</v>
      </c>
      <c r="AL1491" s="5">
        <f t="shared" si="1765"/>
        <v>1.4601410110793757E-5</v>
      </c>
      <c r="AM1491" s="5">
        <f t="shared" si="1766"/>
        <v>3.9172365645912931E-4</v>
      </c>
      <c r="AN1491" s="5">
        <f t="shared" si="1767"/>
        <v>5.2856578711552005E-4</v>
      </c>
      <c r="AO1491" s="5">
        <f t="shared" si="1768"/>
        <v>3.5660571770727205E-4</v>
      </c>
      <c r="AP1491" s="5">
        <f t="shared" si="1769"/>
        <v>1.6039332725322684E-4</v>
      </c>
      <c r="AQ1491" s="5">
        <f t="shared" si="1770"/>
        <v>5.4106015726755361E-5</v>
      </c>
      <c r="AR1491" s="5">
        <f t="shared" si="1771"/>
        <v>4.1713862701583644E-3</v>
      </c>
      <c r="AS1491" s="5">
        <f t="shared" si="1772"/>
        <v>3.5070304358415837E-3</v>
      </c>
      <c r="AT1491" s="5">
        <f t="shared" si="1773"/>
        <v>1.4742416167386331E-3</v>
      </c>
      <c r="AU1491" s="5">
        <f t="shared" si="1774"/>
        <v>4.1314884188291718E-4</v>
      </c>
      <c r="AV1491" s="5">
        <f t="shared" si="1775"/>
        <v>8.6837172895108368E-5</v>
      </c>
      <c r="AW1491" s="5">
        <f t="shared" si="1776"/>
        <v>4.6011953806859822E-7</v>
      </c>
      <c r="AX1491" s="5">
        <f t="shared" si="1777"/>
        <v>5.4889298052194175E-5</v>
      </c>
      <c r="AY1491" s="5">
        <f t="shared" si="1778"/>
        <v>7.4063959505094233E-5</v>
      </c>
      <c r="AZ1491" s="5">
        <f t="shared" si="1779"/>
        <v>4.9968484679437074E-5</v>
      </c>
      <c r="BA1491" s="5">
        <f t="shared" si="1780"/>
        <v>2.2474713998040208E-5</v>
      </c>
      <c r="BB1491" s="5">
        <f t="shared" si="1781"/>
        <v>7.5814701886722553E-6</v>
      </c>
      <c r="BC1491" s="5">
        <f t="shared" si="1782"/>
        <v>2.0459860882496917E-6</v>
      </c>
      <c r="BD1491" s="5">
        <f t="shared" si="1783"/>
        <v>9.3809842342228275E-4</v>
      </c>
      <c r="BE1491" s="5">
        <f t="shared" si="1784"/>
        <v>7.8869217801593101E-4</v>
      </c>
      <c r="BF1491" s="5">
        <f t="shared" si="1785"/>
        <v>3.3154055914211099E-4</v>
      </c>
      <c r="BG1491" s="5">
        <f t="shared" si="1786"/>
        <v>9.2912583996780656E-5</v>
      </c>
      <c r="BH1491" s="5">
        <f t="shared" si="1787"/>
        <v>1.9528715326633295E-5</v>
      </c>
      <c r="BI1491" s="5">
        <f t="shared" si="1788"/>
        <v>3.2836948960274021E-6</v>
      </c>
      <c r="BJ1491" s="8">
        <f t="shared" si="1789"/>
        <v>0.23338371379879963</v>
      </c>
      <c r="BK1491" s="8">
        <f t="shared" si="1790"/>
        <v>0.27981608037064948</v>
      </c>
      <c r="BL1491" s="8">
        <f t="shared" si="1791"/>
        <v>0.44052158895897836</v>
      </c>
      <c r="BM1491" s="8">
        <f t="shared" si="1792"/>
        <v>0.37409150616991921</v>
      </c>
      <c r="BN1491" s="8">
        <f t="shared" si="1793"/>
        <v>0.62537804773156569</v>
      </c>
    </row>
    <row r="1492" spans="1:66" x14ac:dyDescent="0.25">
      <c r="A1492" t="s">
        <v>477</v>
      </c>
      <c r="B1492" t="s">
        <v>480</v>
      </c>
      <c r="C1492" t="s">
        <v>485</v>
      </c>
      <c r="D1492" t="s">
        <v>568</v>
      </c>
      <c r="E1492">
        <f>VLOOKUP(A1492,home!$A$2:$E$405,3,FALSE)</f>
        <v>1.30833333333333</v>
      </c>
      <c r="F1492">
        <f>VLOOKUP(B1492,home!$B$2:$E$405,3,FALSE)</f>
        <v>1.53</v>
      </c>
      <c r="G1492">
        <f>VLOOKUP(C1492,away!$B$2:$E$405,4,FALSE)</f>
        <v>0.93</v>
      </c>
      <c r="H1492">
        <f>VLOOKUP(A1492,away!$A$2:$E$405,3,FALSE)</f>
        <v>1.06666666666667</v>
      </c>
      <c r="I1492">
        <f>VLOOKUP(C1492,away!$B$2:$E$405,3,FALSE)</f>
        <v>0.51</v>
      </c>
      <c r="J1492">
        <f>VLOOKUP(B1492,home!$B$2:$E$405,4,FALSE)</f>
        <v>0.42</v>
      </c>
      <c r="K1492" s="3">
        <f t="shared" si="1738"/>
        <v>1.8616274999999955</v>
      </c>
      <c r="L1492" s="3">
        <f t="shared" si="1739"/>
        <v>0.22848000000000071</v>
      </c>
      <c r="M1492" s="5">
        <f t="shared" si="1740"/>
        <v>0.12367384016500903</v>
      </c>
      <c r="N1492" s="5">
        <f t="shared" si="1741"/>
        <v>0.23023462188178481</v>
      </c>
      <c r="O1492" s="5">
        <f t="shared" si="1742"/>
        <v>2.825699900090135E-2</v>
      </c>
      <c r="P1492" s="5">
        <f t="shared" si="1743"/>
        <v>5.2604006407550356E-2</v>
      </c>
      <c r="Q1492" s="5">
        <f t="shared" si="1744"/>
        <v>0.21430555177361571</v>
      </c>
      <c r="R1492" s="5">
        <f t="shared" si="1745"/>
        <v>3.2280795658629798E-3</v>
      </c>
      <c r="S1492" s="5">
        <f t="shared" si="1746"/>
        <v>5.5937081892855223E-3</v>
      </c>
      <c r="T1492" s="5">
        <f t="shared" si="1747"/>
        <v>4.8964532469235864E-2</v>
      </c>
      <c r="U1492" s="5">
        <f t="shared" si="1748"/>
        <v>6.009481691998571E-3</v>
      </c>
      <c r="V1492" s="5">
        <f t="shared" si="1749"/>
        <v>2.6436153985402635E-4</v>
      </c>
      <c r="W1492" s="5">
        <f t="shared" si="1750"/>
        <v>0.13298570286147859</v>
      </c>
      <c r="X1492" s="5">
        <f t="shared" si="1751"/>
        <v>3.0384573389790726E-2</v>
      </c>
      <c r="Y1492" s="5">
        <f t="shared" si="1752"/>
        <v>3.4711336640497032E-3</v>
      </c>
      <c r="Z1492" s="5">
        <f t="shared" si="1753"/>
        <v>2.4585053973612546E-4</v>
      </c>
      <c r="AA1492" s="5">
        <f t="shared" si="1754"/>
        <v>4.5768212566261286E-4</v>
      </c>
      <c r="AB1492" s="5">
        <f t="shared" si="1755"/>
        <v>4.2601681569598697E-4</v>
      </c>
      <c r="AC1492" s="5">
        <f t="shared" si="1756"/>
        <v>7.0277979349941128E-6</v>
      </c>
      <c r="AD1492" s="5">
        <f t="shared" si="1757"/>
        <v>6.1892460388439201E-2</v>
      </c>
      <c r="AE1492" s="5">
        <f t="shared" si="1758"/>
        <v>1.4141189349550632E-2</v>
      </c>
      <c r="AF1492" s="5">
        <f t="shared" si="1759"/>
        <v>1.6154894712926691E-3</v>
      </c>
      <c r="AG1492" s="5">
        <f t="shared" si="1760"/>
        <v>1.2303567813365014E-4</v>
      </c>
      <c r="AH1492" s="5">
        <f t="shared" si="1761"/>
        <v>1.404298282972752E-5</v>
      </c>
      <c r="AI1492" s="5">
        <f t="shared" si="1762"/>
        <v>2.6142803017848507E-5</v>
      </c>
      <c r="AJ1492" s="5">
        <f t="shared" si="1763"/>
        <v>2.4334080512554832E-5</v>
      </c>
      <c r="AK1492" s="5">
        <f t="shared" si="1764"/>
        <v>1.5100331156462022E-5</v>
      </c>
      <c r="AL1492" s="5">
        <f t="shared" si="1765"/>
        <v>1.1956945045456602E-7</v>
      </c>
      <c r="AM1492" s="5">
        <f t="shared" si="1766"/>
        <v>2.3044141260355745E-2</v>
      </c>
      <c r="AN1492" s="5">
        <f t="shared" si="1767"/>
        <v>5.2651253951660959E-3</v>
      </c>
      <c r="AO1492" s="5">
        <f t="shared" si="1768"/>
        <v>6.0148792514377663E-4</v>
      </c>
      <c r="AP1492" s="5">
        <f t="shared" si="1769"/>
        <v>4.5809320378950198E-5</v>
      </c>
      <c r="AQ1492" s="5">
        <f t="shared" si="1770"/>
        <v>2.6166283800456416E-6</v>
      </c>
      <c r="AR1492" s="5">
        <f t="shared" si="1771"/>
        <v>6.4170814338723078E-7</v>
      </c>
      <c r="AS1492" s="5">
        <f t="shared" si="1772"/>
        <v>1.1946215267036092E-6</v>
      </c>
      <c r="AT1492" s="5">
        <f t="shared" si="1773"/>
        <v>1.1119701431017091E-6</v>
      </c>
      <c r="AU1492" s="5">
        <f t="shared" si="1774"/>
        <v>6.9002473252569066E-7</v>
      </c>
      <c r="AV1492" s="5">
        <f t="shared" si="1775"/>
        <v>3.2114225443749199E-7</v>
      </c>
      <c r="AW1492" s="5">
        <f t="shared" si="1776"/>
        <v>1.4127285054936982E-9</v>
      </c>
      <c r="AX1492" s="5">
        <f t="shared" si="1777"/>
        <v>7.1499345140271335E-3</v>
      </c>
      <c r="AY1492" s="5">
        <f t="shared" si="1778"/>
        <v>1.6336170377649244E-3</v>
      </c>
      <c r="AZ1492" s="5">
        <f t="shared" si="1779"/>
        <v>1.8662441039426553E-4</v>
      </c>
      <c r="BA1492" s="5">
        <f t="shared" si="1780"/>
        <v>1.4213315095627315E-5</v>
      </c>
      <c r="BB1492" s="5">
        <f t="shared" si="1781"/>
        <v>8.1186455826223418E-7</v>
      </c>
      <c r="BC1492" s="5">
        <f t="shared" si="1782"/>
        <v>3.7098962854351174E-8</v>
      </c>
      <c r="BD1492" s="5">
        <f t="shared" si="1783"/>
        <v>2.4436246100185843E-8</v>
      </c>
      <c r="BE1492" s="5">
        <f t="shared" si="1784"/>
        <v>4.5491187736873616E-8</v>
      </c>
      <c r="BF1492" s="5">
        <f t="shared" si="1785"/>
        <v>4.2343823049313251E-8</v>
      </c>
      <c r="BG1492" s="5">
        <f t="shared" si="1786"/>
        <v>2.6276141814578405E-8</v>
      </c>
      <c r="BH1492" s="5">
        <f t="shared" si="1787"/>
        <v>1.2229097048979742E-8</v>
      </c>
      <c r="BI1492" s="5">
        <f t="shared" si="1788"/>
        <v>4.553204673309892E-9</v>
      </c>
      <c r="BJ1492" s="8">
        <f t="shared" si="1789"/>
        <v>0.77606270969759927</v>
      </c>
      <c r="BK1492" s="8">
        <f t="shared" si="1790"/>
        <v>0.1837766807068493</v>
      </c>
      <c r="BL1492" s="8">
        <f t="shared" si="1791"/>
        <v>3.846199419413867E-2</v>
      </c>
      <c r="BM1492" s="8">
        <f t="shared" si="1792"/>
        <v>0.34461052071856252</v>
      </c>
      <c r="BN1492" s="8">
        <f t="shared" si="1793"/>
        <v>0.65230309879472426</v>
      </c>
    </row>
    <row r="1493" spans="1:66" x14ac:dyDescent="0.25">
      <c r="A1493" t="s">
        <v>22</v>
      </c>
      <c r="B1493" t="s">
        <v>162</v>
      </c>
      <c r="C1493" t="s">
        <v>266</v>
      </c>
      <c r="D1493" t="s">
        <v>568</v>
      </c>
      <c r="E1493">
        <f>VLOOKUP(A1493,home!$A$2:$E$405,3,FALSE)</f>
        <v>1.5026315789473701</v>
      </c>
      <c r="F1493">
        <f>VLOOKUP(B1493,home!$B$2:$E$405,3,FALSE)</f>
        <v>0.88</v>
      </c>
      <c r="G1493">
        <f>VLOOKUP(C1493,away!$B$2:$E$405,4,FALSE)</f>
        <v>0.91</v>
      </c>
      <c r="H1493">
        <f>VLOOKUP(A1493,away!$A$2:$E$405,3,FALSE)</f>
        <v>1.3631578947368399</v>
      </c>
      <c r="I1493">
        <f>VLOOKUP(C1493,away!$B$2:$E$405,3,FALSE)</f>
        <v>0.77</v>
      </c>
      <c r="J1493">
        <f>VLOOKUP(B1493,home!$B$2:$E$405,4,FALSE)</f>
        <v>0.93</v>
      </c>
      <c r="K1493" s="3">
        <f t="shared" si="1738"/>
        <v>1.203307368421054</v>
      </c>
      <c r="L1493" s="3">
        <f t="shared" si="1739"/>
        <v>0.97615736842105105</v>
      </c>
      <c r="M1493" s="5">
        <f t="shared" si="1740"/>
        <v>0.11310205380357845</v>
      </c>
      <c r="N1493" s="5">
        <f t="shared" si="1741"/>
        <v>0.13609653472540043</v>
      </c>
      <c r="O1493" s="5">
        <f t="shared" si="1742"/>
        <v>0.11040540320391724</v>
      </c>
      <c r="P1493" s="5">
        <f t="shared" si="1743"/>
        <v>0.13285163518877108</v>
      </c>
      <c r="Q1493" s="5">
        <f t="shared" si="1744"/>
        <v>8.1882981525823101E-2</v>
      </c>
      <c r="R1493" s="5">
        <f t="shared" si="1745"/>
        <v>5.3886523925500467E-2</v>
      </c>
      <c r="S1493" s="5">
        <f t="shared" si="1746"/>
        <v>3.9012459055301221E-2</v>
      </c>
      <c r="T1493" s="5">
        <f t="shared" si="1747"/>
        <v>7.9930675764717005E-2</v>
      </c>
      <c r="U1493" s="5">
        <f t="shared" si="1748"/>
        <v>6.484205129815214E-2</v>
      </c>
      <c r="V1493" s="5">
        <f t="shared" si="1749"/>
        <v>5.0916346038662168E-3</v>
      </c>
      <c r="W1493" s="5">
        <f t="shared" si="1750"/>
        <v>3.2843465006102662E-2</v>
      </c>
      <c r="X1493" s="5">
        <f t="shared" si="1751"/>
        <v>3.206039037018605E-2</v>
      </c>
      <c r="Y1493" s="5">
        <f t="shared" si="1752"/>
        <v>1.564799314715621E-2</v>
      </c>
      <c r="Z1493" s="5">
        <f t="shared" si="1753"/>
        <v>1.7533909129491519E-2</v>
      </c>
      <c r="AA1493" s="5">
        <f t="shared" si="1754"/>
        <v>2.1098682052742332E-2</v>
      </c>
      <c r="AB1493" s="5">
        <f t="shared" si="1755"/>
        <v>1.2694099789018948E-2</v>
      </c>
      <c r="AC1493" s="5">
        <f t="shared" si="1756"/>
        <v>3.7379514792128558E-4</v>
      </c>
      <c r="AD1493" s="5">
        <f t="shared" si="1757"/>
        <v>9.8801958615805843E-3</v>
      </c>
      <c r="AE1493" s="5">
        <f t="shared" si="1758"/>
        <v>9.6446259917250619E-3</v>
      </c>
      <c r="AF1493" s="5">
        <f t="shared" si="1759"/>
        <v>4.7073363637438028E-3</v>
      </c>
      <c r="AG1493" s="5">
        <f t="shared" si="1760"/>
        <v>1.5317003590349569E-3</v>
      </c>
      <c r="AH1493" s="5">
        <f t="shared" si="1761"/>
        <v>4.278963648494569E-3</v>
      </c>
      <c r="AI1493" s="5">
        <f t="shared" si="1762"/>
        <v>5.1489084874393517E-3</v>
      </c>
      <c r="AJ1493" s="5">
        <f t="shared" si="1763"/>
        <v>3.097859761130738E-3</v>
      </c>
      <c r="AK1493" s="5">
        <f t="shared" si="1764"/>
        <v>1.2425591589679012E-3</v>
      </c>
      <c r="AL1493" s="5">
        <f t="shared" si="1765"/>
        <v>1.7562650705959231E-5</v>
      </c>
      <c r="AM1493" s="5">
        <f t="shared" si="1766"/>
        <v>2.3777824963366256E-3</v>
      </c>
      <c r="AN1493" s="5">
        <f t="shared" si="1767"/>
        <v>2.3210899043015977E-3</v>
      </c>
      <c r="AO1493" s="5">
        <f t="shared" si="1768"/>
        <v>1.1328745064258584E-3</v>
      </c>
      <c r="AP1493" s="5">
        <f t="shared" si="1769"/>
        <v>3.6862126564798773E-4</v>
      </c>
      <c r="AQ1493" s="5">
        <f t="shared" si="1770"/>
        <v>8.9958091154744189E-5</v>
      </c>
      <c r="AR1493" s="5">
        <f t="shared" si="1771"/>
        <v>8.3538837893675985E-4</v>
      </c>
      <c r="AS1493" s="5">
        <f t="shared" si="1772"/>
        <v>1.0052289918679228E-3</v>
      </c>
      <c r="AT1493" s="5">
        <f t="shared" si="1773"/>
        <v>6.0479972643256964E-4</v>
      </c>
      <c r="AU1493" s="5">
        <f t="shared" si="1774"/>
        <v>2.4258665574511626E-4</v>
      </c>
      <c r="AV1493" s="5">
        <f t="shared" si="1775"/>
        <v>7.2976577584679954E-5</v>
      </c>
      <c r="AW1493" s="5">
        <f t="shared" si="1776"/>
        <v>5.7303873067395198E-7</v>
      </c>
      <c r="AX1493" s="5">
        <f t="shared" si="1777"/>
        <v>4.7686719972407784E-4</v>
      </c>
      <c r="AY1493" s="5">
        <f t="shared" si="1778"/>
        <v>4.6549743076897154E-4</v>
      </c>
      <c r="AZ1493" s="5">
        <f t="shared" si="1779"/>
        <v>2.2719937351309982E-4</v>
      </c>
      <c r="BA1493" s="5">
        <f t="shared" si="1780"/>
        <v>7.3927447518486338E-5</v>
      </c>
      <c r="BB1493" s="5">
        <f t="shared" si="1781"/>
        <v>1.8041205655932739E-5</v>
      </c>
      <c r="BC1493" s="5">
        <f t="shared" si="1782"/>
        <v>3.5222111672476583E-6</v>
      </c>
      <c r="BD1493" s="5">
        <f t="shared" si="1783"/>
        <v>1.3591175359873916E-4</v>
      </c>
      <c r="BE1493" s="5">
        <f t="shared" si="1784"/>
        <v>1.6354361456038955E-4</v>
      </c>
      <c r="BF1493" s="5">
        <f t="shared" si="1785"/>
        <v>9.8396618229364767E-5</v>
      </c>
      <c r="BG1493" s="5">
        <f t="shared" si="1786"/>
        <v>3.9467125247702678E-5</v>
      </c>
      <c r="BH1493" s="5">
        <f t="shared" si="1787"/>
        <v>1.1872770655239303E-5</v>
      </c>
      <c r="BI1493" s="5">
        <f t="shared" si="1788"/>
        <v>2.8573184826045453E-6</v>
      </c>
      <c r="BJ1493" s="8">
        <f t="shared" si="1789"/>
        <v>0.41178128024768434</v>
      </c>
      <c r="BK1493" s="8">
        <f t="shared" si="1790"/>
        <v>0.29091463788091315</v>
      </c>
      <c r="BL1493" s="8">
        <f t="shared" si="1791"/>
        <v>0.27990808085670488</v>
      </c>
      <c r="BM1493" s="8">
        <f t="shared" si="1792"/>
        <v>0.37144785134976493</v>
      </c>
      <c r="BN1493" s="8">
        <f t="shared" si="1793"/>
        <v>0.62822513237299071</v>
      </c>
    </row>
    <row r="1494" spans="1:66" x14ac:dyDescent="0.25">
      <c r="A1494" t="s">
        <v>22</v>
      </c>
      <c r="B1494" t="s">
        <v>165</v>
      </c>
      <c r="C1494" t="s">
        <v>166</v>
      </c>
      <c r="D1494" t="s">
        <v>568</v>
      </c>
      <c r="E1494">
        <f>VLOOKUP(A1494,home!$A$2:$E$405,3,FALSE)</f>
        <v>1.5026315789473701</v>
      </c>
      <c r="F1494">
        <f>VLOOKUP(B1494,home!$B$2:$E$405,3,FALSE)</f>
        <v>0.74</v>
      </c>
      <c r="G1494">
        <f>VLOOKUP(C1494,away!$B$2:$E$405,4,FALSE)</f>
        <v>1.0900000000000001</v>
      </c>
      <c r="H1494">
        <f>VLOOKUP(A1494,away!$A$2:$E$405,3,FALSE)</f>
        <v>1.3631578947368399</v>
      </c>
      <c r="I1494">
        <f>VLOOKUP(C1494,away!$B$2:$E$405,3,FALSE)</f>
        <v>0.6</v>
      </c>
      <c r="J1494">
        <f>VLOOKUP(B1494,home!$B$2:$E$405,4,FALSE)</f>
        <v>1.1599999999999999</v>
      </c>
      <c r="K1494" s="3">
        <f t="shared" si="1738"/>
        <v>1.2120226315789489</v>
      </c>
      <c r="L1494" s="3">
        <f t="shared" si="1739"/>
        <v>0.94875789473684047</v>
      </c>
      <c r="M1494" s="5">
        <f t="shared" si="1740"/>
        <v>0.11523514186634452</v>
      </c>
      <c r="N1494" s="5">
        <f t="shared" si="1741"/>
        <v>0.1396675998952204</v>
      </c>
      <c r="O1494" s="5">
        <f t="shared" si="1742"/>
        <v>0.10933025059681417</v>
      </c>
      <c r="P1494" s="5">
        <f t="shared" si="1743"/>
        <v>0.13251073803953667</v>
      </c>
      <c r="Q1494" s="5">
        <f t="shared" si="1744"/>
        <v>8.4640145985660387E-2</v>
      </c>
      <c r="R1494" s="5">
        <f t="shared" si="1745"/>
        <v>5.1863969193642306E-2</v>
      </c>
      <c r="S1494" s="5">
        <f t="shared" si="1746"/>
        <v>3.8094055796253169E-2</v>
      </c>
      <c r="T1494" s="5">
        <f t="shared" si="1747"/>
        <v>8.0303006715573985E-2</v>
      </c>
      <c r="U1494" s="5">
        <f t="shared" si="1748"/>
        <v>6.2860304426207894E-2</v>
      </c>
      <c r="V1494" s="5">
        <f t="shared" si="1749"/>
        <v>4.8672184222872368E-3</v>
      </c>
      <c r="W1494" s="5">
        <f t="shared" si="1750"/>
        <v>3.4195257491588839E-2</v>
      </c>
      <c r="X1494" s="5">
        <f t="shared" si="1751"/>
        <v>3.2443020507704E-2</v>
      </c>
      <c r="Y1494" s="5">
        <f t="shared" si="1752"/>
        <v>1.5390285917896693E-2</v>
      </c>
      <c r="Z1494" s="5">
        <f t="shared" si="1753"/>
        <v>1.6402116741618809E-2</v>
      </c>
      <c r="AA1494" s="5">
        <f t="shared" si="1754"/>
        <v>1.9879736696641965E-2</v>
      </c>
      <c r="AB1494" s="5">
        <f t="shared" si="1755"/>
        <v>1.2047345393080298E-2</v>
      </c>
      <c r="AC1494" s="5">
        <f t="shared" si="1756"/>
        <v>3.4980578346760228E-4</v>
      </c>
      <c r="AD1494" s="5">
        <f t="shared" si="1757"/>
        <v>1.036135649311882E-2</v>
      </c>
      <c r="AE1494" s="5">
        <f t="shared" si="1758"/>
        <v>9.830418773029306E-3</v>
      </c>
      <c r="AF1494" s="5">
        <f t="shared" si="1759"/>
        <v>4.6633437097403987E-3</v>
      </c>
      <c r="AG1494" s="5">
        <f t="shared" si="1760"/>
        <v>1.4747947201625296E-3</v>
      </c>
      <c r="AH1494" s="5">
        <f t="shared" si="1761"/>
        <v>3.8904094372515358E-3</v>
      </c>
      <c r="AI1494" s="5">
        <f t="shared" si="1762"/>
        <v>4.7152642840571843E-3</v>
      </c>
      <c r="AJ1494" s="5">
        <f t="shared" si="1763"/>
        <v>2.8575035130766085E-3</v>
      </c>
      <c r="AK1494" s="5">
        <f t="shared" si="1764"/>
        <v>1.1544529758884009E-3</v>
      </c>
      <c r="AL1494" s="5">
        <f t="shared" si="1765"/>
        <v>1.6089891256107566E-5</v>
      </c>
      <c r="AM1494" s="5">
        <f t="shared" si="1766"/>
        <v>2.5116397127034973E-3</v>
      </c>
      <c r="AN1494" s="5">
        <f t="shared" si="1767"/>
        <v>2.3829380061620134E-3</v>
      </c>
      <c r="AO1494" s="5">
        <f t="shared" si="1768"/>
        <v>1.1304156230073378E-3</v>
      </c>
      <c r="AP1494" s="5">
        <f t="shared" si="1769"/>
        <v>3.5749691555402529E-4</v>
      </c>
      <c r="AQ1494" s="5">
        <f t="shared" si="1770"/>
        <v>8.4794505243987749E-5</v>
      </c>
      <c r="AR1494" s="5">
        <f t="shared" si="1771"/>
        <v>7.3821133347022096E-4</v>
      </c>
      <c r="AS1494" s="5">
        <f t="shared" si="1772"/>
        <v>8.9472884305398222E-4</v>
      </c>
      <c r="AT1494" s="5">
        <f t="shared" si="1773"/>
        <v>5.4221580345393801E-4</v>
      </c>
      <c r="AU1494" s="5">
        <f t="shared" si="1774"/>
        <v>2.1905927499531202E-4</v>
      </c>
      <c r="AV1494" s="5">
        <f t="shared" si="1775"/>
        <v>6.6376199737898695E-5</v>
      </c>
      <c r="AW1494" s="5">
        <f t="shared" si="1776"/>
        <v>5.1394511228460288E-7</v>
      </c>
      <c r="AX1494" s="5">
        <f t="shared" si="1777"/>
        <v>5.0736069569484819E-4</v>
      </c>
      <c r="AY1494" s="5">
        <f t="shared" si="1778"/>
        <v>4.813624655196629E-4</v>
      </c>
      <c r="AZ1494" s="5">
        <f t="shared" si="1779"/>
        <v>2.2834821969588517E-4</v>
      </c>
      <c r="BA1494" s="5">
        <f t="shared" si="1780"/>
        <v>7.2215725395191193E-5</v>
      </c>
      <c r="BB1494" s="5">
        <f t="shared" si="1781"/>
        <v>1.7128809898208841E-5</v>
      </c>
      <c r="BC1494" s="5">
        <f t="shared" si="1782"/>
        <v>3.2502187236744357E-6</v>
      </c>
      <c r="BD1494" s="5">
        <f t="shared" si="1783"/>
        <v>1.1673063843568037E-4</v>
      </c>
      <c r="BE1494" s="5">
        <f t="shared" si="1784"/>
        <v>1.4148017558270412E-4</v>
      </c>
      <c r="BF1494" s="5">
        <f t="shared" si="1785"/>
        <v>8.5738587363000412E-5</v>
      </c>
      <c r="BG1494" s="5">
        <f t="shared" si="1786"/>
        <v>3.4639036094521792E-5</v>
      </c>
      <c r="BH1494" s="5">
        <f t="shared" si="1787"/>
        <v>1.0495823920660127E-5</v>
      </c>
      <c r="BI1494" s="5">
        <f t="shared" si="1788"/>
        <v>2.5442352257815509E-6</v>
      </c>
      <c r="BJ1494" s="8">
        <f t="shared" si="1789"/>
        <v>0.42074618110729373</v>
      </c>
      <c r="BK1494" s="8">
        <f t="shared" si="1790"/>
        <v>0.291554412264665</v>
      </c>
      <c r="BL1494" s="8">
        <f t="shared" si="1791"/>
        <v>0.27145145646799407</v>
      </c>
      <c r="BM1494" s="8">
        <f t="shared" si="1792"/>
        <v>0.36642547248394569</v>
      </c>
      <c r="BN1494" s="8">
        <f t="shared" si="1793"/>
        <v>0.63324784557721847</v>
      </c>
    </row>
    <row r="1495" spans="1:66" x14ac:dyDescent="0.25">
      <c r="A1495" t="s">
        <v>22</v>
      </c>
      <c r="B1495" t="s">
        <v>164</v>
      </c>
      <c r="C1495" t="s">
        <v>259</v>
      </c>
      <c r="D1495" t="s">
        <v>568</v>
      </c>
      <c r="E1495">
        <f>VLOOKUP(A1495,home!$A$2:$E$405,3,FALSE)</f>
        <v>1.5026315789473701</v>
      </c>
      <c r="F1495">
        <f>VLOOKUP(B1495,home!$B$2:$E$405,3,FALSE)</f>
        <v>1.02</v>
      </c>
      <c r="G1495">
        <f>VLOOKUP(C1495,away!$B$2:$E$405,4,FALSE)</f>
        <v>1.26</v>
      </c>
      <c r="H1495">
        <f>VLOOKUP(A1495,away!$A$2:$E$405,3,FALSE)</f>
        <v>1.3631578947368399</v>
      </c>
      <c r="I1495">
        <f>VLOOKUP(C1495,away!$B$2:$E$405,3,FALSE)</f>
        <v>1.3</v>
      </c>
      <c r="J1495">
        <f>VLOOKUP(B1495,home!$B$2:$E$405,4,FALSE)</f>
        <v>0.81</v>
      </c>
      <c r="K1495" s="3">
        <f t="shared" si="1738"/>
        <v>1.9311821052631599</v>
      </c>
      <c r="L1495" s="3">
        <f t="shared" si="1739"/>
        <v>1.4354052631578926</v>
      </c>
      <c r="M1495" s="5">
        <f t="shared" si="1740"/>
        <v>3.4507196985641093E-2</v>
      </c>
      <c r="N1495" s="5">
        <f t="shared" si="1741"/>
        <v>6.6639681321460947E-2</v>
      </c>
      <c r="O1495" s="5">
        <f t="shared" si="1742"/>
        <v>4.9531812170015392E-2</v>
      </c>
      <c r="P1495" s="5">
        <f t="shared" si="1743"/>
        <v>9.5654949303989725E-2</v>
      </c>
      <c r="Q1495" s="5">
        <f t="shared" si="1744"/>
        <v>6.4346680034222517E-2</v>
      </c>
      <c r="R1495" s="5">
        <f t="shared" si="1745"/>
        <v>3.5549111941294134E-2</v>
      </c>
      <c r="S1495" s="5">
        <f t="shared" si="1746"/>
        <v>6.6289572361935334E-2</v>
      </c>
      <c r="T1495" s="5">
        <f t="shared" si="1747"/>
        <v>9.2363563187859862E-2</v>
      </c>
      <c r="U1495" s="5">
        <f t="shared" si="1748"/>
        <v>6.865180883902415E-2</v>
      </c>
      <c r="V1495" s="5">
        <f t="shared" si="1749"/>
        <v>2.0417401577939521E-2</v>
      </c>
      <c r="W1495" s="5">
        <f t="shared" si="1750"/>
        <v>4.1421719005061593E-2</v>
      </c>
      <c r="X1495" s="5">
        <f t="shared" si="1751"/>
        <v>5.9456953468912714E-2</v>
      </c>
      <c r="Y1495" s="5">
        <f t="shared" si="1752"/>
        <v>4.2672411970305628E-2</v>
      </c>
      <c r="Z1495" s="5">
        <f t="shared" si="1753"/>
        <v>1.7009127460374234E-2</v>
      </c>
      <c r="AA1495" s="5">
        <f t="shared" si="1754"/>
        <v>3.2847722577614938E-2</v>
      </c>
      <c r="AB1495" s="5">
        <f t="shared" si="1755"/>
        <v>3.171746702026932E-2</v>
      </c>
      <c r="AC1495" s="5">
        <f t="shared" si="1756"/>
        <v>3.5373517763368418E-3</v>
      </c>
      <c r="AD1495" s="5">
        <f t="shared" si="1757"/>
        <v>1.9998220627953485E-2</v>
      </c>
      <c r="AE1495" s="5">
        <f t="shared" si="1758"/>
        <v>2.8705551143157166E-2</v>
      </c>
      <c r="AF1495" s="5">
        <f t="shared" si="1759"/>
        <v>2.0602049596367935E-2</v>
      </c>
      <c r="AG1495" s="5">
        <f t="shared" si="1760"/>
        <v>9.8574301408221581E-3</v>
      </c>
      <c r="AH1495" s="5">
        <f t="shared" si="1761"/>
        <v>6.1037477695861514E-3</v>
      </c>
      <c r="AI1495" s="5">
        <f t="shared" si="1762"/>
        <v>1.1787448467664699E-2</v>
      </c>
      <c r="AJ1495" s="5">
        <f t="shared" si="1763"/>
        <v>1.1381854773732863E-2</v>
      </c>
      <c r="AK1495" s="5">
        <f t="shared" si="1764"/>
        <v>7.3268114212456598E-3</v>
      </c>
      <c r="AL1495" s="5">
        <f t="shared" si="1765"/>
        <v>3.9222566234710604E-4</v>
      </c>
      <c r="AM1495" s="5">
        <f t="shared" si="1766"/>
        <v>7.7240411627616688E-3</v>
      </c>
      <c r="AN1495" s="5">
        <f t="shared" si="1767"/>
        <v>1.1087129337876306E-2</v>
      </c>
      <c r="AO1495" s="5">
        <f t="shared" si="1768"/>
        <v>7.9572619024499691E-3</v>
      </c>
      <c r="AP1495" s="5">
        <f t="shared" si="1769"/>
        <v>3.8072985383674905E-3</v>
      </c>
      <c r="AQ1495" s="5">
        <f t="shared" si="1770"/>
        <v>1.3662540900965113E-3</v>
      </c>
      <c r="AR1495" s="5">
        <f t="shared" si="1771"/>
        <v>1.752270334690442E-3</v>
      </c>
      <c r="AS1495" s="5">
        <f t="shared" si="1772"/>
        <v>3.3839531139376699E-3</v>
      </c>
      <c r="AT1495" s="5">
        <f t="shared" si="1773"/>
        <v>3.2675148493429874E-3</v>
      </c>
      <c r="AU1495" s="5">
        <f t="shared" si="1774"/>
        <v>2.1033887352442764E-3</v>
      </c>
      <c r="AV1495" s="5">
        <f t="shared" si="1775"/>
        <v>1.0155066714789647E-3</v>
      </c>
      <c r="AW1495" s="5">
        <f t="shared" si="1776"/>
        <v>3.0201691502812582E-5</v>
      </c>
      <c r="AX1495" s="5">
        <f t="shared" si="1777"/>
        <v>2.4860883456402322E-3</v>
      </c>
      <c r="AY1495" s="5">
        <f t="shared" si="1778"/>
        <v>3.5685442960074871E-3</v>
      </c>
      <c r="AZ1495" s="5">
        <f t="shared" si="1779"/>
        <v>2.5611536321506127E-3</v>
      </c>
      <c r="BA1495" s="5">
        <f t="shared" si="1780"/>
        <v>1.2254311344483144E-3</v>
      </c>
      <c r="BB1495" s="5">
        <f t="shared" si="1781"/>
        <v>4.397475750061642E-4</v>
      </c>
      <c r="BC1495" s="5">
        <f t="shared" si="1782"/>
        <v>1.2624319672495366E-4</v>
      </c>
      <c r="BD1495" s="5">
        <f t="shared" si="1783"/>
        <v>4.1920301014834987E-4</v>
      </c>
      <c r="BE1495" s="5">
        <f t="shared" si="1784"/>
        <v>8.0955735167094413E-4</v>
      </c>
      <c r="BF1495" s="5">
        <f t="shared" si="1785"/>
        <v>7.8170133536558111E-4</v>
      </c>
      <c r="BG1495" s="5">
        <f t="shared" si="1786"/>
        <v>5.0320254350610884E-4</v>
      </c>
      <c r="BH1495" s="5">
        <f t="shared" si="1787"/>
        <v>2.4294393683547619E-4</v>
      </c>
      <c r="BI1495" s="5">
        <f t="shared" si="1788"/>
        <v>9.3833796679770962E-5</v>
      </c>
      <c r="BJ1495" s="8">
        <f t="shared" si="1789"/>
        <v>0.48841345370765366</v>
      </c>
      <c r="BK1495" s="8">
        <f t="shared" si="1790"/>
        <v>0.22436724196419713</v>
      </c>
      <c r="BL1495" s="8">
        <f t="shared" si="1791"/>
        <v>0.26927086065934791</v>
      </c>
      <c r="BM1495" s="8">
        <f t="shared" si="1792"/>
        <v>0.64929290943044438</v>
      </c>
      <c r="BN1495" s="8">
        <f t="shared" si="1793"/>
        <v>0.3462294317566238</v>
      </c>
    </row>
    <row r="1496" spans="1:66" x14ac:dyDescent="0.25">
      <c r="A1496" t="s">
        <v>25</v>
      </c>
      <c r="B1496" t="s">
        <v>169</v>
      </c>
      <c r="C1496" t="s">
        <v>260</v>
      </c>
      <c r="D1496" t="s">
        <v>568</v>
      </c>
      <c r="E1496">
        <f>VLOOKUP(A1496,home!$A$2:$E$405,3,FALSE)</f>
        <v>1.37894736842105</v>
      </c>
      <c r="F1496">
        <f>VLOOKUP(B1496,home!$B$2:$E$405,3,FALSE)</f>
        <v>0.92</v>
      </c>
      <c r="G1496">
        <f>VLOOKUP(C1496,away!$B$2:$E$405,4,FALSE)</f>
        <v>0.88</v>
      </c>
      <c r="H1496">
        <f>VLOOKUP(A1496,away!$A$2:$E$405,3,FALSE)</f>
        <v>1.1000000000000001</v>
      </c>
      <c r="I1496">
        <f>VLOOKUP(C1496,away!$B$2:$E$405,3,FALSE)</f>
        <v>0.88</v>
      </c>
      <c r="J1496">
        <f>VLOOKUP(B1496,home!$B$2:$E$405,4,FALSE)</f>
        <v>0.86</v>
      </c>
      <c r="K1496" s="3">
        <f t="shared" si="1738"/>
        <v>1.1163957894736822</v>
      </c>
      <c r="L1496" s="3">
        <f t="shared" si="1739"/>
        <v>0.83248000000000011</v>
      </c>
      <c r="M1496" s="5">
        <f t="shared" si="1740"/>
        <v>0.1424341075356074</v>
      </c>
      <c r="N1496" s="5">
        <f t="shared" si="1741"/>
        <v>0.15901283793019375</v>
      </c>
      <c r="O1496" s="5">
        <f t="shared" si="1742"/>
        <v>0.11857354584124244</v>
      </c>
      <c r="P1496" s="5">
        <f t="shared" si="1743"/>
        <v>0.13237500732012772</v>
      </c>
      <c r="Q1496" s="5">
        <f t="shared" si="1744"/>
        <v>8.8760631368764678E-2</v>
      </c>
      <c r="R1496" s="5">
        <f t="shared" si="1745"/>
        <v>4.9355052720958754E-2</v>
      </c>
      <c r="S1496" s="5">
        <f t="shared" si="1746"/>
        <v>3.0756577315274047E-2</v>
      </c>
      <c r="T1496" s="5">
        <f t="shared" si="1747"/>
        <v>7.389145040186923E-2</v>
      </c>
      <c r="U1496" s="5">
        <f t="shared" si="1748"/>
        <v>5.5099773046929958E-2</v>
      </c>
      <c r="V1496" s="5">
        <f t="shared" si="1749"/>
        <v>3.1760511873757803E-3</v>
      </c>
      <c r="W1496" s="5">
        <f t="shared" si="1750"/>
        <v>3.3030665043704853E-2</v>
      </c>
      <c r="X1496" s="5">
        <f t="shared" si="1751"/>
        <v>2.7497368035583419E-2</v>
      </c>
      <c r="Y1496" s="5">
        <f t="shared" si="1752"/>
        <v>1.1445504471131242E-2</v>
      </c>
      <c r="Z1496" s="5">
        <f t="shared" si="1753"/>
        <v>1.3695698096381255E-2</v>
      </c>
      <c r="AA1496" s="5">
        <f t="shared" si="1754"/>
        <v>1.5289819688702758E-2</v>
      </c>
      <c r="AB1496" s="5">
        <f t="shared" si="1755"/>
        <v>8.5347451611397836E-3</v>
      </c>
      <c r="AC1496" s="5">
        <f t="shared" si="1756"/>
        <v>1.8448434088762092E-4</v>
      </c>
      <c r="AD1496" s="5">
        <f t="shared" si="1757"/>
        <v>9.2188238445769025E-3</v>
      </c>
      <c r="AE1496" s="5">
        <f t="shared" si="1758"/>
        <v>7.6744864741333805E-3</v>
      </c>
      <c r="AF1496" s="5">
        <f t="shared" si="1759"/>
        <v>3.1944282499932787E-3</v>
      </c>
      <c r="AG1496" s="5">
        <f t="shared" si="1760"/>
        <v>8.8643254318480187E-4</v>
      </c>
      <c r="AH1496" s="5">
        <f t="shared" si="1761"/>
        <v>2.850348687818866E-3</v>
      </c>
      <c r="AI1496" s="5">
        <f t="shared" si="1762"/>
        <v>3.1821172736128172E-3</v>
      </c>
      <c r="AJ1496" s="5">
        <f t="shared" si="1763"/>
        <v>1.7762511629364113E-3</v>
      </c>
      <c r="AK1496" s="5">
        <f t="shared" si="1764"/>
        <v>6.609997731166472E-4</v>
      </c>
      <c r="AL1496" s="5">
        <f t="shared" si="1765"/>
        <v>6.8582213622794548E-6</v>
      </c>
      <c r="AM1496" s="5">
        <f t="shared" si="1766"/>
        <v>2.0583712247970493E-3</v>
      </c>
      <c r="AN1496" s="5">
        <f t="shared" si="1767"/>
        <v>1.7135528772190477E-3</v>
      </c>
      <c r="AO1496" s="5">
        <f t="shared" si="1768"/>
        <v>7.1324924961365646E-4</v>
      </c>
      <c r="AP1496" s="5">
        <f t="shared" si="1769"/>
        <v>1.9792191177279232E-4</v>
      </c>
      <c r="AQ1496" s="5">
        <f t="shared" si="1770"/>
        <v>4.1191508278153533E-5</v>
      </c>
      <c r="AR1496" s="5">
        <f t="shared" si="1771"/>
        <v>4.7457165512709018E-4</v>
      </c>
      <c r="AS1496" s="5">
        <f t="shared" si="1772"/>
        <v>5.298097975874399E-4</v>
      </c>
      <c r="AT1496" s="5">
        <f t="shared" si="1773"/>
        <v>2.957387136242609E-4</v>
      </c>
      <c r="AU1496" s="5">
        <f t="shared" si="1774"/>
        <v>1.1005381822482936E-4</v>
      </c>
      <c r="AV1496" s="5">
        <f t="shared" si="1775"/>
        <v>3.0715904820425351E-5</v>
      </c>
      <c r="AW1496" s="5">
        <f t="shared" si="1776"/>
        <v>1.7705206497519134E-7</v>
      </c>
      <c r="AX1496" s="5">
        <f t="shared" si="1777"/>
        <v>3.8299282808953555E-4</v>
      </c>
      <c r="AY1496" s="5">
        <f t="shared" si="1778"/>
        <v>3.1883386952797656E-4</v>
      </c>
      <c r="AZ1496" s="5">
        <f t="shared" si="1779"/>
        <v>1.3271140985232497E-4</v>
      </c>
      <c r="BA1496" s="5">
        <f t="shared" si="1780"/>
        <v>3.6826531491287846E-5</v>
      </c>
      <c r="BB1496" s="5">
        <f t="shared" si="1781"/>
        <v>7.6643377339668254E-6</v>
      </c>
      <c r="BC1496" s="5">
        <f t="shared" si="1782"/>
        <v>1.2760815753545412E-6</v>
      </c>
      <c r="BD1496" s="5">
        <f t="shared" si="1783"/>
        <v>6.5845235243366647E-5</v>
      </c>
      <c r="BE1496" s="5">
        <f t="shared" si="1784"/>
        <v>7.3509343382598645E-5</v>
      </c>
      <c r="BF1496" s="5">
        <f t="shared" si="1785"/>
        <v>4.1032760719654108E-5</v>
      </c>
      <c r="BG1496" s="5">
        <f t="shared" si="1786"/>
        <v>1.5269600432634319E-5</v>
      </c>
      <c r="BH1496" s="5">
        <f t="shared" si="1787"/>
        <v>4.2617294074846145E-6</v>
      </c>
      <c r="BI1496" s="5">
        <f t="shared" si="1788"/>
        <v>9.5155535327839978E-7</v>
      </c>
      <c r="BJ1496" s="8">
        <f t="shared" si="1789"/>
        <v>0.4202172201930866</v>
      </c>
      <c r="BK1496" s="8">
        <f t="shared" si="1790"/>
        <v>0.30925191979016281</v>
      </c>
      <c r="BL1496" s="8">
        <f t="shared" si="1791"/>
        <v>0.2569644134703814</v>
      </c>
      <c r="BM1496" s="8">
        <f t="shared" si="1792"/>
        <v>0.30929941201565436</v>
      </c>
      <c r="BN1496" s="8">
        <f t="shared" si="1793"/>
        <v>0.69051118271689471</v>
      </c>
    </row>
    <row r="1497" spans="1:66" x14ac:dyDescent="0.25">
      <c r="A1497" t="s">
        <v>25</v>
      </c>
      <c r="B1497" t="s">
        <v>290</v>
      </c>
      <c r="C1497" t="s">
        <v>529</v>
      </c>
      <c r="D1497" t="s">
        <v>568</v>
      </c>
      <c r="E1497">
        <f>VLOOKUP(A1497,home!$A$2:$E$405,3,FALSE)</f>
        <v>1.37894736842105</v>
      </c>
      <c r="F1497">
        <f>VLOOKUP(B1497,home!$B$2:$E$405,3,FALSE)</f>
        <v>0.7</v>
      </c>
      <c r="G1497" t="e">
        <f>VLOOKUP(C1497,away!$B$2:$E$405,4,FALSE)</f>
        <v>#N/A</v>
      </c>
      <c r="H1497">
        <f>VLOOKUP(A1497,away!$A$2:$E$405,3,FALSE)</f>
        <v>1.1000000000000001</v>
      </c>
      <c r="I1497" t="e">
        <f>VLOOKUP(C1497,away!$B$2:$E$405,3,FALSE)</f>
        <v>#N/A</v>
      </c>
      <c r="J1497">
        <f>VLOOKUP(B1497,home!$B$2:$E$405,4,FALSE)</f>
        <v>1.27</v>
      </c>
      <c r="K1497" s="3" t="e">
        <f t="shared" si="1738"/>
        <v>#N/A</v>
      </c>
      <c r="L1497" s="3" t="e">
        <f t="shared" si="1739"/>
        <v>#N/A</v>
      </c>
      <c r="M1497" s="5" t="e">
        <f t="shared" si="1740"/>
        <v>#N/A</v>
      </c>
      <c r="N1497" s="5" t="e">
        <f t="shared" si="1741"/>
        <v>#N/A</v>
      </c>
      <c r="O1497" s="5" t="e">
        <f t="shared" si="1742"/>
        <v>#N/A</v>
      </c>
      <c r="P1497" s="5" t="e">
        <f t="shared" si="1743"/>
        <v>#N/A</v>
      </c>
      <c r="Q1497" s="5" t="e">
        <f t="shared" si="1744"/>
        <v>#N/A</v>
      </c>
      <c r="R1497" s="5" t="e">
        <f t="shared" si="1745"/>
        <v>#N/A</v>
      </c>
      <c r="S1497" s="5" t="e">
        <f t="shared" si="1746"/>
        <v>#N/A</v>
      </c>
      <c r="T1497" s="5" t="e">
        <f t="shared" si="1747"/>
        <v>#N/A</v>
      </c>
      <c r="U1497" s="5" t="e">
        <f t="shared" si="1748"/>
        <v>#N/A</v>
      </c>
      <c r="V1497" s="5" t="e">
        <f t="shared" si="1749"/>
        <v>#N/A</v>
      </c>
      <c r="W1497" s="5" t="e">
        <f t="shared" si="1750"/>
        <v>#N/A</v>
      </c>
      <c r="X1497" s="5" t="e">
        <f t="shared" si="1751"/>
        <v>#N/A</v>
      </c>
      <c r="Y1497" s="5" t="e">
        <f t="shared" si="1752"/>
        <v>#N/A</v>
      </c>
      <c r="Z1497" s="5" t="e">
        <f t="shared" si="1753"/>
        <v>#N/A</v>
      </c>
      <c r="AA1497" s="5" t="e">
        <f t="shared" si="1754"/>
        <v>#N/A</v>
      </c>
      <c r="AB1497" s="5" t="e">
        <f t="shared" si="1755"/>
        <v>#N/A</v>
      </c>
      <c r="AC1497" s="5" t="e">
        <f t="shared" si="1756"/>
        <v>#N/A</v>
      </c>
      <c r="AD1497" s="5" t="e">
        <f t="shared" si="1757"/>
        <v>#N/A</v>
      </c>
      <c r="AE1497" s="5" t="e">
        <f t="shared" si="1758"/>
        <v>#N/A</v>
      </c>
      <c r="AF1497" s="5" t="e">
        <f t="shared" si="1759"/>
        <v>#N/A</v>
      </c>
      <c r="AG1497" s="5" t="e">
        <f t="shared" si="1760"/>
        <v>#N/A</v>
      </c>
      <c r="AH1497" s="5" t="e">
        <f t="shared" si="1761"/>
        <v>#N/A</v>
      </c>
      <c r="AI1497" s="5" t="e">
        <f t="shared" si="1762"/>
        <v>#N/A</v>
      </c>
      <c r="AJ1497" s="5" t="e">
        <f t="shared" si="1763"/>
        <v>#N/A</v>
      </c>
      <c r="AK1497" s="5" t="e">
        <f t="shared" si="1764"/>
        <v>#N/A</v>
      </c>
      <c r="AL1497" s="5" t="e">
        <f t="shared" si="1765"/>
        <v>#N/A</v>
      </c>
      <c r="AM1497" s="5" t="e">
        <f t="shared" si="1766"/>
        <v>#N/A</v>
      </c>
      <c r="AN1497" s="5" t="e">
        <f t="shared" si="1767"/>
        <v>#N/A</v>
      </c>
      <c r="AO1497" s="5" t="e">
        <f t="shared" si="1768"/>
        <v>#N/A</v>
      </c>
      <c r="AP1497" s="5" t="e">
        <f t="shared" si="1769"/>
        <v>#N/A</v>
      </c>
      <c r="AQ1497" s="5" t="e">
        <f t="shared" si="1770"/>
        <v>#N/A</v>
      </c>
      <c r="AR1497" s="5" t="e">
        <f t="shared" si="1771"/>
        <v>#N/A</v>
      </c>
      <c r="AS1497" s="5" t="e">
        <f t="shared" si="1772"/>
        <v>#N/A</v>
      </c>
      <c r="AT1497" s="5" t="e">
        <f t="shared" si="1773"/>
        <v>#N/A</v>
      </c>
      <c r="AU1497" s="5" t="e">
        <f t="shared" si="1774"/>
        <v>#N/A</v>
      </c>
      <c r="AV1497" s="5" t="e">
        <f t="shared" si="1775"/>
        <v>#N/A</v>
      </c>
      <c r="AW1497" s="5" t="e">
        <f t="shared" si="1776"/>
        <v>#N/A</v>
      </c>
      <c r="AX1497" s="5" t="e">
        <f t="shared" si="1777"/>
        <v>#N/A</v>
      </c>
      <c r="AY1497" s="5" t="e">
        <f t="shared" si="1778"/>
        <v>#N/A</v>
      </c>
      <c r="AZ1497" s="5" t="e">
        <f t="shared" si="1779"/>
        <v>#N/A</v>
      </c>
      <c r="BA1497" s="5" t="e">
        <f t="shared" si="1780"/>
        <v>#N/A</v>
      </c>
      <c r="BB1497" s="5" t="e">
        <f t="shared" si="1781"/>
        <v>#N/A</v>
      </c>
      <c r="BC1497" s="5" t="e">
        <f t="shared" si="1782"/>
        <v>#N/A</v>
      </c>
      <c r="BD1497" s="5" t="e">
        <f t="shared" si="1783"/>
        <v>#N/A</v>
      </c>
      <c r="BE1497" s="5" t="e">
        <f t="shared" si="1784"/>
        <v>#N/A</v>
      </c>
      <c r="BF1497" s="5" t="e">
        <f t="shared" si="1785"/>
        <v>#N/A</v>
      </c>
      <c r="BG1497" s="5" t="e">
        <f t="shared" si="1786"/>
        <v>#N/A</v>
      </c>
      <c r="BH1497" s="5" t="e">
        <f t="shared" si="1787"/>
        <v>#N/A</v>
      </c>
      <c r="BI1497" s="5" t="e">
        <f t="shared" si="1788"/>
        <v>#N/A</v>
      </c>
      <c r="BJ1497" s="8" t="e">
        <f t="shared" si="1789"/>
        <v>#N/A</v>
      </c>
      <c r="BK1497" s="8" t="e">
        <f t="shared" si="1790"/>
        <v>#N/A</v>
      </c>
      <c r="BL1497" s="8" t="e">
        <f t="shared" si="1791"/>
        <v>#N/A</v>
      </c>
      <c r="BM1497" s="8" t="e">
        <f t="shared" si="1792"/>
        <v>#N/A</v>
      </c>
      <c r="BN1497" s="8" t="e">
        <f t="shared" si="1793"/>
        <v>#N/A</v>
      </c>
    </row>
    <row r="1498" spans="1:66" x14ac:dyDescent="0.25">
      <c r="A1498" t="s">
        <v>25</v>
      </c>
      <c r="B1498" t="s">
        <v>471</v>
      </c>
      <c r="C1498" t="s">
        <v>292</v>
      </c>
      <c r="D1498" t="s">
        <v>568</v>
      </c>
      <c r="E1498">
        <f>VLOOKUP(A1498,home!$A$2:$E$405,3,FALSE)</f>
        <v>1.37894736842105</v>
      </c>
      <c r="F1498">
        <f>VLOOKUP(B1498,home!$B$2:$E$405,3,FALSE)</f>
        <v>0.76</v>
      </c>
      <c r="G1498">
        <f>VLOOKUP(C1498,away!$B$2:$E$405,4,FALSE)</f>
        <v>0.99</v>
      </c>
      <c r="H1498">
        <f>VLOOKUP(A1498,away!$A$2:$E$405,3,FALSE)</f>
        <v>1.1000000000000001</v>
      </c>
      <c r="I1498">
        <f>VLOOKUP(C1498,away!$B$2:$E$405,3,FALSE)</f>
        <v>0.61</v>
      </c>
      <c r="J1498">
        <f>VLOOKUP(B1498,home!$B$2:$E$405,4,FALSE)</f>
        <v>1</v>
      </c>
      <c r="K1498" s="3">
        <f t="shared" si="1738"/>
        <v>1.037519999999998</v>
      </c>
      <c r="L1498" s="3">
        <f t="shared" si="1739"/>
        <v>0.67100000000000004</v>
      </c>
      <c r="M1498" s="5">
        <f t="shared" si="1740"/>
        <v>0.18113367217216958</v>
      </c>
      <c r="N1498" s="5">
        <f t="shared" si="1741"/>
        <v>0.18792980755206901</v>
      </c>
      <c r="O1498" s="5">
        <f t="shared" si="1742"/>
        <v>0.12154069402752579</v>
      </c>
      <c r="P1498" s="5">
        <f t="shared" si="1743"/>
        <v>0.1261009008674383</v>
      </c>
      <c r="Q1498" s="5">
        <f t="shared" si="1744"/>
        <v>9.7490466965711106E-2</v>
      </c>
      <c r="R1498" s="5">
        <f t="shared" si="1745"/>
        <v>4.0776902846234905E-2</v>
      </c>
      <c r="S1498" s="5">
        <f t="shared" si="1746"/>
        <v>2.1947102668554371E-2</v>
      </c>
      <c r="T1498" s="5">
        <f t="shared" si="1747"/>
        <v>6.5416103333992157E-2</v>
      </c>
      <c r="U1498" s="5">
        <f t="shared" si="1748"/>
        <v>4.2306852241025553E-2</v>
      </c>
      <c r="V1498" s="5">
        <f t="shared" si="1749"/>
        <v>1.6976715990683637E-3</v>
      </c>
      <c r="W1498" s="5">
        <f t="shared" si="1750"/>
        <v>3.3716103095421474E-2</v>
      </c>
      <c r="X1498" s="5">
        <f t="shared" si="1751"/>
        <v>2.2623505177027811E-2</v>
      </c>
      <c r="Y1498" s="5">
        <f t="shared" si="1752"/>
        <v>7.5901859868928306E-3</v>
      </c>
      <c r="Z1498" s="5">
        <f t="shared" si="1753"/>
        <v>9.1204339366078753E-3</v>
      </c>
      <c r="AA1498" s="5">
        <f t="shared" si="1754"/>
        <v>9.4626326179093855E-3</v>
      </c>
      <c r="AB1498" s="5">
        <f t="shared" si="1755"/>
        <v>4.9088352968666626E-3</v>
      </c>
      <c r="AC1498" s="5">
        <f t="shared" si="1756"/>
        <v>7.3867380458705396E-5</v>
      </c>
      <c r="AD1498" s="5">
        <f t="shared" si="1757"/>
        <v>8.7452828208904026E-3</v>
      </c>
      <c r="AE1498" s="5">
        <f t="shared" si="1758"/>
        <v>5.868084772817461E-3</v>
      </c>
      <c r="AF1498" s="5">
        <f t="shared" si="1759"/>
        <v>1.9687424412802583E-3</v>
      </c>
      <c r="AG1498" s="5">
        <f t="shared" si="1760"/>
        <v>4.4034205936635122E-4</v>
      </c>
      <c r="AH1498" s="5">
        <f t="shared" si="1761"/>
        <v>1.5299527928659708E-3</v>
      </c>
      <c r="AI1498" s="5">
        <f t="shared" si="1762"/>
        <v>1.5873566216542991E-3</v>
      </c>
      <c r="AJ1498" s="5">
        <f t="shared" si="1763"/>
        <v>8.2345712104938242E-4</v>
      </c>
      <c r="AK1498" s="5">
        <f t="shared" si="1764"/>
        <v>2.8478441074371796E-4</v>
      </c>
      <c r="AL1498" s="5">
        <f t="shared" si="1765"/>
        <v>2.0569876619531674E-6</v>
      </c>
      <c r="AM1498" s="5">
        <f t="shared" si="1766"/>
        <v>1.8146811664660394E-3</v>
      </c>
      <c r="AN1498" s="5">
        <f t="shared" si="1767"/>
        <v>1.2176510626987125E-3</v>
      </c>
      <c r="AO1498" s="5">
        <f t="shared" si="1768"/>
        <v>4.0852193153541804E-4</v>
      </c>
      <c r="AP1498" s="5">
        <f t="shared" si="1769"/>
        <v>9.1372738686755202E-5</v>
      </c>
      <c r="AQ1498" s="5">
        <f t="shared" si="1770"/>
        <v>1.5327776914703182E-5</v>
      </c>
      <c r="AR1498" s="5">
        <f t="shared" si="1771"/>
        <v>2.0531966480261335E-4</v>
      </c>
      <c r="AS1498" s="5">
        <f t="shared" si="1772"/>
        <v>2.1302325862600699E-4</v>
      </c>
      <c r="AT1498" s="5">
        <f t="shared" si="1773"/>
        <v>1.1050794564482716E-4</v>
      </c>
      <c r="AU1498" s="5">
        <f t="shared" si="1774"/>
        <v>3.8218067921806958E-5</v>
      </c>
      <c r="AV1498" s="5">
        <f t="shared" si="1775"/>
        <v>9.9130024575582673E-6</v>
      </c>
      <c r="AW1498" s="5">
        <f t="shared" si="1776"/>
        <v>3.9778479944135882E-8</v>
      </c>
      <c r="AX1498" s="5">
        <f t="shared" si="1777"/>
        <v>3.1379466730530682E-4</v>
      </c>
      <c r="AY1498" s="5">
        <f t="shared" si="1778"/>
        <v>2.1055622176186089E-4</v>
      </c>
      <c r="AZ1498" s="5">
        <f t="shared" si="1779"/>
        <v>7.0641612401104332E-5</v>
      </c>
      <c r="BA1498" s="5">
        <f t="shared" si="1780"/>
        <v>1.5800173973713671E-5</v>
      </c>
      <c r="BB1498" s="5">
        <f t="shared" si="1781"/>
        <v>2.6504791840904679E-6</v>
      </c>
      <c r="BC1498" s="5">
        <f t="shared" si="1782"/>
        <v>3.5569430650494094E-7</v>
      </c>
      <c r="BD1498" s="5">
        <f t="shared" si="1783"/>
        <v>2.2961582513758921E-5</v>
      </c>
      <c r="BE1498" s="5">
        <f t="shared" si="1784"/>
        <v>2.3823101089675109E-5</v>
      </c>
      <c r="BF1498" s="5">
        <f t="shared" si="1785"/>
        <v>1.2358471921279835E-5</v>
      </c>
      <c r="BG1498" s="5">
        <f t="shared" si="1786"/>
        <v>4.2740539292554104E-6</v>
      </c>
      <c r="BH1498" s="5">
        <f t="shared" si="1787"/>
        <v>1.108604108170266E-6</v>
      </c>
      <c r="BI1498" s="5">
        <f t="shared" si="1788"/>
        <v>2.3003978686176251E-7</v>
      </c>
      <c r="BJ1498" s="8">
        <f t="shared" si="1789"/>
        <v>0.43594997773070304</v>
      </c>
      <c r="BK1498" s="8">
        <f t="shared" si="1790"/>
        <v>0.33116582789711319</v>
      </c>
      <c r="BL1498" s="8">
        <f t="shared" si="1791"/>
        <v>0.22386320576867746</v>
      </c>
      <c r="BM1498" s="8">
        <f t="shared" si="1792"/>
        <v>0.24491648445867101</v>
      </c>
      <c r="BN1498" s="8">
        <f t="shared" si="1793"/>
        <v>0.75497244443114864</v>
      </c>
    </row>
    <row r="1499" spans="1:66" x14ac:dyDescent="0.25">
      <c r="A1499" t="s">
        <v>25</v>
      </c>
      <c r="B1499" t="s">
        <v>27</v>
      </c>
      <c r="C1499" t="s">
        <v>530</v>
      </c>
      <c r="D1499" t="s">
        <v>568</v>
      </c>
      <c r="E1499">
        <f>VLOOKUP(A1499,home!$A$2:$E$405,3,FALSE)</f>
        <v>1.37894736842105</v>
      </c>
      <c r="F1499">
        <f>VLOOKUP(B1499,home!$B$2:$E$405,3,FALSE)</f>
        <v>1.3</v>
      </c>
      <c r="G1499" t="e">
        <f>VLOOKUP(C1499,away!$B$2:$E$405,4,FALSE)</f>
        <v>#N/A</v>
      </c>
      <c r="H1499">
        <f>VLOOKUP(A1499,away!$A$2:$E$405,3,FALSE)</f>
        <v>1.1000000000000001</v>
      </c>
      <c r="I1499" t="e">
        <f>VLOOKUP(C1499,away!$B$2:$E$405,3,FALSE)</f>
        <v>#N/A</v>
      </c>
      <c r="J1499">
        <f>VLOOKUP(B1499,home!$B$2:$E$405,4,FALSE)</f>
        <v>0.77</v>
      </c>
      <c r="K1499" s="3" t="e">
        <f t="shared" si="1738"/>
        <v>#N/A</v>
      </c>
      <c r="L1499" s="3" t="e">
        <f t="shared" si="1739"/>
        <v>#N/A</v>
      </c>
      <c r="M1499" s="5" t="e">
        <f t="shared" si="1740"/>
        <v>#N/A</v>
      </c>
      <c r="N1499" s="5" t="e">
        <f t="shared" si="1741"/>
        <v>#N/A</v>
      </c>
      <c r="O1499" s="5" t="e">
        <f t="shared" si="1742"/>
        <v>#N/A</v>
      </c>
      <c r="P1499" s="5" t="e">
        <f t="shared" si="1743"/>
        <v>#N/A</v>
      </c>
      <c r="Q1499" s="5" t="e">
        <f t="shared" si="1744"/>
        <v>#N/A</v>
      </c>
      <c r="R1499" s="5" t="e">
        <f t="shared" si="1745"/>
        <v>#N/A</v>
      </c>
      <c r="S1499" s="5" t="e">
        <f t="shared" si="1746"/>
        <v>#N/A</v>
      </c>
      <c r="T1499" s="5" t="e">
        <f t="shared" si="1747"/>
        <v>#N/A</v>
      </c>
      <c r="U1499" s="5" t="e">
        <f t="shared" si="1748"/>
        <v>#N/A</v>
      </c>
      <c r="V1499" s="5" t="e">
        <f t="shared" si="1749"/>
        <v>#N/A</v>
      </c>
      <c r="W1499" s="5" t="e">
        <f t="shared" si="1750"/>
        <v>#N/A</v>
      </c>
      <c r="X1499" s="5" t="e">
        <f t="shared" si="1751"/>
        <v>#N/A</v>
      </c>
      <c r="Y1499" s="5" t="e">
        <f t="shared" si="1752"/>
        <v>#N/A</v>
      </c>
      <c r="Z1499" s="5" t="e">
        <f t="shared" si="1753"/>
        <v>#N/A</v>
      </c>
      <c r="AA1499" s="5" t="e">
        <f t="shared" si="1754"/>
        <v>#N/A</v>
      </c>
      <c r="AB1499" s="5" t="e">
        <f t="shared" si="1755"/>
        <v>#N/A</v>
      </c>
      <c r="AC1499" s="5" t="e">
        <f t="shared" si="1756"/>
        <v>#N/A</v>
      </c>
      <c r="AD1499" s="5" t="e">
        <f t="shared" si="1757"/>
        <v>#N/A</v>
      </c>
      <c r="AE1499" s="5" t="e">
        <f t="shared" si="1758"/>
        <v>#N/A</v>
      </c>
      <c r="AF1499" s="5" t="e">
        <f t="shared" si="1759"/>
        <v>#N/A</v>
      </c>
      <c r="AG1499" s="5" t="e">
        <f t="shared" si="1760"/>
        <v>#N/A</v>
      </c>
      <c r="AH1499" s="5" t="e">
        <f t="shared" si="1761"/>
        <v>#N/A</v>
      </c>
      <c r="AI1499" s="5" t="e">
        <f t="shared" si="1762"/>
        <v>#N/A</v>
      </c>
      <c r="AJ1499" s="5" t="e">
        <f t="shared" si="1763"/>
        <v>#N/A</v>
      </c>
      <c r="AK1499" s="5" t="e">
        <f t="shared" si="1764"/>
        <v>#N/A</v>
      </c>
      <c r="AL1499" s="5" t="e">
        <f t="shared" si="1765"/>
        <v>#N/A</v>
      </c>
      <c r="AM1499" s="5" t="e">
        <f t="shared" si="1766"/>
        <v>#N/A</v>
      </c>
      <c r="AN1499" s="5" t="e">
        <f t="shared" si="1767"/>
        <v>#N/A</v>
      </c>
      <c r="AO1499" s="5" t="e">
        <f t="shared" si="1768"/>
        <v>#N/A</v>
      </c>
      <c r="AP1499" s="5" t="e">
        <f t="shared" si="1769"/>
        <v>#N/A</v>
      </c>
      <c r="AQ1499" s="5" t="e">
        <f t="shared" si="1770"/>
        <v>#N/A</v>
      </c>
      <c r="AR1499" s="5" t="e">
        <f t="shared" si="1771"/>
        <v>#N/A</v>
      </c>
      <c r="AS1499" s="5" t="e">
        <f t="shared" si="1772"/>
        <v>#N/A</v>
      </c>
      <c r="AT1499" s="5" t="e">
        <f t="shared" si="1773"/>
        <v>#N/A</v>
      </c>
      <c r="AU1499" s="5" t="e">
        <f t="shared" si="1774"/>
        <v>#N/A</v>
      </c>
      <c r="AV1499" s="5" t="e">
        <f t="shared" si="1775"/>
        <v>#N/A</v>
      </c>
      <c r="AW1499" s="5" t="e">
        <f t="shared" si="1776"/>
        <v>#N/A</v>
      </c>
      <c r="AX1499" s="5" t="e">
        <f t="shared" si="1777"/>
        <v>#N/A</v>
      </c>
      <c r="AY1499" s="5" t="e">
        <f t="shared" si="1778"/>
        <v>#N/A</v>
      </c>
      <c r="AZ1499" s="5" t="e">
        <f t="shared" si="1779"/>
        <v>#N/A</v>
      </c>
      <c r="BA1499" s="5" t="e">
        <f t="shared" si="1780"/>
        <v>#N/A</v>
      </c>
      <c r="BB1499" s="5" t="e">
        <f t="shared" si="1781"/>
        <v>#N/A</v>
      </c>
      <c r="BC1499" s="5" t="e">
        <f t="shared" si="1782"/>
        <v>#N/A</v>
      </c>
      <c r="BD1499" s="5" t="e">
        <f t="shared" si="1783"/>
        <v>#N/A</v>
      </c>
      <c r="BE1499" s="5" t="e">
        <f t="shared" si="1784"/>
        <v>#N/A</v>
      </c>
      <c r="BF1499" s="5" t="e">
        <f t="shared" si="1785"/>
        <v>#N/A</v>
      </c>
      <c r="BG1499" s="5" t="e">
        <f t="shared" si="1786"/>
        <v>#N/A</v>
      </c>
      <c r="BH1499" s="5" t="e">
        <f t="shared" si="1787"/>
        <v>#N/A</v>
      </c>
      <c r="BI1499" s="5" t="e">
        <f t="shared" si="1788"/>
        <v>#N/A</v>
      </c>
      <c r="BJ1499" s="8" t="e">
        <f t="shared" si="1789"/>
        <v>#N/A</v>
      </c>
      <c r="BK1499" s="8" t="e">
        <f t="shared" si="1790"/>
        <v>#N/A</v>
      </c>
      <c r="BL1499" s="8" t="e">
        <f t="shared" si="1791"/>
        <v>#N/A</v>
      </c>
      <c r="BM1499" s="8" t="e">
        <f t="shared" si="1792"/>
        <v>#N/A</v>
      </c>
      <c r="BN1499" s="8" t="e">
        <f t="shared" si="1793"/>
        <v>#N/A</v>
      </c>
    </row>
    <row r="1500" spans="1:66" x14ac:dyDescent="0.25">
      <c r="A1500" t="s">
        <v>25</v>
      </c>
      <c r="B1500" t="s">
        <v>176</v>
      </c>
      <c r="C1500" t="s">
        <v>168</v>
      </c>
      <c r="D1500" t="s">
        <v>568</v>
      </c>
      <c r="E1500">
        <f>VLOOKUP(A1500,home!$A$2:$E$405,3,FALSE)</f>
        <v>1.37894736842105</v>
      </c>
      <c r="F1500">
        <f>VLOOKUP(B1500,home!$B$2:$E$405,3,FALSE)</f>
        <v>0.73</v>
      </c>
      <c r="G1500">
        <f>VLOOKUP(C1500,away!$B$2:$E$405,4,FALSE)</f>
        <v>0.69</v>
      </c>
      <c r="H1500">
        <f>VLOOKUP(A1500,away!$A$2:$E$405,3,FALSE)</f>
        <v>1.1000000000000001</v>
      </c>
      <c r="I1500">
        <f>VLOOKUP(C1500,away!$B$2:$E$405,3,FALSE)</f>
        <v>0.61</v>
      </c>
      <c r="J1500">
        <f>VLOOKUP(B1500,home!$B$2:$E$405,4,FALSE)</f>
        <v>1.1499999999999999</v>
      </c>
      <c r="K1500" s="3">
        <f t="shared" si="1738"/>
        <v>0.69457578947368281</v>
      </c>
      <c r="L1500" s="3">
        <f t="shared" si="1739"/>
        <v>0.77164999999999995</v>
      </c>
      <c r="M1500" s="5">
        <f t="shared" si="1740"/>
        <v>0.2307949120411194</v>
      </c>
      <c r="N1500" s="5">
        <f t="shared" si="1741"/>
        <v>0.1603045582374697</v>
      </c>
      <c r="O1500" s="5">
        <f t="shared" si="1742"/>
        <v>0.1780928938765298</v>
      </c>
      <c r="P1500" s="5">
        <f t="shared" si="1743"/>
        <v>0.1236990123639435</v>
      </c>
      <c r="Q1500" s="5">
        <f t="shared" si="1744"/>
        <v>5.5671832547010233E-2</v>
      </c>
      <c r="R1500" s="5">
        <f t="shared" si="1745"/>
        <v>6.8712690779912086E-2</v>
      </c>
      <c r="S1500" s="5">
        <f t="shared" si="1746"/>
        <v>1.6574721605094211E-2</v>
      </c>
      <c r="T1500" s="5">
        <f t="shared" si="1747"/>
        <v>4.2959169584900446E-2</v>
      </c>
      <c r="U1500" s="5">
        <f t="shared" si="1748"/>
        <v>4.7726171445318488E-2</v>
      </c>
      <c r="V1500" s="5">
        <f t="shared" si="1749"/>
        <v>9.8706041395275369E-4</v>
      </c>
      <c r="W1500" s="5">
        <f t="shared" si="1750"/>
        <v>1.2889435680928768E-2</v>
      </c>
      <c r="X1500" s="5">
        <f t="shared" si="1751"/>
        <v>9.9461330431886846E-3</v>
      </c>
      <c r="Y1500" s="5">
        <f t="shared" si="1752"/>
        <v>3.8374667813882734E-3</v>
      </c>
      <c r="Z1500" s="5">
        <f t="shared" si="1753"/>
        <v>1.767404928010639E-2</v>
      </c>
      <c r="AA1500" s="5">
        <f t="shared" si="1754"/>
        <v>1.2275966731926671E-2</v>
      </c>
      <c r="AB1500" s="5">
        <f t="shared" si="1755"/>
        <v>4.2632946421903165E-3</v>
      </c>
      <c r="AC1500" s="5">
        <f t="shared" si="1756"/>
        <v>3.3064636604658793E-5</v>
      </c>
      <c r="AD1500" s="5">
        <f t="shared" si="1757"/>
        <v>2.238172490987839E-3</v>
      </c>
      <c r="AE1500" s="5">
        <f t="shared" si="1758"/>
        <v>1.7270858026707662E-3</v>
      </c>
      <c r="AF1500" s="5">
        <f t="shared" si="1759"/>
        <v>6.6635287981544819E-4</v>
      </c>
      <c r="AG1500" s="5">
        <f t="shared" si="1760"/>
        <v>1.7139706656986355E-4</v>
      </c>
      <c r="AH1500" s="5">
        <f t="shared" si="1761"/>
        <v>3.409545031748523E-3</v>
      </c>
      <c r="AI1500" s="5">
        <f t="shared" si="1762"/>
        <v>2.3681874321728035E-3</v>
      </c>
      <c r="AJ1500" s="5">
        <f t="shared" si="1763"/>
        <v>8.2244282766153929E-4</v>
      </c>
      <c r="AK1500" s="5">
        <f t="shared" si="1764"/>
        <v>1.9041629210666056E-4</v>
      </c>
      <c r="AL1500" s="5">
        <f t="shared" si="1765"/>
        <v>7.0886534819975311E-7</v>
      </c>
      <c r="AM1500" s="5">
        <f t="shared" si="1766"/>
        <v>3.1091608498123158E-4</v>
      </c>
      <c r="AN1500" s="5">
        <f t="shared" si="1767"/>
        <v>2.3991839697576735E-4</v>
      </c>
      <c r="AO1500" s="5">
        <f t="shared" si="1768"/>
        <v>9.2566515513175409E-5</v>
      </c>
      <c r="AP1500" s="5">
        <f t="shared" si="1769"/>
        <v>2.3809650565247271E-5</v>
      </c>
      <c r="AQ1500" s="5">
        <f t="shared" si="1770"/>
        <v>4.5931792146682629E-6</v>
      </c>
      <c r="AR1500" s="5">
        <f t="shared" si="1771"/>
        <v>5.2619508474974967E-4</v>
      </c>
      <c r="AS1500" s="5">
        <f t="shared" si="1772"/>
        <v>3.6548236640722881E-4</v>
      </c>
      <c r="AT1500" s="5">
        <f t="shared" si="1773"/>
        <v>1.2692760159300538E-4</v>
      </c>
      <c r="AU1500" s="5">
        <f t="shared" si="1774"/>
        <v>2.9386946360820928E-5</v>
      </c>
      <c r="AV1500" s="5">
        <f t="shared" si="1775"/>
        <v>5.1028653671969921E-6</v>
      </c>
      <c r="AW1500" s="5">
        <f t="shared" si="1776"/>
        <v>1.0553615027472937E-8</v>
      </c>
      <c r="AX1500" s="5">
        <f t="shared" si="1777"/>
        <v>3.5992464197650916E-5</v>
      </c>
      <c r="AY1500" s="5">
        <f t="shared" si="1778"/>
        <v>2.7773584998117327E-5</v>
      </c>
      <c r="AZ1500" s="5">
        <f t="shared" si="1779"/>
        <v>1.0715743431898616E-5</v>
      </c>
      <c r="BA1500" s="5">
        <f t="shared" si="1780"/>
        <v>2.7562678064081891E-6</v>
      </c>
      <c r="BB1500" s="5">
        <f t="shared" si="1781"/>
        <v>5.3171851320371963E-7</v>
      </c>
      <c r="BC1500" s="5">
        <f t="shared" si="1782"/>
        <v>8.2060118142730067E-8</v>
      </c>
      <c r="BD1500" s="5">
        <f t="shared" si="1783"/>
        <v>6.7673072857857348E-5</v>
      </c>
      <c r="BE1500" s="5">
        <f t="shared" si="1784"/>
        <v>4.7004078006356331E-5</v>
      </c>
      <c r="BF1500" s="5">
        <f t="shared" si="1785"/>
        <v>1.6323947294873758E-5</v>
      </c>
      <c r="BG1500" s="5">
        <f t="shared" si="1786"/>
        <v>3.7794061932212434E-6</v>
      </c>
      <c r="BH1500" s="5">
        <f t="shared" si="1787"/>
        <v>6.5627101009959291E-7</v>
      </c>
      <c r="BI1500" s="5">
        <f t="shared" si="1788"/>
        <v>9.1165990989723218E-8</v>
      </c>
      <c r="BJ1500" s="8">
        <f t="shared" si="1789"/>
        <v>0.29116125978124563</v>
      </c>
      <c r="BK1500" s="8">
        <f t="shared" si="1790"/>
        <v>0.37211725351106084</v>
      </c>
      <c r="BL1500" s="8">
        <f t="shared" si="1791"/>
        <v>0.31905023186539827</v>
      </c>
      <c r="BM1500" s="8">
        <f t="shared" si="1792"/>
        <v>0.18269913156044321</v>
      </c>
      <c r="BN1500" s="8">
        <f t="shared" si="1793"/>
        <v>0.8172758998459847</v>
      </c>
    </row>
    <row r="1501" spans="1:66" x14ac:dyDescent="0.25">
      <c r="A1501" t="s">
        <v>25</v>
      </c>
      <c r="B1501" t="s">
        <v>532</v>
      </c>
      <c r="C1501" t="s">
        <v>171</v>
      </c>
      <c r="D1501" t="s">
        <v>568</v>
      </c>
      <c r="E1501">
        <f>VLOOKUP(A1501,home!$A$2:$E$405,3,FALSE)</f>
        <v>1.37894736842105</v>
      </c>
      <c r="F1501" t="e">
        <f>VLOOKUP(B1501,home!$B$2:$E$405,3,FALSE)</f>
        <v>#N/A</v>
      </c>
      <c r="G1501">
        <f>VLOOKUP(C1501,away!$B$2:$E$405,4,FALSE)</f>
        <v>1.37</v>
      </c>
      <c r="H1501">
        <f>VLOOKUP(A1501,away!$A$2:$E$405,3,FALSE)</f>
        <v>1.1000000000000001</v>
      </c>
      <c r="I1501">
        <f>VLOOKUP(C1501,away!$B$2:$E$405,3,FALSE)</f>
        <v>0.56999999999999995</v>
      </c>
      <c r="J1501" t="e">
        <f>VLOOKUP(B1501,home!$B$2:$E$405,4,FALSE)</f>
        <v>#N/A</v>
      </c>
      <c r="K1501" s="3" t="e">
        <f t="shared" si="1738"/>
        <v>#N/A</v>
      </c>
      <c r="L1501" s="3" t="e">
        <f t="shared" si="1739"/>
        <v>#N/A</v>
      </c>
      <c r="M1501" s="5" t="e">
        <f t="shared" si="1740"/>
        <v>#N/A</v>
      </c>
      <c r="N1501" s="5" t="e">
        <f t="shared" si="1741"/>
        <v>#N/A</v>
      </c>
      <c r="O1501" s="5" t="e">
        <f t="shared" si="1742"/>
        <v>#N/A</v>
      </c>
      <c r="P1501" s="5" t="e">
        <f t="shared" si="1743"/>
        <v>#N/A</v>
      </c>
      <c r="Q1501" s="5" t="e">
        <f t="shared" si="1744"/>
        <v>#N/A</v>
      </c>
      <c r="R1501" s="5" t="e">
        <f t="shared" si="1745"/>
        <v>#N/A</v>
      </c>
      <c r="S1501" s="5" t="e">
        <f t="shared" si="1746"/>
        <v>#N/A</v>
      </c>
      <c r="T1501" s="5" t="e">
        <f t="shared" si="1747"/>
        <v>#N/A</v>
      </c>
      <c r="U1501" s="5" t="e">
        <f t="shared" si="1748"/>
        <v>#N/A</v>
      </c>
      <c r="V1501" s="5" t="e">
        <f t="shared" si="1749"/>
        <v>#N/A</v>
      </c>
      <c r="W1501" s="5" t="e">
        <f t="shared" si="1750"/>
        <v>#N/A</v>
      </c>
      <c r="X1501" s="5" t="e">
        <f t="shared" si="1751"/>
        <v>#N/A</v>
      </c>
      <c r="Y1501" s="5" t="e">
        <f t="shared" si="1752"/>
        <v>#N/A</v>
      </c>
      <c r="Z1501" s="5" t="e">
        <f t="shared" si="1753"/>
        <v>#N/A</v>
      </c>
      <c r="AA1501" s="5" t="e">
        <f t="shared" si="1754"/>
        <v>#N/A</v>
      </c>
      <c r="AB1501" s="5" t="e">
        <f t="shared" si="1755"/>
        <v>#N/A</v>
      </c>
      <c r="AC1501" s="5" t="e">
        <f t="shared" si="1756"/>
        <v>#N/A</v>
      </c>
      <c r="AD1501" s="5" t="e">
        <f t="shared" si="1757"/>
        <v>#N/A</v>
      </c>
      <c r="AE1501" s="5" t="e">
        <f t="shared" si="1758"/>
        <v>#N/A</v>
      </c>
      <c r="AF1501" s="5" t="e">
        <f t="shared" si="1759"/>
        <v>#N/A</v>
      </c>
      <c r="AG1501" s="5" t="e">
        <f t="shared" si="1760"/>
        <v>#N/A</v>
      </c>
      <c r="AH1501" s="5" t="e">
        <f t="shared" si="1761"/>
        <v>#N/A</v>
      </c>
      <c r="AI1501" s="5" t="e">
        <f t="shared" si="1762"/>
        <v>#N/A</v>
      </c>
      <c r="AJ1501" s="5" t="e">
        <f t="shared" si="1763"/>
        <v>#N/A</v>
      </c>
      <c r="AK1501" s="5" t="e">
        <f t="shared" si="1764"/>
        <v>#N/A</v>
      </c>
      <c r="AL1501" s="5" t="e">
        <f t="shared" si="1765"/>
        <v>#N/A</v>
      </c>
      <c r="AM1501" s="5" t="e">
        <f t="shared" si="1766"/>
        <v>#N/A</v>
      </c>
      <c r="AN1501" s="5" t="e">
        <f t="shared" si="1767"/>
        <v>#N/A</v>
      </c>
      <c r="AO1501" s="5" t="e">
        <f t="shared" si="1768"/>
        <v>#N/A</v>
      </c>
      <c r="AP1501" s="5" t="e">
        <f t="shared" si="1769"/>
        <v>#N/A</v>
      </c>
      <c r="AQ1501" s="5" t="e">
        <f t="shared" si="1770"/>
        <v>#N/A</v>
      </c>
      <c r="AR1501" s="5" t="e">
        <f t="shared" si="1771"/>
        <v>#N/A</v>
      </c>
      <c r="AS1501" s="5" t="e">
        <f t="shared" si="1772"/>
        <v>#N/A</v>
      </c>
      <c r="AT1501" s="5" t="e">
        <f t="shared" si="1773"/>
        <v>#N/A</v>
      </c>
      <c r="AU1501" s="5" t="e">
        <f t="shared" si="1774"/>
        <v>#N/A</v>
      </c>
      <c r="AV1501" s="5" t="e">
        <f t="shared" si="1775"/>
        <v>#N/A</v>
      </c>
      <c r="AW1501" s="5" t="e">
        <f t="shared" si="1776"/>
        <v>#N/A</v>
      </c>
      <c r="AX1501" s="5" t="e">
        <f t="shared" si="1777"/>
        <v>#N/A</v>
      </c>
      <c r="AY1501" s="5" t="e">
        <f t="shared" si="1778"/>
        <v>#N/A</v>
      </c>
      <c r="AZ1501" s="5" t="e">
        <f t="shared" si="1779"/>
        <v>#N/A</v>
      </c>
      <c r="BA1501" s="5" t="e">
        <f t="shared" si="1780"/>
        <v>#N/A</v>
      </c>
      <c r="BB1501" s="5" t="e">
        <f t="shared" si="1781"/>
        <v>#N/A</v>
      </c>
      <c r="BC1501" s="5" t="e">
        <f t="shared" si="1782"/>
        <v>#N/A</v>
      </c>
      <c r="BD1501" s="5" t="e">
        <f t="shared" si="1783"/>
        <v>#N/A</v>
      </c>
      <c r="BE1501" s="5" t="e">
        <f t="shared" si="1784"/>
        <v>#N/A</v>
      </c>
      <c r="BF1501" s="5" t="e">
        <f t="shared" si="1785"/>
        <v>#N/A</v>
      </c>
      <c r="BG1501" s="5" t="e">
        <f t="shared" si="1786"/>
        <v>#N/A</v>
      </c>
      <c r="BH1501" s="5" t="e">
        <f t="shared" si="1787"/>
        <v>#N/A</v>
      </c>
      <c r="BI1501" s="5" t="e">
        <f t="shared" si="1788"/>
        <v>#N/A</v>
      </c>
      <c r="BJ1501" s="8" t="e">
        <f t="shared" si="1789"/>
        <v>#N/A</v>
      </c>
      <c r="BK1501" s="8" t="e">
        <f t="shared" si="1790"/>
        <v>#N/A</v>
      </c>
      <c r="BL1501" s="8" t="e">
        <f t="shared" si="1791"/>
        <v>#N/A</v>
      </c>
      <c r="BM1501" s="8" t="e">
        <f t="shared" si="1792"/>
        <v>#N/A</v>
      </c>
      <c r="BN1501" s="8" t="e">
        <f t="shared" si="1793"/>
        <v>#N/A</v>
      </c>
    </row>
    <row r="1502" spans="1:66" x14ac:dyDescent="0.25">
      <c r="A1502" t="s">
        <v>25</v>
      </c>
      <c r="B1502" t="s">
        <v>175</v>
      </c>
      <c r="C1502" t="s">
        <v>172</v>
      </c>
      <c r="D1502" t="s">
        <v>568</v>
      </c>
      <c r="E1502">
        <f>VLOOKUP(A1502,home!$A$2:$E$405,3,FALSE)</f>
        <v>1.37894736842105</v>
      </c>
      <c r="F1502">
        <f>VLOOKUP(B1502,home!$B$2:$E$405,3,FALSE)</f>
        <v>0.74</v>
      </c>
      <c r="G1502">
        <f>VLOOKUP(C1502,away!$B$2:$E$405,4,FALSE)</f>
        <v>0.84</v>
      </c>
      <c r="H1502">
        <f>VLOOKUP(A1502,away!$A$2:$E$405,3,FALSE)</f>
        <v>1.1000000000000001</v>
      </c>
      <c r="I1502">
        <f>VLOOKUP(C1502,away!$B$2:$E$405,3,FALSE)</f>
        <v>0.84</v>
      </c>
      <c r="J1502">
        <f>VLOOKUP(B1502,home!$B$2:$E$405,4,FALSE)</f>
        <v>1.47</v>
      </c>
      <c r="K1502" s="3">
        <f t="shared" si="1738"/>
        <v>0.85715368421052474</v>
      </c>
      <c r="L1502" s="3">
        <f t="shared" si="1739"/>
        <v>1.3582799999999999</v>
      </c>
      <c r="M1502" s="5">
        <f t="shared" si="1740"/>
        <v>0.10910618635623279</v>
      </c>
      <c r="N1502" s="5">
        <f t="shared" si="1741"/>
        <v>9.3520769605405035E-2</v>
      </c>
      <c r="O1502" s="5">
        <f t="shared" si="1742"/>
        <v>0.14819675080394384</v>
      </c>
      <c r="P1502" s="5">
        <f t="shared" si="1743"/>
        <v>0.12702739093962953</v>
      </c>
      <c r="Q1502" s="5">
        <f t="shared" si="1744"/>
        <v>4.0080836108738291E-2</v>
      </c>
      <c r="R1502" s="5">
        <f t="shared" si="1745"/>
        <v>0.10064634134099044</v>
      </c>
      <c r="S1502" s="5">
        <f t="shared" si="1746"/>
        <v>3.6973059429108383E-2</v>
      </c>
      <c r="T1502" s="5">
        <f t="shared" si="1747"/>
        <v>5.4440998069777036E-2</v>
      </c>
      <c r="U1502" s="5">
        <f t="shared" si="1748"/>
        <v>8.6269382282740018E-2</v>
      </c>
      <c r="V1502" s="5">
        <f t="shared" si="1749"/>
        <v>4.7828953825069364E-3</v>
      </c>
      <c r="W1502" s="5">
        <f t="shared" si="1750"/>
        <v>1.1451812112281086E-2</v>
      </c>
      <c r="X1502" s="5">
        <f t="shared" si="1751"/>
        <v>1.5554767355869152E-2</v>
      </c>
      <c r="Y1502" s="5">
        <f t="shared" si="1752"/>
        <v>1.0563864702064978E-2</v>
      </c>
      <c r="Z1502" s="5">
        <f t="shared" si="1753"/>
        <v>4.5568637505546808E-2</v>
      </c>
      <c r="AA1502" s="5">
        <f t="shared" si="1754"/>
        <v>3.9059325522333349E-2</v>
      </c>
      <c r="AB1502" s="5">
        <f t="shared" si="1755"/>
        <v>1.6739922387123102E-2</v>
      </c>
      <c r="AC1502" s="5">
        <f t="shared" si="1756"/>
        <v>3.48031778643475E-4</v>
      </c>
      <c r="AD1502" s="5">
        <f t="shared" si="1757"/>
        <v>2.4539907357321103E-3</v>
      </c>
      <c r="AE1502" s="5">
        <f t="shared" si="1758"/>
        <v>3.3332065365302105E-3</v>
      </c>
      <c r="AF1502" s="5">
        <f t="shared" si="1759"/>
        <v>2.2637138872191277E-3</v>
      </c>
      <c r="AG1502" s="5">
        <f t="shared" si="1760"/>
        <v>1.0249190995773316E-3</v>
      </c>
      <c r="AH1502" s="5">
        <f t="shared" si="1761"/>
        <v>1.5473742237758551E-2</v>
      </c>
      <c r="AI1502" s="5">
        <f t="shared" si="1762"/>
        <v>1.3263375167618753E-2</v>
      </c>
      <c r="AJ1502" s="5">
        <f t="shared" si="1763"/>
        <v>5.6843754449953992E-3</v>
      </c>
      <c r="AK1502" s="5">
        <f t="shared" si="1764"/>
        <v>1.6241277850378827E-3</v>
      </c>
      <c r="AL1502" s="5">
        <f t="shared" si="1765"/>
        <v>1.6207905447566319E-5</v>
      </c>
      <c r="AM1502" s="5">
        <f t="shared" si="1766"/>
        <v>4.206894400302551E-4</v>
      </c>
      <c r="AN1502" s="5">
        <f t="shared" si="1767"/>
        <v>5.7141405260429474E-4</v>
      </c>
      <c r="AO1502" s="5">
        <f t="shared" si="1768"/>
        <v>3.8807013968568084E-4</v>
      </c>
      <c r="AP1502" s="5">
        <f t="shared" si="1769"/>
        <v>1.7570263644408878E-4</v>
      </c>
      <c r="AQ1502" s="5">
        <f t="shared" si="1770"/>
        <v>5.9663344257319301E-5</v>
      </c>
      <c r="AR1502" s="5">
        <f t="shared" si="1771"/>
        <v>4.2035349213405335E-3</v>
      </c>
      <c r="AS1502" s="5">
        <f t="shared" si="1772"/>
        <v>3.6030754445346373E-3</v>
      </c>
      <c r="AT1502" s="5">
        <f t="shared" si="1773"/>
        <v>1.544194695885669E-3</v>
      </c>
      <c r="AU1502" s="5">
        <f t="shared" si="1774"/>
        <v>4.4120405757225073E-4</v>
      </c>
      <c r="AV1502" s="5">
        <f t="shared" si="1775"/>
        <v>9.4544920859171761E-5</v>
      </c>
      <c r="AW1502" s="5">
        <f t="shared" si="1776"/>
        <v>5.2417028318897324E-7</v>
      </c>
      <c r="AX1502" s="5">
        <f t="shared" si="1777"/>
        <v>6.0099250571732608E-5</v>
      </c>
      <c r="AY1502" s="5">
        <f t="shared" si="1778"/>
        <v>8.1631610066572961E-5</v>
      </c>
      <c r="AZ1502" s="5">
        <f t="shared" si="1779"/>
        <v>5.5439291660612364E-5</v>
      </c>
      <c r="BA1502" s="5">
        <f t="shared" si="1780"/>
        <v>2.5100693692258841E-5</v>
      </c>
      <c r="BB1502" s="5">
        <f t="shared" si="1781"/>
        <v>8.5234425570803458E-6</v>
      </c>
      <c r="BC1502" s="5">
        <f t="shared" si="1782"/>
        <v>2.3154443112862169E-6</v>
      </c>
      <c r="BD1502" s="5">
        <f t="shared" si="1783"/>
        <v>9.5159623549306903E-4</v>
      </c>
      <c r="BE1502" s="5">
        <f t="shared" si="1784"/>
        <v>8.1566421913375033E-4</v>
      </c>
      <c r="BF1502" s="5">
        <f t="shared" si="1785"/>
        <v>3.4957479525459743E-4</v>
      </c>
      <c r="BG1502" s="5">
        <f t="shared" si="1786"/>
        <v>9.9879774553206021E-5</v>
      </c>
      <c r="BH1502" s="5">
        <f t="shared" si="1787"/>
        <v>2.1403079184099282E-5</v>
      </c>
      <c r="BI1502" s="5">
        <f t="shared" si="1788"/>
        <v>3.6691456352200598E-6</v>
      </c>
      <c r="BJ1502" s="8">
        <f t="shared" si="1789"/>
        <v>0.23653752755907556</v>
      </c>
      <c r="BK1502" s="8">
        <f t="shared" si="1790"/>
        <v>0.27833540340163521</v>
      </c>
      <c r="BL1502" s="8">
        <f t="shared" si="1791"/>
        <v>0.43908568426198752</v>
      </c>
      <c r="BM1502" s="8">
        <f t="shared" si="1792"/>
        <v>0.38086787013352175</v>
      </c>
      <c r="BN1502" s="8">
        <f t="shared" si="1793"/>
        <v>0.61857827515493991</v>
      </c>
    </row>
    <row r="1503" spans="1:66" x14ac:dyDescent="0.25">
      <c r="A1503" t="s">
        <v>25</v>
      </c>
      <c r="B1503" t="s">
        <v>262</v>
      </c>
      <c r="C1503" t="s">
        <v>533</v>
      </c>
      <c r="D1503" t="s">
        <v>568</v>
      </c>
      <c r="E1503">
        <f>VLOOKUP(A1503,home!$A$2:$E$405,3,FALSE)</f>
        <v>1.37894736842105</v>
      </c>
      <c r="F1503">
        <f>VLOOKUP(B1503,home!$B$2:$E$405,3,FALSE)</f>
        <v>0.49</v>
      </c>
      <c r="G1503" t="e">
        <f>VLOOKUP(C1503,away!$B$2:$E$405,4,FALSE)</f>
        <v>#N/A</v>
      </c>
      <c r="H1503">
        <f>VLOOKUP(A1503,away!$A$2:$E$405,3,FALSE)</f>
        <v>1.1000000000000001</v>
      </c>
      <c r="I1503" t="e">
        <f>VLOOKUP(C1503,away!$B$2:$E$405,3,FALSE)</f>
        <v>#N/A</v>
      </c>
      <c r="J1503">
        <f>VLOOKUP(B1503,home!$B$2:$E$405,4,FALSE)</f>
        <v>0.97</v>
      </c>
      <c r="K1503" s="3" t="e">
        <f t="shared" si="1738"/>
        <v>#N/A</v>
      </c>
      <c r="L1503" s="3" t="e">
        <f t="shared" si="1739"/>
        <v>#N/A</v>
      </c>
      <c r="M1503" s="5" t="e">
        <f t="shared" si="1740"/>
        <v>#N/A</v>
      </c>
      <c r="N1503" s="5" t="e">
        <f t="shared" si="1741"/>
        <v>#N/A</v>
      </c>
      <c r="O1503" s="5" t="e">
        <f t="shared" si="1742"/>
        <v>#N/A</v>
      </c>
      <c r="P1503" s="5" t="e">
        <f t="shared" si="1743"/>
        <v>#N/A</v>
      </c>
      <c r="Q1503" s="5" t="e">
        <f t="shared" si="1744"/>
        <v>#N/A</v>
      </c>
      <c r="R1503" s="5" t="e">
        <f t="shared" si="1745"/>
        <v>#N/A</v>
      </c>
      <c r="S1503" s="5" t="e">
        <f t="shared" si="1746"/>
        <v>#N/A</v>
      </c>
      <c r="T1503" s="5" t="e">
        <f t="shared" si="1747"/>
        <v>#N/A</v>
      </c>
      <c r="U1503" s="5" t="e">
        <f t="shared" si="1748"/>
        <v>#N/A</v>
      </c>
      <c r="V1503" s="5" t="e">
        <f t="shared" si="1749"/>
        <v>#N/A</v>
      </c>
      <c r="W1503" s="5" t="e">
        <f t="shared" si="1750"/>
        <v>#N/A</v>
      </c>
      <c r="X1503" s="5" t="e">
        <f t="shared" si="1751"/>
        <v>#N/A</v>
      </c>
      <c r="Y1503" s="5" t="e">
        <f t="shared" si="1752"/>
        <v>#N/A</v>
      </c>
      <c r="Z1503" s="5" t="e">
        <f t="shared" si="1753"/>
        <v>#N/A</v>
      </c>
      <c r="AA1503" s="5" t="e">
        <f t="shared" si="1754"/>
        <v>#N/A</v>
      </c>
      <c r="AB1503" s="5" t="e">
        <f t="shared" si="1755"/>
        <v>#N/A</v>
      </c>
      <c r="AC1503" s="5" t="e">
        <f t="shared" si="1756"/>
        <v>#N/A</v>
      </c>
      <c r="AD1503" s="5" t="e">
        <f t="shared" si="1757"/>
        <v>#N/A</v>
      </c>
      <c r="AE1503" s="5" t="e">
        <f t="shared" si="1758"/>
        <v>#N/A</v>
      </c>
      <c r="AF1503" s="5" t="e">
        <f t="shared" si="1759"/>
        <v>#N/A</v>
      </c>
      <c r="AG1503" s="5" t="e">
        <f t="shared" si="1760"/>
        <v>#N/A</v>
      </c>
      <c r="AH1503" s="5" t="e">
        <f t="shared" si="1761"/>
        <v>#N/A</v>
      </c>
      <c r="AI1503" s="5" t="e">
        <f t="shared" si="1762"/>
        <v>#N/A</v>
      </c>
      <c r="AJ1503" s="5" t="e">
        <f t="shared" si="1763"/>
        <v>#N/A</v>
      </c>
      <c r="AK1503" s="5" t="e">
        <f t="shared" si="1764"/>
        <v>#N/A</v>
      </c>
      <c r="AL1503" s="5" t="e">
        <f t="shared" si="1765"/>
        <v>#N/A</v>
      </c>
      <c r="AM1503" s="5" t="e">
        <f t="shared" si="1766"/>
        <v>#N/A</v>
      </c>
      <c r="AN1503" s="5" t="e">
        <f t="shared" si="1767"/>
        <v>#N/A</v>
      </c>
      <c r="AO1503" s="5" t="e">
        <f t="shared" si="1768"/>
        <v>#N/A</v>
      </c>
      <c r="AP1503" s="5" t="e">
        <f t="shared" si="1769"/>
        <v>#N/A</v>
      </c>
      <c r="AQ1503" s="5" t="e">
        <f t="shared" si="1770"/>
        <v>#N/A</v>
      </c>
      <c r="AR1503" s="5" t="e">
        <f t="shared" si="1771"/>
        <v>#N/A</v>
      </c>
      <c r="AS1503" s="5" t="e">
        <f t="shared" si="1772"/>
        <v>#N/A</v>
      </c>
      <c r="AT1503" s="5" t="e">
        <f t="shared" si="1773"/>
        <v>#N/A</v>
      </c>
      <c r="AU1503" s="5" t="e">
        <f t="shared" si="1774"/>
        <v>#N/A</v>
      </c>
      <c r="AV1503" s="5" t="e">
        <f t="shared" si="1775"/>
        <v>#N/A</v>
      </c>
      <c r="AW1503" s="5" t="e">
        <f t="shared" si="1776"/>
        <v>#N/A</v>
      </c>
      <c r="AX1503" s="5" t="e">
        <f t="shared" si="1777"/>
        <v>#N/A</v>
      </c>
      <c r="AY1503" s="5" t="e">
        <f t="shared" si="1778"/>
        <v>#N/A</v>
      </c>
      <c r="AZ1503" s="5" t="e">
        <f t="shared" si="1779"/>
        <v>#N/A</v>
      </c>
      <c r="BA1503" s="5" t="e">
        <f t="shared" si="1780"/>
        <v>#N/A</v>
      </c>
      <c r="BB1503" s="5" t="e">
        <f t="shared" si="1781"/>
        <v>#N/A</v>
      </c>
      <c r="BC1503" s="5" t="e">
        <f t="shared" si="1782"/>
        <v>#N/A</v>
      </c>
      <c r="BD1503" s="5" t="e">
        <f t="shared" si="1783"/>
        <v>#N/A</v>
      </c>
      <c r="BE1503" s="5" t="e">
        <f t="shared" si="1784"/>
        <v>#N/A</v>
      </c>
      <c r="BF1503" s="5" t="e">
        <f t="shared" si="1785"/>
        <v>#N/A</v>
      </c>
      <c r="BG1503" s="5" t="e">
        <f t="shared" si="1786"/>
        <v>#N/A</v>
      </c>
      <c r="BH1503" s="5" t="e">
        <f t="shared" si="1787"/>
        <v>#N/A</v>
      </c>
      <c r="BI1503" s="5" t="e">
        <f t="shared" si="1788"/>
        <v>#N/A</v>
      </c>
      <c r="BJ1503" s="8" t="e">
        <f t="shared" si="1789"/>
        <v>#N/A</v>
      </c>
      <c r="BK1503" s="8" t="e">
        <f t="shared" si="1790"/>
        <v>#N/A</v>
      </c>
      <c r="BL1503" s="8" t="e">
        <f t="shared" si="1791"/>
        <v>#N/A</v>
      </c>
      <c r="BM1503" s="8" t="e">
        <f t="shared" si="1792"/>
        <v>#N/A</v>
      </c>
      <c r="BN1503" s="8" t="e">
        <f t="shared" si="1793"/>
        <v>#N/A</v>
      </c>
    </row>
    <row r="1504" spans="1:66" x14ac:dyDescent="0.25">
      <c r="A1504" t="s">
        <v>178</v>
      </c>
      <c r="B1504" t="s">
        <v>180</v>
      </c>
      <c r="C1504" t="s">
        <v>270</v>
      </c>
      <c r="D1504" t="s">
        <v>568</v>
      </c>
      <c r="E1504">
        <f>VLOOKUP(A1504,home!$A$2:$E$405,3,FALSE)</f>
        <v>1.5686274509803899</v>
      </c>
      <c r="F1504">
        <f>VLOOKUP(B1504,home!$B$2:$E$405,3,FALSE)</f>
        <v>0.6</v>
      </c>
      <c r="G1504">
        <f>VLOOKUP(C1504,away!$B$2:$E$405,4,FALSE)</f>
        <v>1.28</v>
      </c>
      <c r="H1504">
        <f>VLOOKUP(A1504,away!$A$2:$E$405,3,FALSE)</f>
        <v>1.29084967320261</v>
      </c>
      <c r="I1504">
        <f>VLOOKUP(C1504,away!$B$2:$E$405,3,FALSE)</f>
        <v>0.86</v>
      </c>
      <c r="J1504">
        <f>VLOOKUP(B1504,home!$B$2:$E$405,4,FALSE)</f>
        <v>0.96</v>
      </c>
      <c r="K1504" s="3">
        <f t="shared" si="1738"/>
        <v>1.2047058823529395</v>
      </c>
      <c r="L1504" s="3">
        <f t="shared" si="1739"/>
        <v>1.0657254901960749</v>
      </c>
      <c r="M1504" s="5">
        <f t="shared" si="1740"/>
        <v>0.10326762365553431</v>
      </c>
      <c r="N1504" s="5">
        <f t="shared" si="1741"/>
        <v>0.12440711367443176</v>
      </c>
      <c r="O1504" s="5">
        <f t="shared" si="1742"/>
        <v>0.11005493884167808</v>
      </c>
      <c r="P1504" s="5">
        <f t="shared" si="1743"/>
        <v>0.1325838322045626</v>
      </c>
      <c r="Q1504" s="5">
        <f t="shared" si="1744"/>
        <v>7.4936990825069411E-2</v>
      </c>
      <c r="R1504" s="5">
        <f t="shared" si="1745"/>
        <v>5.8644176822773203E-2</v>
      </c>
      <c r="S1504" s="5">
        <f t="shared" si="1746"/>
        <v>4.2555623775858885E-2</v>
      </c>
      <c r="T1504" s="5">
        <f t="shared" si="1747"/>
        <v>7.9862261280865862E-2</v>
      </c>
      <c r="U1504" s="5">
        <f t="shared" si="1748"/>
        <v>7.0648984784140792E-2</v>
      </c>
      <c r="V1504" s="5">
        <f t="shared" si="1749"/>
        <v>6.0707288524635208E-3</v>
      </c>
      <c r="W1504" s="5">
        <f t="shared" si="1750"/>
        <v>3.0092344550929788E-2</v>
      </c>
      <c r="X1504" s="5">
        <f t="shared" si="1751"/>
        <v>3.2070178647688824E-2</v>
      </c>
      <c r="Y1504" s="5">
        <f t="shared" si="1752"/>
        <v>1.7089003429991933E-2</v>
      </c>
      <c r="Z1504" s="5">
        <f t="shared" si="1753"/>
        <v>2.0832864697198424E-2</v>
      </c>
      <c r="AA1504" s="5">
        <f t="shared" si="1754"/>
        <v>2.5097474646977834E-2</v>
      </c>
      <c r="AB1504" s="5">
        <f t="shared" si="1755"/>
        <v>1.5117537669708987E-2</v>
      </c>
      <c r="AC1504" s="5">
        <f t="shared" si="1756"/>
        <v>4.8713264806694634E-4</v>
      </c>
      <c r="AD1504" s="5">
        <f t="shared" si="1757"/>
        <v>9.0631061235741384E-3</v>
      </c>
      <c r="AE1504" s="5">
        <f t="shared" si="1758"/>
        <v>9.6587832162450954E-3</v>
      </c>
      <c r="AF1504" s="5">
        <f t="shared" si="1759"/>
        <v>5.146805738915212E-3</v>
      </c>
      <c r="AG1504" s="5">
        <f t="shared" si="1760"/>
        <v>1.8283606896831288E-3</v>
      </c>
      <c r="AH1504" s="5">
        <f t="shared" si="1761"/>
        <v>5.5505287354025721E-3</v>
      </c>
      <c r="AI1504" s="5">
        <f t="shared" si="1762"/>
        <v>6.6867546177085012E-3</v>
      </c>
      <c r="AJ1504" s="5">
        <f t="shared" si="1763"/>
        <v>4.0277863109020578E-3</v>
      </c>
      <c r="AK1504" s="5">
        <f t="shared" si="1764"/>
        <v>1.6174326205347846E-3</v>
      </c>
      <c r="AL1504" s="5">
        <f t="shared" si="1765"/>
        <v>2.5016906940013998E-5</v>
      </c>
      <c r="AM1504" s="5">
        <f t="shared" si="1766"/>
        <v>2.183675451891741E-3</v>
      </c>
      <c r="AN1504" s="5">
        <f t="shared" si="1767"/>
        <v>2.3271985913964608E-3</v>
      </c>
      <c r="AO1504" s="5">
        <f t="shared" si="1768"/>
        <v>1.2400774297998041E-3</v>
      </c>
      <c r="AP1504" s="5">
        <f t="shared" si="1769"/>
        <v>4.4052737558482834E-4</v>
      </c>
      <c r="AQ1504" s="5">
        <f t="shared" si="1770"/>
        <v>1.1737031332248286E-4</v>
      </c>
      <c r="AR1504" s="5">
        <f t="shared" si="1771"/>
        <v>1.1830679914768614E-3</v>
      </c>
      <c r="AS1504" s="5">
        <f t="shared" si="1772"/>
        <v>1.4252489685556524E-3</v>
      </c>
      <c r="AT1504" s="5">
        <f t="shared" si="1773"/>
        <v>8.5850290811822745E-4</v>
      </c>
      <c r="AU1504" s="5">
        <f t="shared" si="1774"/>
        <v>3.4474783447571114E-4</v>
      </c>
      <c r="AV1504" s="5">
        <f t="shared" si="1775"/>
        <v>1.0382993603033172E-4</v>
      </c>
      <c r="AW1504" s="5">
        <f t="shared" si="1776"/>
        <v>8.9219029874901945E-7</v>
      </c>
      <c r="AX1504" s="5">
        <f t="shared" si="1777"/>
        <v>4.3844777700728188E-4</v>
      </c>
      <c r="AY1504" s="5">
        <f t="shared" si="1778"/>
        <v>4.6726497207646479E-4</v>
      </c>
      <c r="AZ1504" s="5">
        <f t="shared" si="1779"/>
        <v>2.4898809570882282E-4</v>
      </c>
      <c r="BA1504" s="5">
        <f t="shared" si="1780"/>
        <v>8.8450986784090809E-5</v>
      </c>
      <c r="BB1504" s="5">
        <f t="shared" si="1781"/>
        <v>2.3566117812200423E-5</v>
      </c>
      <c r="BC1504" s="5">
        <f t="shared" si="1782"/>
        <v>5.0230024914851515E-6</v>
      </c>
      <c r="BD1504" s="5">
        <f t="shared" si="1783"/>
        <v>2.1013761919199393E-4</v>
      </c>
      <c r="BE1504" s="5">
        <f t="shared" si="1784"/>
        <v>2.5315402594423706E-4</v>
      </c>
      <c r="BF1504" s="5">
        <f t="shared" si="1785"/>
        <v>1.5248807209817557E-4</v>
      </c>
      <c r="BG1504" s="5">
        <f t="shared" si="1786"/>
        <v>6.1234425815110403E-5</v>
      </c>
      <c r="BH1504" s="5">
        <f t="shared" si="1787"/>
        <v>1.8442368245492056E-5</v>
      </c>
      <c r="BI1504" s="5">
        <f t="shared" si="1788"/>
        <v>4.4435259019726663E-6</v>
      </c>
      <c r="BJ1504" s="8">
        <f t="shared" si="1789"/>
        <v>0.39173553829127084</v>
      </c>
      <c r="BK1504" s="8">
        <f t="shared" si="1790"/>
        <v>0.28545722301550269</v>
      </c>
      <c r="BL1504" s="8">
        <f t="shared" si="1791"/>
        <v>0.30206091272568047</v>
      </c>
      <c r="BM1504" s="8">
        <f t="shared" si="1792"/>
        <v>0.39572548992382534</v>
      </c>
      <c r="BN1504" s="8">
        <f t="shared" si="1793"/>
        <v>0.60389467602404945</v>
      </c>
    </row>
    <row r="1505" spans="1:66" x14ac:dyDescent="0.25">
      <c r="A1505" t="s">
        <v>178</v>
      </c>
      <c r="B1505" t="s">
        <v>179</v>
      </c>
      <c r="C1505" t="s">
        <v>534</v>
      </c>
      <c r="D1505" t="s">
        <v>568</v>
      </c>
      <c r="E1505">
        <f>VLOOKUP(A1505,home!$A$2:$E$405,3,FALSE)</f>
        <v>1.5686274509803899</v>
      </c>
      <c r="F1505">
        <f>VLOOKUP(B1505,home!$B$2:$E$405,3,FALSE)</f>
        <v>0.75</v>
      </c>
      <c r="G1505" t="e">
        <f>VLOOKUP(C1505,away!$B$2:$E$405,4,FALSE)</f>
        <v>#N/A</v>
      </c>
      <c r="H1505">
        <f>VLOOKUP(A1505,away!$A$2:$E$405,3,FALSE)</f>
        <v>1.29084967320261</v>
      </c>
      <c r="I1505" t="e">
        <f>VLOOKUP(C1505,away!$B$2:$E$405,3,FALSE)</f>
        <v>#N/A</v>
      </c>
      <c r="J1505">
        <f>VLOOKUP(B1505,home!$B$2:$E$405,4,FALSE)</f>
        <v>1.32</v>
      </c>
      <c r="K1505" s="3" t="e">
        <f t="shared" si="1738"/>
        <v>#N/A</v>
      </c>
      <c r="L1505" s="3" t="e">
        <f t="shared" si="1739"/>
        <v>#N/A</v>
      </c>
      <c r="M1505" s="5" t="e">
        <f t="shared" si="1740"/>
        <v>#N/A</v>
      </c>
      <c r="N1505" s="5" t="e">
        <f t="shared" si="1741"/>
        <v>#N/A</v>
      </c>
      <c r="O1505" s="5" t="e">
        <f t="shared" si="1742"/>
        <v>#N/A</v>
      </c>
      <c r="P1505" s="5" t="e">
        <f t="shared" si="1743"/>
        <v>#N/A</v>
      </c>
      <c r="Q1505" s="5" t="e">
        <f t="shared" si="1744"/>
        <v>#N/A</v>
      </c>
      <c r="R1505" s="5" t="e">
        <f t="shared" si="1745"/>
        <v>#N/A</v>
      </c>
      <c r="S1505" s="5" t="e">
        <f t="shared" si="1746"/>
        <v>#N/A</v>
      </c>
      <c r="T1505" s="5" t="e">
        <f t="shared" si="1747"/>
        <v>#N/A</v>
      </c>
      <c r="U1505" s="5" t="e">
        <f t="shared" si="1748"/>
        <v>#N/A</v>
      </c>
      <c r="V1505" s="5" t="e">
        <f t="shared" si="1749"/>
        <v>#N/A</v>
      </c>
      <c r="W1505" s="5" t="e">
        <f t="shared" si="1750"/>
        <v>#N/A</v>
      </c>
      <c r="X1505" s="5" t="e">
        <f t="shared" si="1751"/>
        <v>#N/A</v>
      </c>
      <c r="Y1505" s="5" t="e">
        <f t="shared" si="1752"/>
        <v>#N/A</v>
      </c>
      <c r="Z1505" s="5" t="e">
        <f t="shared" si="1753"/>
        <v>#N/A</v>
      </c>
      <c r="AA1505" s="5" t="e">
        <f t="shared" si="1754"/>
        <v>#N/A</v>
      </c>
      <c r="AB1505" s="5" t="e">
        <f t="shared" si="1755"/>
        <v>#N/A</v>
      </c>
      <c r="AC1505" s="5" t="e">
        <f t="shared" si="1756"/>
        <v>#N/A</v>
      </c>
      <c r="AD1505" s="5" t="e">
        <f t="shared" si="1757"/>
        <v>#N/A</v>
      </c>
      <c r="AE1505" s="5" t="e">
        <f t="shared" si="1758"/>
        <v>#N/A</v>
      </c>
      <c r="AF1505" s="5" t="e">
        <f t="shared" si="1759"/>
        <v>#N/A</v>
      </c>
      <c r="AG1505" s="5" t="e">
        <f t="shared" si="1760"/>
        <v>#N/A</v>
      </c>
      <c r="AH1505" s="5" t="e">
        <f t="shared" si="1761"/>
        <v>#N/A</v>
      </c>
      <c r="AI1505" s="5" t="e">
        <f t="shared" si="1762"/>
        <v>#N/A</v>
      </c>
      <c r="AJ1505" s="5" t="e">
        <f t="shared" si="1763"/>
        <v>#N/A</v>
      </c>
      <c r="AK1505" s="5" t="e">
        <f t="shared" si="1764"/>
        <v>#N/A</v>
      </c>
      <c r="AL1505" s="5" t="e">
        <f t="shared" si="1765"/>
        <v>#N/A</v>
      </c>
      <c r="AM1505" s="5" t="e">
        <f t="shared" si="1766"/>
        <v>#N/A</v>
      </c>
      <c r="AN1505" s="5" t="e">
        <f t="shared" si="1767"/>
        <v>#N/A</v>
      </c>
      <c r="AO1505" s="5" t="e">
        <f t="shared" si="1768"/>
        <v>#N/A</v>
      </c>
      <c r="AP1505" s="5" t="e">
        <f t="shared" si="1769"/>
        <v>#N/A</v>
      </c>
      <c r="AQ1505" s="5" t="e">
        <f t="shared" si="1770"/>
        <v>#N/A</v>
      </c>
      <c r="AR1505" s="5" t="e">
        <f t="shared" si="1771"/>
        <v>#N/A</v>
      </c>
      <c r="AS1505" s="5" t="e">
        <f t="shared" si="1772"/>
        <v>#N/A</v>
      </c>
      <c r="AT1505" s="5" t="e">
        <f t="shared" si="1773"/>
        <v>#N/A</v>
      </c>
      <c r="AU1505" s="5" t="e">
        <f t="shared" si="1774"/>
        <v>#N/A</v>
      </c>
      <c r="AV1505" s="5" t="e">
        <f t="shared" si="1775"/>
        <v>#N/A</v>
      </c>
      <c r="AW1505" s="5" t="e">
        <f t="shared" si="1776"/>
        <v>#N/A</v>
      </c>
      <c r="AX1505" s="5" t="e">
        <f t="shared" si="1777"/>
        <v>#N/A</v>
      </c>
      <c r="AY1505" s="5" t="e">
        <f t="shared" si="1778"/>
        <v>#N/A</v>
      </c>
      <c r="AZ1505" s="5" t="e">
        <f t="shared" si="1779"/>
        <v>#N/A</v>
      </c>
      <c r="BA1505" s="5" t="e">
        <f t="shared" si="1780"/>
        <v>#N/A</v>
      </c>
      <c r="BB1505" s="5" t="e">
        <f t="shared" si="1781"/>
        <v>#N/A</v>
      </c>
      <c r="BC1505" s="5" t="e">
        <f t="shared" si="1782"/>
        <v>#N/A</v>
      </c>
      <c r="BD1505" s="5" t="e">
        <f t="shared" si="1783"/>
        <v>#N/A</v>
      </c>
      <c r="BE1505" s="5" t="e">
        <f t="shared" si="1784"/>
        <v>#N/A</v>
      </c>
      <c r="BF1505" s="5" t="e">
        <f t="shared" si="1785"/>
        <v>#N/A</v>
      </c>
      <c r="BG1505" s="5" t="e">
        <f t="shared" si="1786"/>
        <v>#N/A</v>
      </c>
      <c r="BH1505" s="5" t="e">
        <f t="shared" si="1787"/>
        <v>#N/A</v>
      </c>
      <c r="BI1505" s="5" t="e">
        <f t="shared" si="1788"/>
        <v>#N/A</v>
      </c>
      <c r="BJ1505" s="8" t="e">
        <f t="shared" si="1789"/>
        <v>#N/A</v>
      </c>
      <c r="BK1505" s="8" t="e">
        <f t="shared" si="1790"/>
        <v>#N/A</v>
      </c>
      <c r="BL1505" s="8" t="e">
        <f t="shared" si="1791"/>
        <v>#N/A</v>
      </c>
      <c r="BM1505" s="8" t="e">
        <f t="shared" si="1792"/>
        <v>#N/A</v>
      </c>
      <c r="BN1505" s="8" t="e">
        <f t="shared" si="1793"/>
        <v>#N/A</v>
      </c>
    </row>
    <row r="1506" spans="1:66" x14ac:dyDescent="0.25">
      <c r="A1506" t="s">
        <v>178</v>
      </c>
      <c r="B1506" t="s">
        <v>268</v>
      </c>
      <c r="C1506" t="s">
        <v>464</v>
      </c>
      <c r="D1506" t="s">
        <v>568</v>
      </c>
      <c r="E1506">
        <f>VLOOKUP(A1506,home!$A$2:$E$405,3,FALSE)</f>
        <v>1.5686274509803899</v>
      </c>
      <c r="F1506">
        <f>VLOOKUP(B1506,home!$B$2:$E$405,3,FALSE)</f>
        <v>0.64</v>
      </c>
      <c r="G1506">
        <f>VLOOKUP(C1506,away!$B$2:$E$405,4,FALSE)</f>
        <v>1.31</v>
      </c>
      <c r="H1506">
        <f>VLOOKUP(A1506,away!$A$2:$E$405,3,FALSE)</f>
        <v>1.29084967320261</v>
      </c>
      <c r="I1506">
        <f>VLOOKUP(C1506,away!$B$2:$E$405,3,FALSE)</f>
        <v>0.9</v>
      </c>
      <c r="J1506">
        <f>VLOOKUP(B1506,home!$B$2:$E$405,4,FALSE)</f>
        <v>1.1399999999999999</v>
      </c>
      <c r="K1506" s="3">
        <f t="shared" si="1738"/>
        <v>1.3151372549019591</v>
      </c>
      <c r="L1506" s="3">
        <f t="shared" si="1739"/>
        <v>1.3244117647058777</v>
      </c>
      <c r="M1506" s="5">
        <f t="shared" si="1740"/>
        <v>7.1393459347652635E-2</v>
      </c>
      <c r="N1506" s="5">
        <f t="shared" si="1741"/>
        <v>9.3892198144426495E-2</v>
      </c>
      <c r="O1506" s="5">
        <f t="shared" si="1742"/>
        <v>9.4554337483081952E-2</v>
      </c>
      <c r="P1506" s="5">
        <f t="shared" si="1743"/>
        <v>0.12435193183657381</v>
      </c>
      <c r="Q1506" s="5">
        <f t="shared" si="1744"/>
        <v>6.1740563862185967E-2</v>
      </c>
      <c r="R1506" s="5">
        <f t="shared" si="1745"/>
        <v>6.2614438483281867E-2</v>
      </c>
      <c r="S1506" s="5">
        <f t="shared" si="1746"/>
        <v>5.4148528075199438E-2</v>
      </c>
      <c r="T1506" s="5">
        <f t="shared" si="1747"/>
        <v>8.1769929138653635E-2</v>
      </c>
      <c r="U1506" s="5">
        <f t="shared" si="1748"/>
        <v>8.2346580744130898E-2</v>
      </c>
      <c r="V1506" s="5">
        <f t="shared" si="1749"/>
        <v>1.0479444372673391E-2</v>
      </c>
      <c r="W1506" s="5">
        <f t="shared" si="1750"/>
        <v>2.7065771891271448E-2</v>
      </c>
      <c r="X1506" s="5">
        <f t="shared" si="1751"/>
        <v>3.5846226713645554E-2</v>
      </c>
      <c r="Y1506" s="5">
        <f t="shared" si="1752"/>
        <v>2.3737582189933149E-2</v>
      </c>
      <c r="Z1506" s="5">
        <f t="shared" si="1753"/>
        <v>2.7642432989236985E-2</v>
      </c>
      <c r="AA1506" s="5">
        <f t="shared" si="1754"/>
        <v>3.6353593440276485E-2</v>
      </c>
      <c r="AB1506" s="5">
        <f t="shared" si="1755"/>
        <v>2.3904982541433549E-2</v>
      </c>
      <c r="AC1506" s="5">
        <f t="shared" si="1756"/>
        <v>1.1408075440515607E-3</v>
      </c>
      <c r="AD1506" s="5">
        <f t="shared" si="1757"/>
        <v>8.8988012367223358E-3</v>
      </c>
      <c r="AE1506" s="5">
        <f t="shared" si="1758"/>
        <v>1.1785677049694273E-2</v>
      </c>
      <c r="AF1506" s="5">
        <f t="shared" si="1759"/>
        <v>7.8045446698195801E-3</v>
      </c>
      <c r="AG1506" s="5">
        <f t="shared" si="1760"/>
        <v>3.4454769262938674E-3</v>
      </c>
      <c r="AH1506" s="5">
        <f t="shared" si="1761"/>
        <v>9.1524908640098299E-3</v>
      </c>
      <c r="AI1506" s="5">
        <f t="shared" si="1762"/>
        <v>1.2036781710409146E-2</v>
      </c>
      <c r="AJ1506" s="5">
        <f t="shared" si="1763"/>
        <v>7.9150100282407987E-3</v>
      </c>
      <c r="AK1506" s="5">
        <f t="shared" si="1764"/>
        <v>3.4697748536873609E-3</v>
      </c>
      <c r="AL1506" s="5">
        <f t="shared" si="1765"/>
        <v>7.9481578986528406E-5</v>
      </c>
      <c r="AM1506" s="5">
        <f t="shared" si="1766"/>
        <v>2.3406290060762349E-3</v>
      </c>
      <c r="AN1506" s="5">
        <f t="shared" si="1767"/>
        <v>3.0999565924591903E-3</v>
      </c>
      <c r="AO1506" s="5">
        <f t="shared" si="1768"/>
        <v>2.0528094905652486E-3</v>
      </c>
      <c r="AP1506" s="5">
        <f t="shared" si="1769"/>
        <v>9.0625501333483152E-4</v>
      </c>
      <c r="AQ1506" s="5">
        <f t="shared" si="1770"/>
        <v>3.0006370037108317E-4</v>
      </c>
      <c r="AR1506" s="5">
        <f t="shared" si="1771"/>
        <v>2.4243333153315368E-3</v>
      </c>
      <c r="AS1506" s="5">
        <f t="shared" si="1772"/>
        <v>3.1883310612924824E-3</v>
      </c>
      <c r="AT1506" s="5">
        <f t="shared" si="1773"/>
        <v>2.0965464798334233E-3</v>
      </c>
      <c r="AU1506" s="5">
        <f t="shared" si="1774"/>
        <v>9.1908212742083137E-4</v>
      </c>
      <c r="AV1506" s="5">
        <f t="shared" si="1775"/>
        <v>3.021797865214212E-4</v>
      </c>
      <c r="AW1506" s="5">
        <f t="shared" si="1776"/>
        <v>3.8455467546820359E-6</v>
      </c>
      <c r="AX1506" s="5">
        <f t="shared" si="1777"/>
        <v>5.130414009658328E-4</v>
      </c>
      <c r="AY1506" s="5">
        <f t="shared" si="1778"/>
        <v>6.7947806722033419E-4</v>
      </c>
      <c r="AZ1506" s="5">
        <f t="shared" si="1779"/>
        <v>4.4995437304311107E-4</v>
      </c>
      <c r="BA1506" s="5">
        <f t="shared" si="1780"/>
        <v>1.9864162174638452E-4</v>
      </c>
      <c r="BB1506" s="5">
        <f t="shared" si="1781"/>
        <v>6.5770825200291632E-5</v>
      </c>
      <c r="BC1506" s="5">
        <f t="shared" si="1782"/>
        <v>1.7421530933936011E-5</v>
      </c>
      <c r="BD1506" s="5">
        <f t="shared" si="1783"/>
        <v>5.3513592739891488E-4</v>
      </c>
      <c r="BE1506" s="5">
        <f t="shared" si="1784"/>
        <v>7.0377719455882299E-4</v>
      </c>
      <c r="BF1506" s="5">
        <f t="shared" si="1785"/>
        <v>4.6278180385734641E-4</v>
      </c>
      <c r="BG1506" s="5">
        <f t="shared" si="1786"/>
        <v>2.0287386371450913E-4</v>
      </c>
      <c r="BH1506" s="5">
        <f t="shared" si="1787"/>
        <v>6.6701744054213435E-5</v>
      </c>
      <c r="BI1506" s="5">
        <f t="shared" si="1788"/>
        <v>1.7544389714526272E-5</v>
      </c>
      <c r="BJ1506" s="8">
        <f t="shared" si="1789"/>
        <v>0.36661079344456282</v>
      </c>
      <c r="BK1506" s="8">
        <f t="shared" si="1790"/>
        <v>0.2622731308223577</v>
      </c>
      <c r="BL1506" s="8">
        <f t="shared" si="1791"/>
        <v>0.34326727784224986</v>
      </c>
      <c r="BM1506" s="8">
        <f t="shared" si="1792"/>
        <v>0.49057107342073902</v>
      </c>
      <c r="BN1506" s="8">
        <f t="shared" si="1793"/>
        <v>0.50854692915720268</v>
      </c>
    </row>
    <row r="1507" spans="1:66" x14ac:dyDescent="0.25">
      <c r="A1507" t="s">
        <v>178</v>
      </c>
      <c r="B1507" t="s">
        <v>185</v>
      </c>
      <c r="C1507" t="s">
        <v>517</v>
      </c>
      <c r="D1507" t="s">
        <v>568</v>
      </c>
      <c r="E1507">
        <f>VLOOKUP(A1507,home!$A$2:$E$405,3,FALSE)</f>
        <v>1.5686274509803899</v>
      </c>
      <c r="F1507">
        <f>VLOOKUP(B1507,home!$B$2:$E$405,3,FALSE)</f>
        <v>0.75</v>
      </c>
      <c r="G1507" t="e">
        <f>VLOOKUP(C1507,away!$B$2:$E$405,4,FALSE)</f>
        <v>#N/A</v>
      </c>
      <c r="H1507">
        <f>VLOOKUP(A1507,away!$A$2:$E$405,3,FALSE)</f>
        <v>1.29084967320261</v>
      </c>
      <c r="I1507" t="e">
        <f>VLOOKUP(C1507,away!$B$2:$E$405,3,FALSE)</f>
        <v>#N/A</v>
      </c>
      <c r="J1507">
        <f>VLOOKUP(B1507,home!$B$2:$E$405,4,FALSE)</f>
        <v>1.41</v>
      </c>
      <c r="K1507" s="3" t="e">
        <f t="shared" si="1738"/>
        <v>#N/A</v>
      </c>
      <c r="L1507" s="3" t="e">
        <f t="shared" si="1739"/>
        <v>#N/A</v>
      </c>
      <c r="M1507" s="5" t="e">
        <f t="shared" si="1740"/>
        <v>#N/A</v>
      </c>
      <c r="N1507" s="5" t="e">
        <f t="shared" si="1741"/>
        <v>#N/A</v>
      </c>
      <c r="O1507" s="5" t="e">
        <f t="shared" si="1742"/>
        <v>#N/A</v>
      </c>
      <c r="P1507" s="5" t="e">
        <f t="shared" si="1743"/>
        <v>#N/A</v>
      </c>
      <c r="Q1507" s="5" t="e">
        <f t="shared" si="1744"/>
        <v>#N/A</v>
      </c>
      <c r="R1507" s="5" t="e">
        <f t="shared" si="1745"/>
        <v>#N/A</v>
      </c>
      <c r="S1507" s="5" t="e">
        <f t="shared" si="1746"/>
        <v>#N/A</v>
      </c>
      <c r="T1507" s="5" t="e">
        <f t="shared" si="1747"/>
        <v>#N/A</v>
      </c>
      <c r="U1507" s="5" t="e">
        <f t="shared" si="1748"/>
        <v>#N/A</v>
      </c>
      <c r="V1507" s="5" t="e">
        <f t="shared" si="1749"/>
        <v>#N/A</v>
      </c>
      <c r="W1507" s="5" t="e">
        <f t="shared" si="1750"/>
        <v>#N/A</v>
      </c>
      <c r="X1507" s="5" t="e">
        <f t="shared" si="1751"/>
        <v>#N/A</v>
      </c>
      <c r="Y1507" s="5" t="e">
        <f t="shared" si="1752"/>
        <v>#N/A</v>
      </c>
      <c r="Z1507" s="5" t="e">
        <f t="shared" si="1753"/>
        <v>#N/A</v>
      </c>
      <c r="AA1507" s="5" t="e">
        <f t="shared" si="1754"/>
        <v>#N/A</v>
      </c>
      <c r="AB1507" s="5" t="e">
        <f t="shared" si="1755"/>
        <v>#N/A</v>
      </c>
      <c r="AC1507" s="5" t="e">
        <f t="shared" si="1756"/>
        <v>#N/A</v>
      </c>
      <c r="AD1507" s="5" t="e">
        <f t="shared" si="1757"/>
        <v>#N/A</v>
      </c>
      <c r="AE1507" s="5" t="e">
        <f t="shared" si="1758"/>
        <v>#N/A</v>
      </c>
      <c r="AF1507" s="5" t="e">
        <f t="shared" si="1759"/>
        <v>#N/A</v>
      </c>
      <c r="AG1507" s="5" t="e">
        <f t="shared" si="1760"/>
        <v>#N/A</v>
      </c>
      <c r="AH1507" s="5" t="e">
        <f t="shared" si="1761"/>
        <v>#N/A</v>
      </c>
      <c r="AI1507" s="5" t="e">
        <f t="shared" si="1762"/>
        <v>#N/A</v>
      </c>
      <c r="AJ1507" s="5" t="e">
        <f t="shared" si="1763"/>
        <v>#N/A</v>
      </c>
      <c r="AK1507" s="5" t="e">
        <f t="shared" si="1764"/>
        <v>#N/A</v>
      </c>
      <c r="AL1507" s="5" t="e">
        <f t="shared" si="1765"/>
        <v>#N/A</v>
      </c>
      <c r="AM1507" s="5" t="e">
        <f t="shared" si="1766"/>
        <v>#N/A</v>
      </c>
      <c r="AN1507" s="5" t="e">
        <f t="shared" si="1767"/>
        <v>#N/A</v>
      </c>
      <c r="AO1507" s="5" t="e">
        <f t="shared" si="1768"/>
        <v>#N/A</v>
      </c>
      <c r="AP1507" s="5" t="e">
        <f t="shared" si="1769"/>
        <v>#N/A</v>
      </c>
      <c r="AQ1507" s="5" t="e">
        <f t="shared" si="1770"/>
        <v>#N/A</v>
      </c>
      <c r="AR1507" s="5" t="e">
        <f t="shared" si="1771"/>
        <v>#N/A</v>
      </c>
      <c r="AS1507" s="5" t="e">
        <f t="shared" si="1772"/>
        <v>#N/A</v>
      </c>
      <c r="AT1507" s="5" t="e">
        <f t="shared" si="1773"/>
        <v>#N/A</v>
      </c>
      <c r="AU1507" s="5" t="e">
        <f t="shared" si="1774"/>
        <v>#N/A</v>
      </c>
      <c r="AV1507" s="5" t="e">
        <f t="shared" si="1775"/>
        <v>#N/A</v>
      </c>
      <c r="AW1507" s="5" t="e">
        <f t="shared" si="1776"/>
        <v>#N/A</v>
      </c>
      <c r="AX1507" s="5" t="e">
        <f t="shared" si="1777"/>
        <v>#N/A</v>
      </c>
      <c r="AY1507" s="5" t="e">
        <f t="shared" si="1778"/>
        <v>#N/A</v>
      </c>
      <c r="AZ1507" s="5" t="e">
        <f t="shared" si="1779"/>
        <v>#N/A</v>
      </c>
      <c r="BA1507" s="5" t="e">
        <f t="shared" si="1780"/>
        <v>#N/A</v>
      </c>
      <c r="BB1507" s="5" t="e">
        <f t="shared" si="1781"/>
        <v>#N/A</v>
      </c>
      <c r="BC1507" s="5" t="e">
        <f t="shared" si="1782"/>
        <v>#N/A</v>
      </c>
      <c r="BD1507" s="5" t="e">
        <f t="shared" si="1783"/>
        <v>#N/A</v>
      </c>
      <c r="BE1507" s="5" t="e">
        <f t="shared" si="1784"/>
        <v>#N/A</v>
      </c>
      <c r="BF1507" s="5" t="e">
        <f t="shared" si="1785"/>
        <v>#N/A</v>
      </c>
      <c r="BG1507" s="5" t="e">
        <f t="shared" si="1786"/>
        <v>#N/A</v>
      </c>
      <c r="BH1507" s="5" t="e">
        <f t="shared" si="1787"/>
        <v>#N/A</v>
      </c>
      <c r="BI1507" s="5" t="e">
        <f t="shared" si="1788"/>
        <v>#N/A</v>
      </c>
      <c r="BJ1507" s="8" t="e">
        <f t="shared" si="1789"/>
        <v>#N/A</v>
      </c>
      <c r="BK1507" s="8" t="e">
        <f t="shared" si="1790"/>
        <v>#N/A</v>
      </c>
      <c r="BL1507" s="8" t="e">
        <f t="shared" si="1791"/>
        <v>#N/A</v>
      </c>
      <c r="BM1507" s="8" t="e">
        <f t="shared" si="1792"/>
        <v>#N/A</v>
      </c>
      <c r="BN1507" s="8" t="e">
        <f t="shared" si="1793"/>
        <v>#N/A</v>
      </c>
    </row>
    <row r="1508" spans="1:66" x14ac:dyDescent="0.25">
      <c r="A1508" t="s">
        <v>28</v>
      </c>
      <c r="B1508" t="s">
        <v>278</v>
      </c>
      <c r="C1508" t="s">
        <v>519</v>
      </c>
      <c r="D1508" t="s">
        <v>568</v>
      </c>
      <c r="E1508">
        <f>VLOOKUP(A1508,home!$A$2:$E$405,3,FALSE)</f>
        <v>1.4313725490196101</v>
      </c>
      <c r="F1508">
        <f>VLOOKUP(B1508,home!$B$2:$E$405,3,FALSE)</f>
        <v>1.03</v>
      </c>
      <c r="G1508" t="e">
        <f>VLOOKUP(C1508,away!$B$2:$E$405,4,FALSE)</f>
        <v>#N/A</v>
      </c>
      <c r="H1508">
        <f>VLOOKUP(A1508,away!$A$2:$E$405,3,FALSE)</f>
        <v>1.20588235294118</v>
      </c>
      <c r="I1508" t="e">
        <f>VLOOKUP(C1508,away!$B$2:$E$405,3,FALSE)</f>
        <v>#N/A</v>
      </c>
      <c r="J1508">
        <f>VLOOKUP(B1508,home!$B$2:$E$405,4,FALSE)</f>
        <v>0.93</v>
      </c>
      <c r="K1508" s="3" t="e">
        <f t="shared" si="1738"/>
        <v>#N/A</v>
      </c>
      <c r="L1508" s="3" t="e">
        <f t="shared" si="1739"/>
        <v>#N/A</v>
      </c>
      <c r="M1508" s="5" t="e">
        <f t="shared" si="1740"/>
        <v>#N/A</v>
      </c>
      <c r="N1508" s="5" t="e">
        <f t="shared" si="1741"/>
        <v>#N/A</v>
      </c>
      <c r="O1508" s="5" t="e">
        <f t="shared" si="1742"/>
        <v>#N/A</v>
      </c>
      <c r="P1508" s="5" t="e">
        <f t="shared" si="1743"/>
        <v>#N/A</v>
      </c>
      <c r="Q1508" s="5" t="e">
        <f t="shared" si="1744"/>
        <v>#N/A</v>
      </c>
      <c r="R1508" s="5" t="e">
        <f t="shared" si="1745"/>
        <v>#N/A</v>
      </c>
      <c r="S1508" s="5" t="e">
        <f t="shared" si="1746"/>
        <v>#N/A</v>
      </c>
      <c r="T1508" s="5" t="e">
        <f t="shared" si="1747"/>
        <v>#N/A</v>
      </c>
      <c r="U1508" s="5" t="e">
        <f t="shared" si="1748"/>
        <v>#N/A</v>
      </c>
      <c r="V1508" s="5" t="e">
        <f t="shared" si="1749"/>
        <v>#N/A</v>
      </c>
      <c r="W1508" s="5" t="e">
        <f t="shared" si="1750"/>
        <v>#N/A</v>
      </c>
      <c r="X1508" s="5" t="e">
        <f t="shared" si="1751"/>
        <v>#N/A</v>
      </c>
      <c r="Y1508" s="5" t="e">
        <f t="shared" si="1752"/>
        <v>#N/A</v>
      </c>
      <c r="Z1508" s="5" t="e">
        <f t="shared" si="1753"/>
        <v>#N/A</v>
      </c>
      <c r="AA1508" s="5" t="e">
        <f t="shared" si="1754"/>
        <v>#N/A</v>
      </c>
      <c r="AB1508" s="5" t="e">
        <f t="shared" si="1755"/>
        <v>#N/A</v>
      </c>
      <c r="AC1508" s="5" t="e">
        <f t="shared" si="1756"/>
        <v>#N/A</v>
      </c>
      <c r="AD1508" s="5" t="e">
        <f t="shared" si="1757"/>
        <v>#N/A</v>
      </c>
      <c r="AE1508" s="5" t="e">
        <f t="shared" si="1758"/>
        <v>#N/A</v>
      </c>
      <c r="AF1508" s="5" t="e">
        <f t="shared" si="1759"/>
        <v>#N/A</v>
      </c>
      <c r="AG1508" s="5" t="e">
        <f t="shared" si="1760"/>
        <v>#N/A</v>
      </c>
      <c r="AH1508" s="5" t="e">
        <f t="shared" si="1761"/>
        <v>#N/A</v>
      </c>
      <c r="AI1508" s="5" t="e">
        <f t="shared" si="1762"/>
        <v>#N/A</v>
      </c>
      <c r="AJ1508" s="5" t="e">
        <f t="shared" si="1763"/>
        <v>#N/A</v>
      </c>
      <c r="AK1508" s="5" t="e">
        <f t="shared" si="1764"/>
        <v>#N/A</v>
      </c>
      <c r="AL1508" s="5" t="e">
        <f t="shared" si="1765"/>
        <v>#N/A</v>
      </c>
      <c r="AM1508" s="5" t="e">
        <f t="shared" si="1766"/>
        <v>#N/A</v>
      </c>
      <c r="AN1508" s="5" t="e">
        <f t="shared" si="1767"/>
        <v>#N/A</v>
      </c>
      <c r="AO1508" s="5" t="e">
        <f t="shared" si="1768"/>
        <v>#N/A</v>
      </c>
      <c r="AP1508" s="5" t="e">
        <f t="shared" si="1769"/>
        <v>#N/A</v>
      </c>
      <c r="AQ1508" s="5" t="e">
        <f t="shared" si="1770"/>
        <v>#N/A</v>
      </c>
      <c r="AR1508" s="5" t="e">
        <f t="shared" si="1771"/>
        <v>#N/A</v>
      </c>
      <c r="AS1508" s="5" t="e">
        <f t="shared" si="1772"/>
        <v>#N/A</v>
      </c>
      <c r="AT1508" s="5" t="e">
        <f t="shared" si="1773"/>
        <v>#N/A</v>
      </c>
      <c r="AU1508" s="5" t="e">
        <f t="shared" si="1774"/>
        <v>#N/A</v>
      </c>
      <c r="AV1508" s="5" t="e">
        <f t="shared" si="1775"/>
        <v>#N/A</v>
      </c>
      <c r="AW1508" s="5" t="e">
        <f t="shared" si="1776"/>
        <v>#N/A</v>
      </c>
      <c r="AX1508" s="5" t="e">
        <f t="shared" si="1777"/>
        <v>#N/A</v>
      </c>
      <c r="AY1508" s="5" t="e">
        <f t="shared" si="1778"/>
        <v>#N/A</v>
      </c>
      <c r="AZ1508" s="5" t="e">
        <f t="shared" si="1779"/>
        <v>#N/A</v>
      </c>
      <c r="BA1508" s="5" t="e">
        <f t="shared" si="1780"/>
        <v>#N/A</v>
      </c>
      <c r="BB1508" s="5" t="e">
        <f t="shared" si="1781"/>
        <v>#N/A</v>
      </c>
      <c r="BC1508" s="5" t="e">
        <f t="shared" si="1782"/>
        <v>#N/A</v>
      </c>
      <c r="BD1508" s="5" t="e">
        <f t="shared" si="1783"/>
        <v>#N/A</v>
      </c>
      <c r="BE1508" s="5" t="e">
        <f t="shared" si="1784"/>
        <v>#N/A</v>
      </c>
      <c r="BF1508" s="5" t="e">
        <f t="shared" si="1785"/>
        <v>#N/A</v>
      </c>
      <c r="BG1508" s="5" t="e">
        <f t="shared" si="1786"/>
        <v>#N/A</v>
      </c>
      <c r="BH1508" s="5" t="e">
        <f t="shared" si="1787"/>
        <v>#N/A</v>
      </c>
      <c r="BI1508" s="5" t="e">
        <f t="shared" si="1788"/>
        <v>#N/A</v>
      </c>
      <c r="BJ1508" s="8" t="e">
        <f t="shared" si="1789"/>
        <v>#N/A</v>
      </c>
      <c r="BK1508" s="8" t="e">
        <f t="shared" si="1790"/>
        <v>#N/A</v>
      </c>
      <c r="BL1508" s="8" t="e">
        <f t="shared" si="1791"/>
        <v>#N/A</v>
      </c>
      <c r="BM1508" s="8" t="e">
        <f t="shared" si="1792"/>
        <v>#N/A</v>
      </c>
      <c r="BN1508" s="8" t="e">
        <f t="shared" si="1793"/>
        <v>#N/A</v>
      </c>
    </row>
    <row r="1509" spans="1:66" x14ac:dyDescent="0.25">
      <c r="A1509" t="s">
        <v>28</v>
      </c>
      <c r="B1509" t="s">
        <v>276</v>
      </c>
      <c r="C1509" t="s">
        <v>187</v>
      </c>
      <c r="D1509" t="s">
        <v>568</v>
      </c>
      <c r="E1509">
        <f>VLOOKUP(A1509,home!$A$2:$E$405,3,FALSE)</f>
        <v>1.4313725490196101</v>
      </c>
      <c r="F1509">
        <f>VLOOKUP(B1509,home!$B$2:$E$405,3,FALSE)</f>
        <v>0.99</v>
      </c>
      <c r="G1509">
        <f>VLOOKUP(C1509,away!$B$2:$E$405,4,FALSE)</f>
        <v>0.9</v>
      </c>
      <c r="H1509">
        <f>VLOOKUP(A1509,away!$A$2:$E$405,3,FALSE)</f>
        <v>1.20588235294118</v>
      </c>
      <c r="I1509">
        <f>VLOOKUP(C1509,away!$B$2:$E$405,3,FALSE)</f>
        <v>0.41</v>
      </c>
      <c r="J1509">
        <f>VLOOKUP(B1509,home!$B$2:$E$405,4,FALSE)</f>
        <v>1.1200000000000001</v>
      </c>
      <c r="K1509" s="3">
        <f t="shared" si="1738"/>
        <v>1.2753529411764726</v>
      </c>
      <c r="L1509" s="3">
        <f t="shared" si="1739"/>
        <v>0.55374117647058985</v>
      </c>
      <c r="M1509" s="5">
        <f t="shared" si="1740"/>
        <v>0.16055894943479004</v>
      </c>
      <c r="N1509" s="5">
        <f t="shared" si="1741"/>
        <v>0.204769328393864</v>
      </c>
      <c r="O1509" s="5">
        <f t="shared" si="1742"/>
        <v>8.8908101552902574E-2</v>
      </c>
      <c r="P1509" s="5">
        <f t="shared" si="1743"/>
        <v>0.1133892088099108</v>
      </c>
      <c r="Q1509" s="5">
        <f t="shared" si="1744"/>
        <v>0.13057658261492275</v>
      </c>
      <c r="R1509" s="5">
        <f t="shared" si="1745"/>
        <v>2.461603837583547E-2</v>
      </c>
      <c r="S1509" s="5">
        <f t="shared" si="1746"/>
        <v>2.0019302442806818E-2</v>
      </c>
      <c r="T1509" s="5">
        <f t="shared" si="1747"/>
        <v>7.2305630476696484E-2</v>
      </c>
      <c r="U1509" s="5">
        <f t="shared" si="1748"/>
        <v>3.1394136942734685E-2</v>
      </c>
      <c r="V1509" s="5">
        <f t="shared" si="1749"/>
        <v>1.5708822715942478E-3</v>
      </c>
      <c r="W1509" s="5">
        <f t="shared" si="1750"/>
        <v>5.5510409562238128E-2</v>
      </c>
      <c r="X1509" s="5">
        <f t="shared" si="1751"/>
        <v>3.0738399497358019E-2</v>
      </c>
      <c r="Y1509" s="5">
        <f t="shared" si="1752"/>
        <v>8.5105587502450081E-3</v>
      </c>
      <c r="Z1509" s="5">
        <f t="shared" si="1753"/>
        <v>4.5436380167601072E-3</v>
      </c>
      <c r="AA1509" s="5">
        <f t="shared" si="1754"/>
        <v>5.7947421083162374E-3</v>
      </c>
      <c r="AB1509" s="5">
        <f t="shared" si="1755"/>
        <v>3.6951706956001341E-3</v>
      </c>
      <c r="AC1509" s="5">
        <f t="shared" si="1756"/>
        <v>6.9336331973638237E-5</v>
      </c>
      <c r="AD1509" s="5">
        <f t="shared" si="1757"/>
        <v>1.7698841025277745E-2</v>
      </c>
      <c r="AE1509" s="5">
        <f t="shared" si="1758"/>
        <v>9.800577051503237E-3</v>
      </c>
      <c r="AF1509" s="5">
        <f t="shared" si="1759"/>
        <v>2.7134915332950333E-3</v>
      </c>
      <c r="AG1509" s="5">
        <f t="shared" si="1760"/>
        <v>5.0085733132992547E-4</v>
      </c>
      <c r="AH1509" s="5">
        <f t="shared" si="1761"/>
        <v>6.289998652143098E-4</v>
      </c>
      <c r="AI1509" s="5">
        <f t="shared" si="1762"/>
        <v>8.0219682810067476E-4</v>
      </c>
      <c r="AJ1509" s="5">
        <f t="shared" si="1763"/>
        <v>5.1154204206031652E-4</v>
      </c>
      <c r="AK1509" s="5">
        <f t="shared" si="1764"/>
        <v>2.1746554929234785E-4</v>
      </c>
      <c r="AL1509" s="5">
        <f t="shared" si="1765"/>
        <v>1.9586555223358035E-6</v>
      </c>
      <c r="AM1509" s="5">
        <f t="shared" si="1766"/>
        <v>4.5144537914005578E-3</v>
      </c>
      <c r="AN1509" s="5">
        <f t="shared" si="1767"/>
        <v>2.4998389535722592E-3</v>
      </c>
      <c r="AO1509" s="5">
        <f t="shared" si="1768"/>
        <v>6.921318815690554E-4</v>
      </c>
      <c r="AP1509" s="5">
        <f t="shared" si="1769"/>
        <v>1.277539741242839E-4</v>
      </c>
      <c r="AQ1509" s="5">
        <f t="shared" si="1770"/>
        <v>1.7685658982593565E-5</v>
      </c>
      <c r="AR1509" s="5">
        <f t="shared" si="1771"/>
        <v>6.9660625072722878E-5</v>
      </c>
      <c r="AS1509" s="5">
        <f t="shared" si="1772"/>
        <v>8.8841883070688634E-5</v>
      </c>
      <c r="AT1509" s="5">
        <f t="shared" si="1773"/>
        <v>5.6652378436929525E-5</v>
      </c>
      <c r="AU1509" s="5">
        <f t="shared" si="1774"/>
        <v>2.4083925821393551E-5</v>
      </c>
      <c r="AV1509" s="5">
        <f t="shared" si="1775"/>
        <v>7.6788764078475631E-6</v>
      </c>
      <c r="AW1509" s="5">
        <f t="shared" si="1776"/>
        <v>3.8423132436652639E-8</v>
      </c>
      <c r="AX1509" s="5">
        <f t="shared" si="1777"/>
        <v>9.595869867779957E-4</v>
      </c>
      <c r="AY1509" s="5">
        <f t="shared" si="1778"/>
        <v>5.3136282698431562E-4</v>
      </c>
      <c r="AZ1509" s="5">
        <f t="shared" si="1779"/>
        <v>1.471187384735167E-4</v>
      </c>
      <c r="BA1509" s="5">
        <f t="shared" si="1780"/>
        <v>2.7155234441064723E-5</v>
      </c>
      <c r="BB1509" s="5">
        <f t="shared" si="1781"/>
        <v>3.7592428666824644E-6</v>
      </c>
      <c r="BC1509" s="5">
        <f t="shared" si="1782"/>
        <v>4.163295135270842E-7</v>
      </c>
      <c r="BD1509" s="5">
        <f t="shared" si="1783"/>
        <v>6.4289927469077029E-6</v>
      </c>
      <c r="BE1509" s="5">
        <f t="shared" si="1784"/>
        <v>8.1992348085709471E-6</v>
      </c>
      <c r="BF1509" s="5">
        <f t="shared" si="1785"/>
        <v>5.228459114253736E-6</v>
      </c>
      <c r="BG1509" s="5">
        <f t="shared" si="1786"/>
        <v>2.2227102363948128E-6</v>
      </c>
      <c r="BH1509" s="5">
        <f t="shared" si="1787"/>
        <v>7.086850093422942E-7</v>
      </c>
      <c r="BI1509" s="5">
        <f t="shared" si="1788"/>
        <v>1.8076470220647418E-7</v>
      </c>
      <c r="BJ1509" s="8">
        <f t="shared" si="1789"/>
        <v>0.54264593985543619</v>
      </c>
      <c r="BK1509" s="8">
        <f t="shared" si="1790"/>
        <v>0.29614100077358219</v>
      </c>
      <c r="BL1509" s="8">
        <f t="shared" si="1791"/>
        <v>0.15683828049548401</v>
      </c>
      <c r="BM1509" s="8">
        <f t="shared" si="1792"/>
        <v>0.27681932555518496</v>
      </c>
      <c r="BN1509" s="8">
        <f t="shared" si="1793"/>
        <v>0.72281820918222572</v>
      </c>
    </row>
    <row r="1510" spans="1:66" x14ac:dyDescent="0.25">
      <c r="A1510" t="s">
        <v>28</v>
      </c>
      <c r="B1510" t="s">
        <v>457</v>
      </c>
      <c r="C1510" t="s">
        <v>30</v>
      </c>
      <c r="D1510" t="s">
        <v>568</v>
      </c>
      <c r="E1510">
        <f>VLOOKUP(A1510,home!$A$2:$E$405,3,FALSE)</f>
        <v>1.4313725490196101</v>
      </c>
      <c r="F1510">
        <f>VLOOKUP(B1510,home!$B$2:$E$405,3,FALSE)</f>
        <v>0.86</v>
      </c>
      <c r="G1510">
        <f>VLOOKUP(C1510,away!$B$2:$E$405,4,FALSE)</f>
        <v>0.45</v>
      </c>
      <c r="H1510">
        <f>VLOOKUP(A1510,away!$A$2:$E$405,3,FALSE)</f>
        <v>1.20588235294118</v>
      </c>
      <c r="I1510">
        <f>VLOOKUP(C1510,away!$B$2:$E$405,3,FALSE)</f>
        <v>1.48</v>
      </c>
      <c r="J1510">
        <f>VLOOKUP(B1510,home!$B$2:$E$405,4,FALSE)</f>
        <v>1.02</v>
      </c>
      <c r="K1510" s="3">
        <f t="shared" si="1738"/>
        <v>0.55394117647058916</v>
      </c>
      <c r="L1510" s="3">
        <f t="shared" si="1739"/>
        <v>1.8204000000000051</v>
      </c>
      <c r="M1510" s="5">
        <f t="shared" si="1740"/>
        <v>9.3075789535562059E-2</v>
      </c>
      <c r="N1510" s="5">
        <f t="shared" si="1741"/>
        <v>5.155851235625819E-2</v>
      </c>
      <c r="O1510" s="5">
        <f t="shared" si="1742"/>
        <v>0.16943516727053765</v>
      </c>
      <c r="P1510" s="5">
        <f t="shared" si="1743"/>
        <v>9.3857115893332677E-2</v>
      </c>
      <c r="Q1510" s="5">
        <f t="shared" si="1744"/>
        <v>1.4280191495849534E-2</v>
      </c>
      <c r="R1510" s="5">
        <f t="shared" si="1745"/>
        <v>0.15421988924964383</v>
      </c>
      <c r="S1510" s="5">
        <f t="shared" si="1746"/>
        <v>2.3661250277250436E-2</v>
      </c>
      <c r="T1510" s="5">
        <f t="shared" si="1747"/>
        <v>2.5995660599044568E-2</v>
      </c>
      <c r="U1510" s="5">
        <f t="shared" si="1748"/>
        <v>8.5428746886111656E-2</v>
      </c>
      <c r="V1510" s="5">
        <f t="shared" si="1749"/>
        <v>2.6510972289171559E-3</v>
      </c>
      <c r="W1510" s="5">
        <f t="shared" si="1750"/>
        <v>2.6367953591453983E-3</v>
      </c>
      <c r="X1510" s="5">
        <f t="shared" si="1751"/>
        <v>4.8000222717882969E-3</v>
      </c>
      <c r="Y1510" s="5">
        <f t="shared" si="1752"/>
        <v>4.368980271781721E-3</v>
      </c>
      <c r="Z1510" s="5">
        <f t="shared" si="1753"/>
        <v>9.3580628796684134E-2</v>
      </c>
      <c r="AA1510" s="5">
        <f t="shared" si="1754"/>
        <v>5.1838163610492698E-2</v>
      </c>
      <c r="AB1510" s="5">
        <f t="shared" si="1755"/>
        <v>1.4357646668235604E-2</v>
      </c>
      <c r="AC1510" s="5">
        <f t="shared" si="1756"/>
        <v>1.6708449446183635E-4</v>
      </c>
      <c r="AD1510" s="5">
        <f t="shared" si="1757"/>
        <v>3.6515738083929788E-4</v>
      </c>
      <c r="AE1510" s="5">
        <f t="shared" si="1758"/>
        <v>6.6473249607985972E-4</v>
      </c>
      <c r="AF1510" s="5">
        <f t="shared" si="1759"/>
        <v>6.0503951793189012E-4</v>
      </c>
      <c r="AG1510" s="5">
        <f t="shared" si="1760"/>
        <v>3.6713797948107195E-4</v>
      </c>
      <c r="AH1510" s="5">
        <f t="shared" si="1761"/>
        <v>4.2588544165371077E-2</v>
      </c>
      <c r="AI1510" s="5">
        <f t="shared" si="1762"/>
        <v>2.3591548259135297E-2</v>
      </c>
      <c r="AJ1510" s="5">
        <f t="shared" si="1763"/>
        <v>6.5341649987140423E-3</v>
      </c>
      <c r="AK1510" s="5">
        <f t="shared" si="1764"/>
        <v>1.2065143488802011E-3</v>
      </c>
      <c r="AL1510" s="5">
        <f t="shared" si="1765"/>
        <v>6.7394835279658696E-6</v>
      </c>
      <c r="AM1510" s="5">
        <f t="shared" si="1766"/>
        <v>4.0455141827807932E-5</v>
      </c>
      <c r="AN1510" s="5">
        <f t="shared" si="1767"/>
        <v>7.3644540183341771E-5</v>
      </c>
      <c r="AO1510" s="5">
        <f t="shared" si="1768"/>
        <v>6.7031260474877889E-5</v>
      </c>
      <c r="AP1510" s="5">
        <f t="shared" si="1769"/>
        <v>4.0674568856156011E-5</v>
      </c>
      <c r="AQ1510" s="5">
        <f t="shared" si="1770"/>
        <v>1.8510996286436655E-5</v>
      </c>
      <c r="AR1510" s="5">
        <f t="shared" si="1771"/>
        <v>1.5505637159728329E-2</v>
      </c>
      <c r="AS1510" s="5">
        <f t="shared" si="1772"/>
        <v>8.5892108901859943E-3</v>
      </c>
      <c r="AT1510" s="5">
        <f t="shared" si="1773"/>
        <v>2.3789587927318129E-3</v>
      </c>
      <c r="AU1510" s="5">
        <f t="shared" si="1774"/>
        <v>4.3926774414030441E-4</v>
      </c>
      <c r="AV1510" s="5">
        <f t="shared" si="1775"/>
        <v>6.0832122743665481E-5</v>
      </c>
      <c r="AW1510" s="5">
        <f t="shared" si="1776"/>
        <v>1.8877939559370774E-7</v>
      </c>
      <c r="AX1510" s="5">
        <f t="shared" si="1777"/>
        <v>3.7349614763967441E-6</v>
      </c>
      <c r="AY1510" s="5">
        <f t="shared" si="1778"/>
        <v>6.799123871632652E-6</v>
      </c>
      <c r="AZ1510" s="5">
        <f t="shared" si="1779"/>
        <v>6.1885625479600586E-6</v>
      </c>
      <c r="BA1510" s="5">
        <f t="shared" si="1780"/>
        <v>3.7552197541021737E-6</v>
      </c>
      <c r="BB1510" s="5">
        <f t="shared" si="1781"/>
        <v>1.7090005100919044E-6</v>
      </c>
      <c r="BC1510" s="5">
        <f t="shared" si="1782"/>
        <v>6.2221290571426166E-7</v>
      </c>
      <c r="BD1510" s="5">
        <f t="shared" si="1783"/>
        <v>4.7044103142615933E-3</v>
      </c>
      <c r="BE1510" s="5">
        <f t="shared" si="1784"/>
        <v>2.6059665840824412E-3</v>
      </c>
      <c r="BF1510" s="5">
        <f t="shared" si="1785"/>
        <v>7.2177609771483485E-4</v>
      </c>
      <c r="BG1510" s="5">
        <f t="shared" si="1786"/>
        <v>1.3327383357216889E-4</v>
      </c>
      <c r="BH1510" s="5">
        <f t="shared" si="1787"/>
        <v>1.845646604042818E-5</v>
      </c>
      <c r="BI1510" s="5">
        <f t="shared" si="1788"/>
        <v>2.0447593023848531E-6</v>
      </c>
      <c r="BJ1510" s="8">
        <f t="shared" si="1789"/>
        <v>0.10590535531689434</v>
      </c>
      <c r="BK1510" s="8">
        <f t="shared" si="1790"/>
        <v>0.21342587603692378</v>
      </c>
      <c r="BL1510" s="8">
        <f t="shared" si="1791"/>
        <v>0.58436022022162615</v>
      </c>
      <c r="BM1510" s="8">
        <f t="shared" si="1792"/>
        <v>0.42083880422646824</v>
      </c>
      <c r="BN1510" s="8">
        <f t="shared" si="1793"/>
        <v>0.57642666580118396</v>
      </c>
    </row>
    <row r="1511" spans="1:66" x14ac:dyDescent="0.25">
      <c r="A1511" t="s">
        <v>28</v>
      </c>
      <c r="B1511" t="s">
        <v>191</v>
      </c>
      <c r="C1511" t="s">
        <v>29</v>
      </c>
      <c r="D1511" t="s">
        <v>568</v>
      </c>
      <c r="E1511">
        <f>VLOOKUP(A1511,home!$A$2:$E$405,3,FALSE)</f>
        <v>1.4313725490196101</v>
      </c>
      <c r="F1511">
        <f>VLOOKUP(B1511,home!$B$2:$E$405,3,FALSE)</f>
        <v>0.82</v>
      </c>
      <c r="G1511">
        <f>VLOOKUP(C1511,away!$B$2:$E$405,4,FALSE)</f>
        <v>0.62</v>
      </c>
      <c r="H1511">
        <f>VLOOKUP(A1511,away!$A$2:$E$405,3,FALSE)</f>
        <v>1.20588235294118</v>
      </c>
      <c r="I1511">
        <f>VLOOKUP(C1511,away!$B$2:$E$405,3,FALSE)</f>
        <v>1.6</v>
      </c>
      <c r="J1511">
        <f>VLOOKUP(B1511,home!$B$2:$E$405,4,FALSE)</f>
        <v>0.98</v>
      </c>
      <c r="K1511" s="3">
        <f t="shared" si="1738"/>
        <v>0.72770980392156981</v>
      </c>
      <c r="L1511" s="3">
        <f t="shared" si="1739"/>
        <v>1.8908235294117701</v>
      </c>
      <c r="M1511" s="5">
        <f t="shared" si="1740"/>
        <v>7.2909718701401352E-2</v>
      </c>
      <c r="N1511" s="5">
        <f t="shared" si="1741"/>
        <v>5.3057117100173599E-2</v>
      </c>
      <c r="O1511" s="5">
        <f t="shared" si="1742"/>
        <v>0.13785941164340301</v>
      </c>
      <c r="P1511" s="5">
        <f t="shared" si="1743"/>
        <v>0.1003216454157638</v>
      </c>
      <c r="Q1511" s="5">
        <f t="shared" si="1744"/>
        <v>1.9305092140805544E-2</v>
      </c>
      <c r="R1511" s="5">
        <f t="shared" si="1745"/>
        <v>0.13033390964310473</v>
      </c>
      <c r="S1511" s="5">
        <f t="shared" si="1746"/>
        <v>3.4509914172569711E-2</v>
      </c>
      <c r="T1511" s="5">
        <f t="shared" si="1747"/>
        <v>3.6502522457297355E-2</v>
      </c>
      <c r="U1511" s="5">
        <f t="shared" si="1748"/>
        <v>9.4845263830715357E-2</v>
      </c>
      <c r="V1511" s="5">
        <f t="shared" si="1749"/>
        <v>5.2760705440653378E-3</v>
      </c>
      <c r="W1511" s="5">
        <f t="shared" si="1750"/>
        <v>4.6828349388244811E-3</v>
      </c>
      <c r="X1511" s="5">
        <f t="shared" si="1751"/>
        <v>8.8544144866808533E-3</v>
      </c>
      <c r="Y1511" s="5">
        <f t="shared" si="1752"/>
        <v>8.3710676252903033E-3</v>
      </c>
      <c r="Z1511" s="5">
        <f t="shared" si="1753"/>
        <v>8.2146141011136681E-2</v>
      </c>
      <c r="AA1511" s="5">
        <f t="shared" si="1754"/>
        <v>5.9778552168127906E-2</v>
      </c>
      <c r="AB1511" s="5">
        <f t="shared" si="1755"/>
        <v>2.1750719238491839E-2</v>
      </c>
      <c r="AC1511" s="5">
        <f t="shared" si="1756"/>
        <v>4.5373244450271874E-4</v>
      </c>
      <c r="AD1511" s="5">
        <f t="shared" si="1757"/>
        <v>8.5193622378225951E-4</v>
      </c>
      <c r="AE1511" s="5">
        <f t="shared" si="1758"/>
        <v>1.6108610574857073E-3</v>
      </c>
      <c r="AF1511" s="5">
        <f t="shared" si="1759"/>
        <v>1.5229269950535515E-3</v>
      </c>
      <c r="AG1511" s="5">
        <f t="shared" si="1760"/>
        <v>9.5986206527453905E-4</v>
      </c>
      <c r="AH1511" s="5">
        <f t="shared" si="1761"/>
        <v>3.8830964068558606E-2</v>
      </c>
      <c r="AI1511" s="5">
        <f t="shared" si="1762"/>
        <v>2.8257673248416309E-2</v>
      </c>
      <c r="AJ1511" s="5">
        <f t="shared" si="1763"/>
        <v>1.0281692929442409E-2</v>
      </c>
      <c r="AK1511" s="5">
        <f t="shared" si="1764"/>
        <v>2.4940295818887755E-3</v>
      </c>
      <c r="AL1511" s="5">
        <f t="shared" si="1765"/>
        <v>2.4972904145989835E-5</v>
      </c>
      <c r="AM1511" s="5">
        <f t="shared" si="1766"/>
        <v>1.2399246847245418E-4</v>
      </c>
      <c r="AN1511" s="5">
        <f t="shared" si="1767"/>
        <v>2.3444787685756338E-4</v>
      </c>
      <c r="AO1511" s="5">
        <f t="shared" si="1768"/>
        <v>2.2164978099145711E-4</v>
      </c>
      <c r="AP1511" s="5">
        <f t="shared" si="1769"/>
        <v>1.3970020706253762E-4</v>
      </c>
      <c r="AQ1511" s="5">
        <f t="shared" si="1770"/>
        <v>6.6037109644385617E-5</v>
      </c>
      <c r="AR1511" s="5">
        <f t="shared" si="1771"/>
        <v>1.4684500106114714E-2</v>
      </c>
      <c r="AS1511" s="5">
        <f t="shared" si="1772"/>
        <v>1.068605469290701E-2</v>
      </c>
      <c r="AT1511" s="5">
        <f t="shared" si="1773"/>
        <v>3.888173382635265E-3</v>
      </c>
      <c r="AU1511" s="5">
        <f t="shared" si="1774"/>
        <v>9.4315396329685858E-4</v>
      </c>
      <c r="AV1511" s="5">
        <f t="shared" si="1775"/>
        <v>1.7158559642465205E-4</v>
      </c>
      <c r="AW1511" s="5">
        <f t="shared" si="1776"/>
        <v>9.544996497640733E-7</v>
      </c>
      <c r="AX1511" s="5">
        <f t="shared" si="1777"/>
        <v>1.5038422486640176E-5</v>
      </c>
      <c r="AY1511" s="5">
        <f t="shared" si="1778"/>
        <v>2.84350030829743E-5</v>
      </c>
      <c r="AZ1511" s="5">
        <f t="shared" si="1779"/>
        <v>2.6882786444092027E-5</v>
      </c>
      <c r="BA1511" s="5">
        <f t="shared" si="1780"/>
        <v>1.6943535048213658E-5</v>
      </c>
      <c r="BB1511" s="5">
        <f t="shared" si="1781"/>
        <v>8.0093086851438446E-6</v>
      </c>
      <c r="BC1511" s="5">
        <f t="shared" si="1782"/>
        <v>3.0288378632384037E-6</v>
      </c>
      <c r="BD1511" s="5">
        <f t="shared" si="1783"/>
        <v>4.6276330530485542E-3</v>
      </c>
      <c r="BE1511" s="5">
        <f t="shared" si="1784"/>
        <v>3.3675739416549389E-3</v>
      </c>
      <c r="BF1511" s="5">
        <f t="shared" si="1785"/>
        <v>1.2253082863865517E-3</v>
      </c>
      <c r="BG1511" s="5">
        <f t="shared" si="1786"/>
        <v>2.9722295094327739E-4</v>
      </c>
      <c r="BH1511" s="5">
        <f t="shared" si="1787"/>
        <v>5.4073013837980677E-5</v>
      </c>
      <c r="BI1511" s="5">
        <f t="shared" si="1788"/>
        <v>7.8698924594970513E-6</v>
      </c>
      <c r="BJ1511" s="8">
        <f t="shared" si="1789"/>
        <v>0.13660280042730688</v>
      </c>
      <c r="BK1511" s="8">
        <f t="shared" si="1790"/>
        <v>0.21352448918553191</v>
      </c>
      <c r="BL1511" s="8">
        <f t="shared" si="1791"/>
        <v>0.56438536523185812</v>
      </c>
      <c r="BM1511" s="8">
        <f t="shared" si="1792"/>
        <v>0.48284442070774847</v>
      </c>
      <c r="BN1511" s="8">
        <f t="shared" si="1793"/>
        <v>0.5137868946446521</v>
      </c>
    </row>
    <row r="1512" spans="1:66" x14ac:dyDescent="0.25">
      <c r="A1512" t="s">
        <v>192</v>
      </c>
      <c r="B1512" t="s">
        <v>197</v>
      </c>
      <c r="C1512" t="s">
        <v>200</v>
      </c>
      <c r="D1512" t="s">
        <v>568</v>
      </c>
      <c r="E1512">
        <f>VLOOKUP(A1512,home!$A$2:$E$405,3,FALSE)</f>
        <v>1.40350877192982</v>
      </c>
      <c r="F1512">
        <f>VLOOKUP(B1512,home!$B$2:$E$405,3,FALSE)</f>
        <v>0.83</v>
      </c>
      <c r="G1512">
        <f>VLOOKUP(C1512,away!$B$2:$E$405,4,FALSE)</f>
        <v>1.01</v>
      </c>
      <c r="H1512">
        <f>VLOOKUP(A1512,away!$A$2:$E$405,3,FALSE)</f>
        <v>1.06578947368421</v>
      </c>
      <c r="I1512">
        <f>VLOOKUP(C1512,away!$B$2:$E$405,3,FALSE)</f>
        <v>0.6</v>
      </c>
      <c r="J1512">
        <f>VLOOKUP(B1512,home!$B$2:$E$405,4,FALSE)</f>
        <v>0.79</v>
      </c>
      <c r="K1512" s="3">
        <f t="shared" si="1738"/>
        <v>1.1765614035087681</v>
      </c>
      <c r="L1512" s="3">
        <f t="shared" si="1739"/>
        <v>0.50518421052631557</v>
      </c>
      <c r="M1512" s="5">
        <f t="shared" si="1740"/>
        <v>0.18604892280234858</v>
      </c>
      <c r="N1512" s="5">
        <f t="shared" si="1741"/>
        <v>0.21889798173362571</v>
      </c>
      <c r="O1512" s="5">
        <f t="shared" si="1742"/>
        <v>9.3988978185175903E-2</v>
      </c>
      <c r="P1512" s="5">
        <f t="shared" si="1743"/>
        <v>0.11058380408790555</v>
      </c>
      <c r="Q1512" s="5">
        <f t="shared" si="1744"/>
        <v>0.1287734583068757</v>
      </c>
      <c r="R1512" s="5">
        <f t="shared" si="1745"/>
        <v>2.374087387132659E-2</v>
      </c>
      <c r="S1512" s="5">
        <f t="shared" si="1746"/>
        <v>1.6432207107621465E-2</v>
      </c>
      <c r="T1512" s="5">
        <f t="shared" si="1747"/>
        <v>6.5054317871502412E-2</v>
      </c>
      <c r="U1512" s="5">
        <f t="shared" si="1748"/>
        <v>2.7932595882572655E-2</v>
      </c>
      <c r="V1512" s="5">
        <f t="shared" si="1749"/>
        <v>1.0852199184736646E-3</v>
      </c>
      <c r="W1512" s="5">
        <f t="shared" si="1750"/>
        <v>5.0503293613405165E-2</v>
      </c>
      <c r="X1512" s="5">
        <f t="shared" si="1751"/>
        <v>2.5513466513066803E-2</v>
      </c>
      <c r="Y1512" s="5">
        <f t="shared" si="1752"/>
        <v>6.4445002190966208E-3</v>
      </c>
      <c r="Z1512" s="5">
        <f t="shared" si="1753"/>
        <v>3.9978382079636516E-3</v>
      </c>
      <c r="AA1512" s="5">
        <f t="shared" si="1754"/>
        <v>4.7037021329626926E-3</v>
      </c>
      <c r="AB1512" s="5">
        <f t="shared" si="1755"/>
        <v>2.7670971916228869E-3</v>
      </c>
      <c r="AC1512" s="5">
        <f t="shared" si="1756"/>
        <v>4.0314579980219891E-5</v>
      </c>
      <c r="AD1512" s="5">
        <f t="shared" si="1757"/>
        <v>1.485505650390085E-2</v>
      </c>
      <c r="AE1512" s="5">
        <f t="shared" si="1758"/>
        <v>7.5045399922469601E-3</v>
      </c>
      <c r="AF1512" s="5">
        <f t="shared" si="1759"/>
        <v>1.8955875556732214E-3</v>
      </c>
      <c r="AG1512" s="5">
        <f t="shared" si="1760"/>
        <v>3.1920696759876152E-4</v>
      </c>
      <c r="AH1512" s="5">
        <f t="shared" si="1761"/>
        <v>5.0491118472551454E-4</v>
      </c>
      <c r="AI1512" s="5">
        <f t="shared" si="1762"/>
        <v>5.940590121479263E-4</v>
      </c>
      <c r="AJ1512" s="5">
        <f t="shared" si="1763"/>
        <v>3.4947345254989832E-4</v>
      </c>
      <c r="AK1512" s="5">
        <f t="shared" si="1764"/>
        <v>1.3705899194038773E-4</v>
      </c>
      <c r="AL1512" s="5">
        <f t="shared" si="1765"/>
        <v>9.5848759504079354E-7</v>
      </c>
      <c r="AM1512" s="5">
        <f t="shared" si="1766"/>
        <v>3.495577225886325E-3</v>
      </c>
      <c r="AN1512" s="5">
        <f t="shared" si="1767"/>
        <v>1.7659104211931514E-3</v>
      </c>
      <c r="AO1512" s="5">
        <f t="shared" si="1768"/>
        <v>4.4605503099532778E-4</v>
      </c>
      <c r="AP1512" s="5">
        <f t="shared" si="1769"/>
        <v>7.5113319561555288E-5</v>
      </c>
      <c r="AQ1512" s="5">
        <f t="shared" si="1770"/>
        <v>9.4865157606787929E-6</v>
      </c>
      <c r="AR1512" s="5">
        <f t="shared" si="1771"/>
        <v>5.1014631648293169E-5</v>
      </c>
      <c r="AS1512" s="5">
        <f t="shared" si="1772"/>
        <v>6.0021846611598636E-5</v>
      </c>
      <c r="AT1512" s="5">
        <f t="shared" si="1773"/>
        <v>3.5309694045265253E-5</v>
      </c>
      <c r="AU1512" s="5">
        <f t="shared" si="1774"/>
        <v>1.3848007727787489E-5</v>
      </c>
      <c r="AV1512" s="5">
        <f t="shared" si="1775"/>
        <v>4.0732578520014802E-6</v>
      </c>
      <c r="AW1512" s="5">
        <f t="shared" si="1776"/>
        <v>1.5825169177452495E-8</v>
      </c>
      <c r="AX1512" s="5">
        <f t="shared" si="1777"/>
        <v>6.8546020782701649E-4</v>
      </c>
      <c r="AY1512" s="5">
        <f t="shared" si="1778"/>
        <v>3.4628367393829554E-4</v>
      </c>
      <c r="AZ1512" s="5">
        <f t="shared" si="1779"/>
        <v>8.7468522218334951E-5</v>
      </c>
      <c r="BA1512" s="5">
        <f t="shared" si="1780"/>
        <v>1.4729238780924343E-5</v>
      </c>
      <c r="BB1512" s="5">
        <f t="shared" si="1781"/>
        <v>1.8602447162987142E-6</v>
      </c>
      <c r="BC1512" s="5">
        <f t="shared" si="1782"/>
        <v>1.8795325167782324E-7</v>
      </c>
      <c r="BD1512" s="5">
        <f t="shared" si="1783"/>
        <v>4.2952977357556264E-6</v>
      </c>
      <c r="BE1512" s="5">
        <f t="shared" si="1784"/>
        <v>5.0536815324686734E-6</v>
      </c>
      <c r="BF1512" s="5">
        <f t="shared" si="1785"/>
        <v>2.972983318363843E-6</v>
      </c>
      <c r="BG1512" s="5">
        <f t="shared" si="1786"/>
        <v>1.1659658085541059E-6</v>
      </c>
      <c r="BH1512" s="5">
        <f t="shared" si="1787"/>
        <v>3.4295759203891369E-7</v>
      </c>
      <c r="BI1512" s="5">
        <f t="shared" si="1788"/>
        <v>8.0702133166658308E-8</v>
      </c>
      <c r="BJ1512" s="8">
        <f t="shared" si="1789"/>
        <v>0.52668954163112169</v>
      </c>
      <c r="BK1512" s="8">
        <f t="shared" si="1790"/>
        <v>0.31453771065786273</v>
      </c>
      <c r="BL1512" s="8">
        <f t="shared" si="1791"/>
        <v>0.1548969289310298</v>
      </c>
      <c r="BM1512" s="8">
        <f t="shared" si="1792"/>
        <v>0.23774173259195092</v>
      </c>
      <c r="BN1512" s="8">
        <f t="shared" si="1793"/>
        <v>0.76203401898725809</v>
      </c>
    </row>
    <row r="1513" spans="1:66" x14ac:dyDescent="0.25">
      <c r="A1513" t="s">
        <v>192</v>
      </c>
      <c r="B1513" t="s">
        <v>194</v>
      </c>
      <c r="C1513" t="s">
        <v>198</v>
      </c>
      <c r="D1513" t="s">
        <v>568</v>
      </c>
      <c r="E1513">
        <f>VLOOKUP(A1513,home!$A$2:$E$405,3,FALSE)</f>
        <v>1.40350877192982</v>
      </c>
      <c r="F1513">
        <f>VLOOKUP(B1513,home!$B$2:$E$405,3,FALSE)</f>
        <v>0.83</v>
      </c>
      <c r="G1513">
        <f>VLOOKUP(C1513,away!$B$2:$E$405,4,FALSE)</f>
        <v>0.57999999999999996</v>
      </c>
      <c r="H1513">
        <f>VLOOKUP(A1513,away!$A$2:$E$405,3,FALSE)</f>
        <v>1.06578947368421</v>
      </c>
      <c r="I1513">
        <f>VLOOKUP(C1513,away!$B$2:$E$405,3,FALSE)</f>
        <v>0.98</v>
      </c>
      <c r="J1513">
        <f>VLOOKUP(B1513,home!$B$2:$E$405,4,FALSE)</f>
        <v>1.1399999999999999</v>
      </c>
      <c r="K1513" s="3">
        <f t="shared" si="1738"/>
        <v>0.67564912280701539</v>
      </c>
      <c r="L1513" s="3">
        <f t="shared" si="1739"/>
        <v>1.1906999999999992</v>
      </c>
      <c r="M1513" s="5">
        <f t="shared" si="1740"/>
        <v>0.15468737677786032</v>
      </c>
      <c r="N1513" s="5">
        <f t="shared" si="1741"/>
        <v>0.10451439042927957</v>
      </c>
      <c r="O1513" s="5">
        <f t="shared" si="1742"/>
        <v>0.18418625952939813</v>
      </c>
      <c r="P1513" s="5">
        <f t="shared" si="1743"/>
        <v>0.12444528468414309</v>
      </c>
      <c r="Q1513" s="5">
        <f t="shared" si="1744"/>
        <v>3.530752810712634E-2</v>
      </c>
      <c r="R1513" s="5">
        <f t="shared" si="1745"/>
        <v>0.10965528961082713</v>
      </c>
      <c r="S1513" s="5">
        <f t="shared" si="1746"/>
        <v>2.5028915097508396E-2</v>
      </c>
      <c r="T1513" s="5">
        <f t="shared" si="1747"/>
        <v>4.2040673717155301E-2</v>
      </c>
      <c r="U1513" s="5">
        <f t="shared" si="1748"/>
        <v>7.408850023670456E-2</v>
      </c>
      <c r="V1513" s="5">
        <f t="shared" si="1749"/>
        <v>2.2372941473775818E-3</v>
      </c>
      <c r="W1513" s="5">
        <f t="shared" si="1750"/>
        <v>7.9518334646879827E-3</v>
      </c>
      <c r="X1513" s="5">
        <f t="shared" si="1751"/>
        <v>9.4682481064039745E-3</v>
      </c>
      <c r="Y1513" s="5">
        <f t="shared" si="1752"/>
        <v>5.6369215101476034E-3</v>
      </c>
      <c r="Z1513" s="5">
        <f t="shared" si="1753"/>
        <v>4.3522184446537243E-2</v>
      </c>
      <c r="AA1513" s="5">
        <f t="shared" si="1754"/>
        <v>2.9405725743948011E-2</v>
      </c>
      <c r="AB1513" s="5">
        <f t="shared" si="1755"/>
        <v>9.9339764022010717E-3</v>
      </c>
      <c r="AC1513" s="5">
        <f t="shared" si="1756"/>
        <v>1.1249330459766532E-4</v>
      </c>
      <c r="AD1513" s="5">
        <f t="shared" si="1757"/>
        <v>1.3431623262809766E-3</v>
      </c>
      <c r="AE1513" s="5">
        <f t="shared" si="1758"/>
        <v>1.5993033819027577E-3</v>
      </c>
      <c r="AF1513" s="5">
        <f t="shared" si="1759"/>
        <v>9.5214526841580634E-4</v>
      </c>
      <c r="AG1513" s="5">
        <f t="shared" si="1760"/>
        <v>3.7790645703423317E-4</v>
      </c>
      <c r="AH1513" s="5">
        <f t="shared" si="1761"/>
        <v>1.295546625512297E-2</v>
      </c>
      <c r="AI1513" s="5">
        <f t="shared" si="1762"/>
        <v>8.7533494108297215E-3</v>
      </c>
      <c r="AJ1513" s="5">
        <f t="shared" si="1763"/>
        <v>2.9570964255252034E-3</v>
      </c>
      <c r="AK1513" s="5">
        <f t="shared" si="1764"/>
        <v>6.6598653532062141E-4</v>
      </c>
      <c r="AL1513" s="5">
        <f t="shared" si="1765"/>
        <v>3.6200138905504107E-6</v>
      </c>
      <c r="AM1513" s="5">
        <f t="shared" si="1766"/>
        <v>1.8150128950783446E-4</v>
      </c>
      <c r="AN1513" s="5">
        <f t="shared" si="1767"/>
        <v>2.1611358541697833E-4</v>
      </c>
      <c r="AO1513" s="5">
        <f t="shared" si="1768"/>
        <v>1.2866322307799799E-4</v>
      </c>
      <c r="AP1513" s="5">
        <f t="shared" si="1769"/>
        <v>5.1066433239657347E-5</v>
      </c>
      <c r="AQ1513" s="5">
        <f t="shared" si="1770"/>
        <v>1.5201200514614997E-5</v>
      </c>
      <c r="AR1513" s="5">
        <f t="shared" si="1771"/>
        <v>3.0852147339949804E-3</v>
      </c>
      <c r="AS1513" s="5">
        <f t="shared" si="1772"/>
        <v>2.0845226286949872E-3</v>
      </c>
      <c r="AT1513" s="5">
        <f t="shared" si="1773"/>
        <v>7.042029427745711E-4</v>
      </c>
      <c r="AU1513" s="5">
        <f t="shared" si="1774"/>
        <v>1.5859803352125259E-4</v>
      </c>
      <c r="AV1513" s="5">
        <f t="shared" si="1775"/>
        <v>2.6789155556887989E-5</v>
      </c>
      <c r="AW1513" s="5">
        <f t="shared" si="1776"/>
        <v>8.0896793360814042E-8</v>
      </c>
      <c r="AX1513" s="5">
        <f t="shared" si="1777"/>
        <v>2.0438531174051737E-5</v>
      </c>
      <c r="AY1513" s="5">
        <f t="shared" si="1778"/>
        <v>2.4336159068943383E-5</v>
      </c>
      <c r="AZ1513" s="5">
        <f t="shared" si="1779"/>
        <v>1.4488532301695437E-5</v>
      </c>
      <c r="BA1513" s="5">
        <f t="shared" si="1780"/>
        <v>5.7504984705429134E-6</v>
      </c>
      <c r="BB1513" s="5">
        <f t="shared" si="1781"/>
        <v>1.7117796322188611E-6</v>
      </c>
      <c r="BC1513" s="5">
        <f t="shared" si="1782"/>
        <v>4.076432016165991E-7</v>
      </c>
      <c r="BD1513" s="5">
        <f t="shared" si="1783"/>
        <v>6.1226086396130354E-4</v>
      </c>
      <c r="BE1513" s="5">
        <f t="shared" si="1784"/>
        <v>4.1367351566451996E-4</v>
      </c>
      <c r="BF1513" s="5">
        <f t="shared" si="1785"/>
        <v>1.3974907399361353E-4</v>
      </c>
      <c r="BG1513" s="5">
        <f t="shared" si="1786"/>
        <v>3.1473779752292555E-5</v>
      </c>
      <c r="BH1513" s="5">
        <f t="shared" si="1787"/>
        <v>5.3163079202644176E-6</v>
      </c>
      <c r="BI1513" s="5">
        <f t="shared" si="1788"/>
        <v>7.1839175657972865E-7</v>
      </c>
      <c r="BJ1513" s="8">
        <f t="shared" si="1789"/>
        <v>0.20985179164404069</v>
      </c>
      <c r="BK1513" s="8">
        <f t="shared" si="1790"/>
        <v>0.30653932018444652</v>
      </c>
      <c r="BL1513" s="8">
        <f t="shared" si="1791"/>
        <v>0.4398641695774686</v>
      </c>
      <c r="BM1513" s="8">
        <f t="shared" si="1792"/>
        <v>0.28695708145158294</v>
      </c>
      <c r="BN1513" s="8">
        <f t="shared" si="1793"/>
        <v>0.71279612913863455</v>
      </c>
    </row>
    <row r="1514" spans="1:66" x14ac:dyDescent="0.25">
      <c r="A1514" t="s">
        <v>192</v>
      </c>
      <c r="B1514" t="s">
        <v>281</v>
      </c>
      <c r="C1514" t="s">
        <v>196</v>
      </c>
      <c r="D1514" t="s">
        <v>568</v>
      </c>
      <c r="E1514">
        <f>VLOOKUP(A1514,home!$A$2:$E$405,3,FALSE)</f>
        <v>1.40350877192982</v>
      </c>
      <c r="F1514">
        <f>VLOOKUP(B1514,home!$B$2:$E$405,3,FALSE)</f>
        <v>1.5</v>
      </c>
      <c r="G1514">
        <f>VLOOKUP(C1514,away!$B$2:$E$405,4,FALSE)</f>
        <v>0.79</v>
      </c>
      <c r="H1514">
        <f>VLOOKUP(A1514,away!$A$2:$E$405,3,FALSE)</f>
        <v>1.06578947368421</v>
      </c>
      <c r="I1514">
        <f>VLOOKUP(C1514,away!$B$2:$E$405,3,FALSE)</f>
        <v>0.6</v>
      </c>
      <c r="J1514">
        <f>VLOOKUP(B1514,home!$B$2:$E$405,4,FALSE)</f>
        <v>0.59</v>
      </c>
      <c r="K1514" s="3">
        <f t="shared" si="1738"/>
        <v>1.6631578947368368</v>
      </c>
      <c r="L1514" s="3">
        <f t="shared" si="1739"/>
        <v>0.37728947368421029</v>
      </c>
      <c r="M1514" s="5">
        <f t="shared" si="1740"/>
        <v>0.12997055314928513</v>
      </c>
      <c r="N1514" s="5">
        <f t="shared" si="1741"/>
        <v>0.21616155155354722</v>
      </c>
      <c r="O1514" s="5">
        <f t="shared" si="1742"/>
        <v>4.9036521592139469E-2</v>
      </c>
      <c r="P1514" s="5">
        <f t="shared" si="1743"/>
        <v>8.1555478016400118E-2</v>
      </c>
      <c r="Q1514" s="5">
        <f t="shared" si="1744"/>
        <v>0.17975539550242295</v>
      </c>
      <c r="R1514" s="5">
        <f t="shared" si="1745"/>
        <v>9.2504817114013559E-3</v>
      </c>
      <c r="S1514" s="5">
        <f t="shared" si="1746"/>
        <v>1.2793851825120335E-2</v>
      </c>
      <c r="T1514" s="5">
        <f t="shared" si="1747"/>
        <v>6.7819818561006218E-2</v>
      </c>
      <c r="U1514" s="5">
        <f t="shared" si="1748"/>
        <v>1.5385011688435892E-2</v>
      </c>
      <c r="V1514" s="5">
        <f t="shared" si="1749"/>
        <v>8.9200436046310962E-4</v>
      </c>
      <c r="W1514" s="5">
        <f t="shared" si="1750"/>
        <v>9.9653868383799082E-2</v>
      </c>
      <c r="X1514" s="5">
        <f t="shared" si="1751"/>
        <v>3.759835555311912E-2</v>
      </c>
      <c r="Y1514" s="5">
        <f t="shared" si="1752"/>
        <v>7.0927318890140582E-3</v>
      </c>
      <c r="Z1514" s="5">
        <f t="shared" si="1753"/>
        <v>1.1633697920733436E-3</v>
      </c>
      <c r="AA1514" s="5">
        <f t="shared" si="1754"/>
        <v>1.9348676541851336E-3</v>
      </c>
      <c r="AB1514" s="5">
        <f t="shared" si="1755"/>
        <v>1.6089952071644748E-3</v>
      </c>
      <c r="AC1514" s="5">
        <f t="shared" si="1756"/>
        <v>3.4982848156537568E-5</v>
      </c>
      <c r="AD1514" s="5">
        <f t="shared" si="1757"/>
        <v>4.1435029485895288E-2</v>
      </c>
      <c r="AE1514" s="5">
        <f t="shared" si="1758"/>
        <v>1.5633000466823168E-2</v>
      </c>
      <c r="AF1514" s="5">
        <f t="shared" si="1759"/>
        <v>2.9490832591163633E-3</v>
      </c>
      <c r="AG1514" s="5">
        <f t="shared" si="1760"/>
        <v>3.708860235609761E-4</v>
      </c>
      <c r="AH1514" s="5">
        <f t="shared" si="1761"/>
        <v>1.0973179413786523E-4</v>
      </c>
      <c r="AI1514" s="5">
        <f t="shared" si="1762"/>
        <v>1.8250129972402791E-4</v>
      </c>
      <c r="AJ1514" s="5">
        <f t="shared" si="1763"/>
        <v>1.5176423871787542E-4</v>
      </c>
      <c r="AK1514" s="5">
        <f t="shared" si="1764"/>
        <v>8.4135963920786811E-5</v>
      </c>
      <c r="AL1514" s="5">
        <f t="shared" si="1765"/>
        <v>8.7805824770308961E-7</v>
      </c>
      <c r="AM1514" s="5">
        <f t="shared" si="1766"/>
        <v>1.378259928162408E-2</v>
      </c>
      <c r="AN1514" s="5">
        <f t="shared" si="1767"/>
        <v>5.2000296289643234E-3</v>
      </c>
      <c r="AO1514" s="5">
        <f t="shared" si="1768"/>
        <v>9.8095822092712434E-4</v>
      </c>
      <c r="AP1514" s="5">
        <f t="shared" si="1769"/>
        <v>1.2336840362659802E-4</v>
      </c>
      <c r="AQ1514" s="5">
        <f t="shared" si="1770"/>
        <v>1.1636400018385097E-5</v>
      </c>
      <c r="AR1514" s="5">
        <f t="shared" si="1771"/>
        <v>8.2801301713398567E-6</v>
      </c>
      <c r="AS1514" s="5">
        <f t="shared" si="1772"/>
        <v>1.3771163863912562E-5</v>
      </c>
      <c r="AT1514" s="5">
        <f t="shared" si="1773"/>
        <v>1.1451809949990413E-5</v>
      </c>
      <c r="AU1514" s="5">
        <f t="shared" si="1774"/>
        <v>6.3487227091174724E-6</v>
      </c>
      <c r="AV1514" s="5">
        <f t="shared" si="1775"/>
        <v>2.6397320737909413E-6</v>
      </c>
      <c r="AW1514" s="5">
        <f t="shared" si="1776"/>
        <v>1.5304847132782574E-8</v>
      </c>
      <c r="AX1514" s="5">
        <f t="shared" si="1777"/>
        <v>3.8204398008712206E-3</v>
      </c>
      <c r="AY1514" s="5">
        <f t="shared" si="1778"/>
        <v>1.441411721712912E-3</v>
      </c>
      <c r="AZ1514" s="5">
        <f t="shared" si="1779"/>
        <v>2.7191473492365795E-4</v>
      </c>
      <c r="BA1514" s="5">
        <f t="shared" si="1780"/>
        <v>3.4196855742109487E-5</v>
      </c>
      <c r="BB1514" s="5">
        <f t="shared" si="1781"/>
        <v>3.2255284261488384E-6</v>
      </c>
      <c r="BC1514" s="5">
        <f t="shared" si="1782"/>
        <v>2.433915844510309E-7</v>
      </c>
      <c r="BD1514" s="5">
        <f t="shared" si="1783"/>
        <v>5.2066765906359401E-7</v>
      </c>
      <c r="BE1514" s="5">
        <f t="shared" si="1784"/>
        <v>8.6595252770576405E-7</v>
      </c>
      <c r="BF1514" s="5">
        <f t="shared" si="1785"/>
        <v>7.2010789146058066E-7</v>
      </c>
      <c r="BG1514" s="5">
        <f t="shared" si="1786"/>
        <v>3.9921770824832067E-7</v>
      </c>
      <c r="BH1514" s="5">
        <f t="shared" si="1787"/>
        <v>1.6599052079798548E-7</v>
      </c>
      <c r="BI1514" s="5">
        <f t="shared" si="1788"/>
        <v>5.521368902332976E-8</v>
      </c>
      <c r="BJ1514" s="8">
        <f t="shared" si="1789"/>
        <v>0.69413974464672523</v>
      </c>
      <c r="BK1514" s="8">
        <f t="shared" si="1790"/>
        <v>0.22668915997938582</v>
      </c>
      <c r="BL1514" s="8">
        <f t="shared" si="1791"/>
        <v>7.7789229858591338E-2</v>
      </c>
      <c r="BM1514" s="8">
        <f t="shared" si="1792"/>
        <v>0.33261012633471382</v>
      </c>
      <c r="BN1514" s="8">
        <f t="shared" si="1793"/>
        <v>0.66572998152519614</v>
      </c>
    </row>
    <row r="1515" spans="1:66" x14ac:dyDescent="0.25">
      <c r="A1515" t="s">
        <v>192</v>
      </c>
      <c r="B1515" t="s">
        <v>201</v>
      </c>
      <c r="C1515" t="s">
        <v>199</v>
      </c>
      <c r="D1515" t="s">
        <v>568</v>
      </c>
      <c r="E1515">
        <f>VLOOKUP(A1515,home!$A$2:$E$405,3,FALSE)</f>
        <v>1.40350877192982</v>
      </c>
      <c r="F1515">
        <f>VLOOKUP(B1515,home!$B$2:$E$405,3,FALSE)</f>
        <v>0.56000000000000005</v>
      </c>
      <c r="G1515">
        <f>VLOOKUP(C1515,away!$B$2:$E$405,4,FALSE)</f>
        <v>1.1599999999999999</v>
      </c>
      <c r="H1515">
        <f>VLOOKUP(A1515,away!$A$2:$E$405,3,FALSE)</f>
        <v>1.06578947368421</v>
      </c>
      <c r="I1515">
        <f>VLOOKUP(C1515,away!$B$2:$E$405,3,FALSE)</f>
        <v>0.71</v>
      </c>
      <c r="J1515">
        <f>VLOOKUP(B1515,home!$B$2:$E$405,4,FALSE)</f>
        <v>1.04</v>
      </c>
      <c r="K1515" s="3">
        <f t="shared" si="1738"/>
        <v>0.91171929824561115</v>
      </c>
      <c r="L1515" s="3">
        <f t="shared" si="1739"/>
        <v>0.78697894736842067</v>
      </c>
      <c r="M1515" s="5">
        <f t="shared" si="1740"/>
        <v>0.18292148798310567</v>
      </c>
      <c r="N1515" s="5">
        <f t="shared" si="1741"/>
        <v>0.16677305065800008</v>
      </c>
      <c r="O1515" s="5">
        <f t="shared" si="1742"/>
        <v>0.14395536006400969</v>
      </c>
      <c r="P1515" s="5">
        <f t="shared" si="1743"/>
        <v>0.13124687985625319</v>
      </c>
      <c r="Q1515" s="5">
        <f t="shared" si="1744"/>
        <v>7.6025104356095788E-2</v>
      </c>
      <c r="R1515" s="5">
        <f t="shared" si="1745"/>
        <v>5.6644918865608171E-2</v>
      </c>
      <c r="S1515" s="5">
        <f t="shared" si="1746"/>
        <v>2.3542536830873449E-2</v>
      </c>
      <c r="T1515" s="5">
        <f t="shared" si="1747"/>
        <v>5.9830156599734598E-2</v>
      </c>
      <c r="U1515" s="5">
        <f t="shared" si="1748"/>
        <v>5.1644265677331859E-2</v>
      </c>
      <c r="V1515" s="5">
        <f t="shared" si="1749"/>
        <v>1.876873538005698E-3</v>
      </c>
      <c r="W1515" s="5">
        <f t="shared" si="1750"/>
        <v>2.3104518264196343E-2</v>
      </c>
      <c r="X1515" s="5">
        <f t="shared" si="1751"/>
        <v>1.8182769463011686E-2</v>
      </c>
      <c r="Y1515" s="5">
        <f t="shared" si="1752"/>
        <v>7.1547283861218003E-3</v>
      </c>
      <c r="Z1515" s="5">
        <f t="shared" si="1753"/>
        <v>1.4859452874208638E-2</v>
      </c>
      <c r="AA1515" s="5">
        <f t="shared" si="1754"/>
        <v>1.354764994678723E-2</v>
      </c>
      <c r="AB1515" s="5">
        <f t="shared" si="1755"/>
        <v>6.1758269511810208E-3</v>
      </c>
      <c r="AC1515" s="5">
        <f t="shared" si="1756"/>
        <v>8.4166504460497565E-5</v>
      </c>
      <c r="AD1515" s="5">
        <f t="shared" si="1757"/>
        <v>5.2662087945339973E-3</v>
      </c>
      <c r="AE1515" s="5">
        <f t="shared" si="1758"/>
        <v>4.1443954537446846E-3</v>
      </c>
      <c r="AF1515" s="5">
        <f t="shared" si="1759"/>
        <v>1.63077598583323E-3</v>
      </c>
      <c r="AG1515" s="5">
        <f t="shared" si="1760"/>
        <v>4.2779545624157801E-4</v>
      </c>
      <c r="AH1515" s="5">
        <f t="shared" si="1761"/>
        <v>2.9235191453538412E-3</v>
      </c>
      <c r="AI1515" s="5">
        <f t="shared" si="1762"/>
        <v>2.6654288236096133E-3</v>
      </c>
      <c r="AJ1515" s="5">
        <f t="shared" si="1763"/>
        <v>1.2150614482924905E-3</v>
      </c>
      <c r="AK1515" s="5">
        <f t="shared" si="1764"/>
        <v>3.6926499032084189E-4</v>
      </c>
      <c r="AL1515" s="5">
        <f t="shared" si="1765"/>
        <v>2.4155917865413331E-6</v>
      </c>
      <c r="AM1515" s="5">
        <f t="shared" si="1766"/>
        <v>9.6026083731348081E-4</v>
      </c>
      <c r="AN1515" s="5">
        <f t="shared" si="1767"/>
        <v>7.5570506294808139E-4</v>
      </c>
      <c r="AO1515" s="5">
        <f t="shared" si="1768"/>
        <v>2.973619874799336E-4</v>
      </c>
      <c r="AP1515" s="5">
        <f t="shared" si="1769"/>
        <v>7.8005874631446542E-5</v>
      </c>
      <c r="AQ1515" s="5">
        <f t="shared" si="1770"/>
        <v>1.5347245276502197E-5</v>
      </c>
      <c r="AR1515" s="5">
        <f t="shared" si="1771"/>
        <v>4.6014960392439826E-4</v>
      </c>
      <c r="AS1515" s="5">
        <f t="shared" si="1772"/>
        <v>4.1952727397794829E-4</v>
      </c>
      <c r="AT1515" s="5">
        <f t="shared" si="1773"/>
        <v>1.9124555591303459E-4</v>
      </c>
      <c r="AU1515" s="5">
        <f t="shared" si="1774"/>
        <v>5.8120754676541243E-5</v>
      </c>
      <c r="AV1515" s="5">
        <f t="shared" si="1775"/>
        <v>1.3247453416800373E-5</v>
      </c>
      <c r="AW1515" s="5">
        <f t="shared" si="1776"/>
        <v>4.814434756281026E-8</v>
      </c>
      <c r="AX1515" s="5">
        <f t="shared" si="1777"/>
        <v>1.4591472278803152E-4</v>
      </c>
      <c r="AY1515" s="5">
        <f t="shared" si="1778"/>
        <v>1.1483181494527996E-4</v>
      </c>
      <c r="AZ1515" s="5">
        <f t="shared" si="1779"/>
        <v>4.5185110425020848E-5</v>
      </c>
      <c r="BA1515" s="5">
        <f t="shared" si="1780"/>
        <v>1.1853243546336254E-5</v>
      </c>
      <c r="BB1515" s="5">
        <f t="shared" si="1781"/>
        <v>2.3320632822493073E-6</v>
      </c>
      <c r="BC1515" s="5">
        <f t="shared" si="1782"/>
        <v>3.6705694141222084E-7</v>
      </c>
      <c r="BD1515" s="5">
        <f t="shared" si="1783"/>
        <v>6.0354675154736424E-5</v>
      </c>
      <c r="BE1515" s="5">
        <f t="shared" si="1784"/>
        <v>5.502652207791812E-5</v>
      </c>
      <c r="BF1515" s="5">
        <f t="shared" si="1785"/>
        <v>2.5084371046888062E-5</v>
      </c>
      <c r="BG1515" s="5">
        <f t="shared" si="1786"/>
        <v>7.6233017226004392E-6</v>
      </c>
      <c r="BH1515" s="5">
        <f t="shared" si="1787"/>
        <v>1.7375778242109573E-6</v>
      </c>
      <c r="BI1515" s="5">
        <f t="shared" si="1788"/>
        <v>3.1683664690735014E-7</v>
      </c>
      <c r="BJ1515" s="8">
        <f t="shared" si="1789"/>
        <v>0.36496666843709152</v>
      </c>
      <c r="BK1515" s="8">
        <f t="shared" si="1790"/>
        <v>0.33978919211943026</v>
      </c>
      <c r="BL1515" s="8">
        <f t="shared" si="1791"/>
        <v>0.28043372983887671</v>
      </c>
      <c r="BM1515" s="8">
        <f t="shared" si="1792"/>
        <v>0.24236745781593705</v>
      </c>
      <c r="BN1515" s="8">
        <f t="shared" si="1793"/>
        <v>0.75756680178307256</v>
      </c>
    </row>
    <row r="1516" spans="1:66" x14ac:dyDescent="0.25">
      <c r="A1516" t="s">
        <v>32</v>
      </c>
      <c r="B1516" t="s">
        <v>205</v>
      </c>
      <c r="C1516" t="s">
        <v>210</v>
      </c>
      <c r="D1516" t="s">
        <v>568</v>
      </c>
      <c r="E1516">
        <f>VLOOKUP(A1516,home!$A$2:$E$405,3,FALSE)</f>
        <v>1.25</v>
      </c>
      <c r="F1516">
        <f>VLOOKUP(B1516,home!$B$2:$E$405,3,FALSE)</f>
        <v>0.75</v>
      </c>
      <c r="G1516">
        <f>VLOOKUP(C1516,away!$B$2:$E$405,4,FALSE)</f>
        <v>0.76</v>
      </c>
      <c r="H1516">
        <f>VLOOKUP(A1516,away!$A$2:$E$405,3,FALSE)</f>
        <v>1.1499999999999999</v>
      </c>
      <c r="I1516">
        <f>VLOOKUP(C1516,away!$B$2:$E$405,3,FALSE)</f>
        <v>1.02</v>
      </c>
      <c r="J1516">
        <f>VLOOKUP(B1516,home!$B$2:$E$405,4,FALSE)</f>
        <v>1.43</v>
      </c>
      <c r="K1516" s="3">
        <f t="shared" si="1738"/>
        <v>0.71250000000000002</v>
      </c>
      <c r="L1516" s="3">
        <f t="shared" si="1739"/>
        <v>1.6773899999999997</v>
      </c>
      <c r="M1516" s="5">
        <f t="shared" si="1740"/>
        <v>9.1639763697111326E-2</v>
      </c>
      <c r="N1516" s="5">
        <f t="shared" si="1741"/>
        <v>6.529333163419182E-2</v>
      </c>
      <c r="O1516" s="5">
        <f t="shared" si="1742"/>
        <v>0.15371562322789756</v>
      </c>
      <c r="P1516" s="5">
        <f t="shared" si="1743"/>
        <v>0.10952238154987699</v>
      </c>
      <c r="Q1516" s="5">
        <f t="shared" si="1744"/>
        <v>2.3260749394680834E-2</v>
      </c>
      <c r="R1516" s="5">
        <f t="shared" si="1745"/>
        <v>0.12892052462312154</v>
      </c>
      <c r="S1516" s="5">
        <f t="shared" si="1746"/>
        <v>3.2723655039103267E-2</v>
      </c>
      <c r="T1516" s="5">
        <f t="shared" si="1747"/>
        <v>3.9017348427143682E-2</v>
      </c>
      <c r="U1516" s="5">
        <f t="shared" si="1748"/>
        <v>9.1855873793974085E-2</v>
      </c>
      <c r="V1516" s="5">
        <f t="shared" si="1749"/>
        <v>4.3454845949782795E-3</v>
      </c>
      <c r="W1516" s="5">
        <f t="shared" si="1750"/>
        <v>5.524427981236698E-3</v>
      </c>
      <c r="X1516" s="5">
        <f t="shared" si="1751"/>
        <v>9.2666202514466237E-3</v>
      </c>
      <c r="Y1516" s="5">
        <f t="shared" si="1752"/>
        <v>7.7718680717870255E-3</v>
      </c>
      <c r="Z1516" s="5">
        <f t="shared" si="1753"/>
        <v>7.2083332932525931E-2</v>
      </c>
      <c r="AA1516" s="5">
        <f t="shared" si="1754"/>
        <v>5.1359374714424727E-2</v>
      </c>
      <c r="AB1516" s="5">
        <f t="shared" si="1755"/>
        <v>1.8296777242013808E-2</v>
      </c>
      <c r="AC1516" s="5">
        <f t="shared" si="1756"/>
        <v>3.2459150552494129E-4</v>
      </c>
      <c r="AD1516" s="5">
        <f t="shared" si="1757"/>
        <v>9.8403873415778666E-4</v>
      </c>
      <c r="AE1516" s="5">
        <f t="shared" si="1758"/>
        <v>1.6506167322889297E-3</v>
      </c>
      <c r="AF1516" s="5">
        <f t="shared" si="1759"/>
        <v>1.3843640002870639E-3</v>
      </c>
      <c r="AG1516" s="5">
        <f t="shared" si="1760"/>
        <v>7.7403944348050592E-4</v>
      </c>
      <c r="AH1516" s="5">
        <f t="shared" si="1761"/>
        <v>3.0227965456922405E-2</v>
      </c>
      <c r="AI1516" s="5">
        <f t="shared" si="1762"/>
        <v>2.153742538805721E-2</v>
      </c>
      <c r="AJ1516" s="5">
        <f t="shared" si="1763"/>
        <v>7.6727077944953818E-3</v>
      </c>
      <c r="AK1516" s="5">
        <f t="shared" si="1764"/>
        <v>1.8222681011926531E-3</v>
      </c>
      <c r="AL1516" s="5">
        <f t="shared" si="1765"/>
        <v>1.5517296545395706E-5</v>
      </c>
      <c r="AM1516" s="5">
        <f t="shared" si="1766"/>
        <v>1.4022551961748465E-4</v>
      </c>
      <c r="AN1516" s="5">
        <f t="shared" si="1767"/>
        <v>2.3521288435117256E-4</v>
      </c>
      <c r="AO1516" s="5">
        <f t="shared" si="1768"/>
        <v>1.9727187004090665E-4</v>
      </c>
      <c r="AP1516" s="5">
        <f t="shared" si="1769"/>
        <v>1.1030062069597213E-4</v>
      </c>
      <c r="AQ1516" s="5">
        <f t="shared" si="1770"/>
        <v>4.6254289537304154E-5</v>
      </c>
      <c r="AR1516" s="5">
        <f t="shared" si="1771"/>
        <v>1.0140817395557404E-2</v>
      </c>
      <c r="AS1516" s="5">
        <f t="shared" si="1772"/>
        <v>7.2253323943346501E-3</v>
      </c>
      <c r="AT1516" s="5">
        <f t="shared" si="1773"/>
        <v>2.5740246654817191E-3</v>
      </c>
      <c r="AU1516" s="5">
        <f t="shared" si="1774"/>
        <v>6.1133085805190827E-4</v>
      </c>
      <c r="AV1516" s="5">
        <f t="shared" si="1775"/>
        <v>1.0889330909049615E-4</v>
      </c>
      <c r="AW1516" s="5">
        <f t="shared" si="1776"/>
        <v>5.1514854478473448E-7</v>
      </c>
      <c r="AX1516" s="5">
        <f t="shared" si="1777"/>
        <v>1.6651780454576295E-5</v>
      </c>
      <c r="AY1516" s="5">
        <f t="shared" si="1778"/>
        <v>2.7931530016701728E-5</v>
      </c>
      <c r="AZ1516" s="5">
        <f t="shared" si="1779"/>
        <v>2.3426034567357652E-5</v>
      </c>
      <c r="BA1516" s="5">
        <f t="shared" si="1780"/>
        <v>1.3098198707646685E-5</v>
      </c>
      <c r="BB1516" s="5">
        <f t="shared" si="1781"/>
        <v>5.4926968825548653E-6</v>
      </c>
      <c r="BC1516" s="5">
        <f t="shared" si="1782"/>
        <v>1.8426789647657393E-6</v>
      </c>
      <c r="BD1516" s="5">
        <f t="shared" si="1783"/>
        <v>2.8350176151890087E-3</v>
      </c>
      <c r="BE1516" s="5">
        <f t="shared" si="1784"/>
        <v>2.0199500508221685E-3</v>
      </c>
      <c r="BF1516" s="5">
        <f t="shared" si="1785"/>
        <v>7.1960720560539755E-4</v>
      </c>
      <c r="BG1516" s="5">
        <f t="shared" si="1786"/>
        <v>1.7090671133128193E-4</v>
      </c>
      <c r="BH1516" s="5">
        <f t="shared" si="1787"/>
        <v>3.0442757955884591E-5</v>
      </c>
      <c r="BI1516" s="5">
        <f t="shared" si="1788"/>
        <v>4.338093008713555E-6</v>
      </c>
      <c r="BJ1516" s="8">
        <f t="shared" si="1789"/>
        <v>0.15574511277453743</v>
      </c>
      <c r="BK1516" s="8">
        <f t="shared" si="1790"/>
        <v>0.23859932521315691</v>
      </c>
      <c r="BL1516" s="8">
        <f t="shared" si="1791"/>
        <v>0.53184920139852787</v>
      </c>
      <c r="BM1516" s="8">
        <f t="shared" si="1792"/>
        <v>0.42589718181039615</v>
      </c>
      <c r="BN1516" s="8">
        <f t="shared" si="1793"/>
        <v>0.57235237412688011</v>
      </c>
    </row>
    <row r="1517" spans="1:66" x14ac:dyDescent="0.25">
      <c r="A1517" t="s">
        <v>32</v>
      </c>
      <c r="B1517" t="s">
        <v>195</v>
      </c>
      <c r="C1517" t="s">
        <v>366</v>
      </c>
      <c r="D1517" t="s">
        <v>568</v>
      </c>
      <c r="E1517">
        <f>VLOOKUP(A1517,home!$A$2:$E$405,3,FALSE)</f>
        <v>1.25</v>
      </c>
      <c r="F1517">
        <f>VLOOKUP(B1517,home!$B$2:$E$405,3,FALSE)</f>
        <v>0.71</v>
      </c>
      <c r="G1517">
        <f>VLOOKUP(C1517,away!$B$2:$E$405,4,FALSE)</f>
        <v>0.79</v>
      </c>
      <c r="H1517">
        <f>VLOOKUP(A1517,away!$A$2:$E$405,3,FALSE)</f>
        <v>1.1499999999999999</v>
      </c>
      <c r="I1517">
        <f>VLOOKUP(C1517,away!$B$2:$E$405,3,FALSE)</f>
        <v>0.82</v>
      </c>
      <c r="J1517">
        <f>VLOOKUP(B1517,home!$B$2:$E$405,4,FALSE)</f>
        <v>1.35</v>
      </c>
      <c r="K1517" s="3">
        <f t="shared" si="1738"/>
        <v>0.701125</v>
      </c>
      <c r="L1517" s="3">
        <f t="shared" si="1739"/>
        <v>1.2730499999999998</v>
      </c>
      <c r="M1517" s="5">
        <f t="shared" si="1740"/>
        <v>0.13887583756075358</v>
      </c>
      <c r="N1517" s="5">
        <f t="shared" si="1741"/>
        <v>9.7369321609783357E-2</v>
      </c>
      <c r="O1517" s="5">
        <f t="shared" si="1742"/>
        <v>0.17679588500671733</v>
      </c>
      <c r="P1517" s="5">
        <f t="shared" si="1743"/>
        <v>0.12395601487533468</v>
      </c>
      <c r="Q1517" s="5">
        <f t="shared" si="1744"/>
        <v>3.4134032806829674E-2</v>
      </c>
      <c r="R1517" s="5">
        <f t="shared" si="1745"/>
        <v>0.11253500070390074</v>
      </c>
      <c r="S1517" s="5">
        <f t="shared" si="1746"/>
        <v>2.7659767699065134E-2</v>
      </c>
      <c r="T1517" s="5">
        <f t="shared" si="1747"/>
        <v>4.3454330464734514E-2</v>
      </c>
      <c r="U1517" s="5">
        <f t="shared" si="1748"/>
        <v>7.8901102368522408E-2</v>
      </c>
      <c r="V1517" s="5">
        <f t="shared" si="1749"/>
        <v>2.7431334321315957E-3</v>
      </c>
      <c r="W1517" s="5">
        <f t="shared" si="1750"/>
        <v>7.9774079172294857E-3</v>
      </c>
      <c r="X1517" s="5">
        <f t="shared" si="1751"/>
        <v>1.0155639149028995E-2</v>
      </c>
      <c r="Y1517" s="5">
        <f t="shared" si="1752"/>
        <v>6.4643182093356809E-3</v>
      </c>
      <c r="Z1517" s="5">
        <f t="shared" si="1753"/>
        <v>4.7754227548700269E-2</v>
      </c>
      <c r="AA1517" s="5">
        <f t="shared" si="1754"/>
        <v>3.3481682790082477E-2</v>
      </c>
      <c r="AB1517" s="5">
        <f t="shared" si="1755"/>
        <v>1.1737422423098288E-2</v>
      </c>
      <c r="AC1517" s="5">
        <f t="shared" si="1756"/>
        <v>1.5302692970689611E-4</v>
      </c>
      <c r="AD1517" s="5">
        <f t="shared" si="1757"/>
        <v>1.3982900314918807E-3</v>
      </c>
      <c r="AE1517" s="5">
        <f t="shared" si="1758"/>
        <v>1.7800931245907385E-3</v>
      </c>
      <c r="AF1517" s="5">
        <f t="shared" si="1759"/>
        <v>1.1330737761301197E-3</v>
      </c>
      <c r="AG1517" s="5">
        <f t="shared" si="1760"/>
        <v>4.8081985690081626E-4</v>
      </c>
      <c r="AH1517" s="5">
        <f t="shared" si="1761"/>
        <v>1.519837984521823E-2</v>
      </c>
      <c r="AI1517" s="5">
        <f t="shared" si="1762"/>
        <v>1.0655964068978631E-2</v>
      </c>
      <c r="AJ1517" s="5">
        <f t="shared" si="1763"/>
        <v>3.7355814039313211E-3</v>
      </c>
      <c r="AK1517" s="5">
        <f t="shared" si="1764"/>
        <v>8.7303650394378253E-4</v>
      </c>
      <c r="AL1517" s="5">
        <f t="shared" si="1765"/>
        <v>5.4634726121530415E-6</v>
      </c>
      <c r="AM1517" s="5">
        <f t="shared" si="1766"/>
        <v>1.9607521966594901E-4</v>
      </c>
      <c r="AN1517" s="5">
        <f t="shared" si="1767"/>
        <v>2.4961355839573637E-4</v>
      </c>
      <c r="AO1517" s="5">
        <f t="shared" si="1768"/>
        <v>1.5888527025784607E-4</v>
      </c>
      <c r="AP1517" s="5">
        <f t="shared" si="1769"/>
        <v>6.7422964433916971E-5</v>
      </c>
      <c r="AQ1517" s="5">
        <f t="shared" si="1770"/>
        <v>2.1458201218149514E-5</v>
      </c>
      <c r="AR1517" s="5">
        <f t="shared" si="1771"/>
        <v>3.8696594923910092E-3</v>
      </c>
      <c r="AS1517" s="5">
        <f t="shared" si="1772"/>
        <v>2.7131150116026462E-3</v>
      </c>
      <c r="AT1517" s="5">
        <f t="shared" si="1773"/>
        <v>9.5111638125495264E-4</v>
      </c>
      <c r="AU1517" s="5">
        <f t="shared" si="1774"/>
        <v>2.2228382426912625E-4</v>
      </c>
      <c r="AV1517" s="5">
        <f t="shared" si="1775"/>
        <v>3.8962186572672782E-5</v>
      </c>
      <c r="AW1517" s="5">
        <f t="shared" si="1776"/>
        <v>1.3545878747961135E-7</v>
      </c>
      <c r="AX1517" s="5">
        <f t="shared" si="1777"/>
        <v>2.2912206398048077E-5</v>
      </c>
      <c r="AY1517" s="5">
        <f t="shared" si="1778"/>
        <v>2.9168384355035103E-5</v>
      </c>
      <c r="AZ1517" s="5">
        <f t="shared" si="1779"/>
        <v>1.8566405851588717E-5</v>
      </c>
      <c r="BA1517" s="5">
        <f t="shared" si="1780"/>
        <v>7.8786543231216704E-6</v>
      </c>
      <c r="BB1517" s="5">
        <f t="shared" si="1781"/>
        <v>2.5074802215125124E-6</v>
      </c>
      <c r="BC1517" s="5">
        <f t="shared" si="1782"/>
        <v>6.3842953919930008E-7</v>
      </c>
      <c r="BD1517" s="5">
        <f t="shared" si="1783"/>
        <v>8.2104500279806154E-4</v>
      </c>
      <c r="BE1517" s="5">
        <f t="shared" si="1784"/>
        <v>5.7565517758679087E-4</v>
      </c>
      <c r="BF1517" s="5">
        <f t="shared" si="1785"/>
        <v>2.0180311819276937E-4</v>
      </c>
      <c r="BG1517" s="5">
        <f t="shared" si="1786"/>
        <v>4.7163070414301813E-5</v>
      </c>
      <c r="BH1517" s="5">
        <f t="shared" si="1787"/>
        <v>8.2668019360568381E-6</v>
      </c>
      <c r="BI1517" s="5">
        <f t="shared" si="1788"/>
        <v>1.1592123014835706E-6</v>
      </c>
      <c r="BJ1517" s="8">
        <f t="shared" si="1789"/>
        <v>0.20512245372071539</v>
      </c>
      <c r="BK1517" s="8">
        <f t="shared" si="1790"/>
        <v>0.29342241235395911</v>
      </c>
      <c r="BL1517" s="8">
        <f t="shared" si="1791"/>
        <v>0.45336428439371301</v>
      </c>
      <c r="BM1517" s="8">
        <f t="shared" si="1792"/>
        <v>0.31596825252820082</v>
      </c>
      <c r="BN1517" s="8">
        <f t="shared" si="1793"/>
        <v>0.68366609256331945</v>
      </c>
    </row>
    <row r="1518" spans="1:66" x14ac:dyDescent="0.25">
      <c r="A1518" t="s">
        <v>32</v>
      </c>
      <c r="B1518" t="s">
        <v>33</v>
      </c>
      <c r="C1518" t="s">
        <v>208</v>
      </c>
      <c r="D1518" t="s">
        <v>568</v>
      </c>
      <c r="E1518">
        <f>VLOOKUP(A1518,home!$A$2:$E$405,3,FALSE)</f>
        <v>1.25</v>
      </c>
      <c r="F1518">
        <f>VLOOKUP(B1518,home!$B$2:$E$405,3,FALSE)</f>
        <v>1.02</v>
      </c>
      <c r="G1518">
        <f>VLOOKUP(C1518,away!$B$2:$E$405,4,FALSE)</f>
        <v>0.62</v>
      </c>
      <c r="H1518">
        <f>VLOOKUP(A1518,away!$A$2:$E$405,3,FALSE)</f>
        <v>1.1499999999999999</v>
      </c>
      <c r="I1518">
        <f>VLOOKUP(C1518,away!$B$2:$E$405,3,FALSE)</f>
        <v>0.98</v>
      </c>
      <c r="J1518">
        <f>VLOOKUP(B1518,home!$B$2:$E$405,4,FALSE)</f>
        <v>1.3</v>
      </c>
      <c r="K1518" s="3">
        <f t="shared" si="1738"/>
        <v>0.79049999999999998</v>
      </c>
      <c r="L1518" s="3">
        <f t="shared" si="1739"/>
        <v>1.4651000000000001</v>
      </c>
      <c r="M1518" s="5">
        <f t="shared" si="1740"/>
        <v>0.10481063848350811</v>
      </c>
      <c r="N1518" s="5">
        <f t="shared" si="1741"/>
        <v>8.2852809721213144E-2</v>
      </c>
      <c r="O1518" s="5">
        <f t="shared" si="1742"/>
        <v>0.15355806644218775</v>
      </c>
      <c r="P1518" s="5">
        <f t="shared" si="1743"/>
        <v>0.12138765152254941</v>
      </c>
      <c r="Q1518" s="5">
        <f t="shared" si="1744"/>
        <v>3.2747573042309491E-2</v>
      </c>
      <c r="R1518" s="5">
        <f t="shared" si="1745"/>
        <v>0.11248896157222465</v>
      </c>
      <c r="S1518" s="5">
        <f t="shared" si="1746"/>
        <v>3.5146627659553918E-2</v>
      </c>
      <c r="T1518" s="5">
        <f t="shared" si="1747"/>
        <v>4.7978469264287643E-2</v>
      </c>
      <c r="U1518" s="5">
        <f t="shared" si="1748"/>
        <v>8.8922524122843571E-2</v>
      </c>
      <c r="V1518" s="5">
        <f t="shared" si="1749"/>
        <v>4.5228303074957617E-3</v>
      </c>
      <c r="W1518" s="5">
        <f t="shared" si="1750"/>
        <v>8.6289854966485526E-3</v>
      </c>
      <c r="X1518" s="5">
        <f t="shared" si="1751"/>
        <v>1.2642326651139795E-2</v>
      </c>
      <c r="Y1518" s="5">
        <f t="shared" si="1752"/>
        <v>9.2611363882924586E-3</v>
      </c>
      <c r="Z1518" s="5">
        <f t="shared" si="1753"/>
        <v>5.4935859199822128E-2</v>
      </c>
      <c r="AA1518" s="5">
        <f t="shared" si="1754"/>
        <v>4.3426796697459386E-2</v>
      </c>
      <c r="AB1518" s="5">
        <f t="shared" si="1755"/>
        <v>1.7164441394670819E-2</v>
      </c>
      <c r="AC1518" s="5">
        <f t="shared" si="1756"/>
        <v>3.2738550995726649E-4</v>
      </c>
      <c r="AD1518" s="5">
        <f t="shared" si="1757"/>
        <v>1.7053032587751699E-3</v>
      </c>
      <c r="AE1518" s="5">
        <f t="shared" si="1758"/>
        <v>2.4984398044315017E-3</v>
      </c>
      <c r="AF1518" s="5">
        <f t="shared" si="1759"/>
        <v>1.8302320787362968E-3</v>
      </c>
      <c r="AG1518" s="5">
        <f t="shared" si="1760"/>
        <v>8.9382433951884976E-4</v>
      </c>
      <c r="AH1518" s="5">
        <f t="shared" si="1761"/>
        <v>2.0121631828414838E-2</v>
      </c>
      <c r="AI1518" s="5">
        <f t="shared" si="1762"/>
        <v>1.5906149960361927E-2</v>
      </c>
      <c r="AJ1518" s="5">
        <f t="shared" si="1763"/>
        <v>6.2869057718330503E-3</v>
      </c>
      <c r="AK1518" s="5">
        <f t="shared" si="1764"/>
        <v>1.6565996708780091E-3</v>
      </c>
      <c r="AL1518" s="5">
        <f t="shared" si="1765"/>
        <v>1.5166612386385933E-5</v>
      </c>
      <c r="AM1518" s="5">
        <f t="shared" si="1766"/>
        <v>2.6960844521235435E-4</v>
      </c>
      <c r="AN1518" s="5">
        <f t="shared" si="1767"/>
        <v>3.9500333308062043E-4</v>
      </c>
      <c r="AO1518" s="5">
        <f t="shared" si="1768"/>
        <v>2.8935969164820853E-4</v>
      </c>
      <c r="AP1518" s="5">
        <f t="shared" si="1769"/>
        <v>1.4131362807793017E-4</v>
      </c>
      <c r="AQ1518" s="5">
        <f t="shared" si="1770"/>
        <v>5.1759649124243835E-5</v>
      </c>
      <c r="AR1518" s="5">
        <f t="shared" si="1771"/>
        <v>5.8960405583621169E-3</v>
      </c>
      <c r="AS1518" s="5">
        <f t="shared" si="1772"/>
        <v>4.6608200613852532E-3</v>
      </c>
      <c r="AT1518" s="5">
        <f t="shared" si="1773"/>
        <v>1.842189129262521E-3</v>
      </c>
      <c r="AU1518" s="5">
        <f t="shared" si="1774"/>
        <v>4.8541683556067438E-4</v>
      </c>
      <c r="AV1518" s="5">
        <f t="shared" si="1775"/>
        <v>9.5930502127678248E-5</v>
      </c>
      <c r="AW1518" s="5">
        <f t="shared" si="1776"/>
        <v>4.8792742526849831E-7</v>
      </c>
      <c r="AX1518" s="5">
        <f t="shared" si="1777"/>
        <v>3.5520912656727683E-5</v>
      </c>
      <c r="AY1518" s="5">
        <f t="shared" si="1778"/>
        <v>5.2041689133371738E-5</v>
      </c>
      <c r="AZ1518" s="5">
        <f t="shared" si="1779"/>
        <v>3.8123139374651469E-5</v>
      </c>
      <c r="BA1518" s="5">
        <f t="shared" si="1780"/>
        <v>1.8618070499267296E-5</v>
      </c>
      <c r="BB1518" s="5">
        <f t="shared" si="1781"/>
        <v>6.8193337721191244E-6</v>
      </c>
      <c r="BC1518" s="5">
        <f t="shared" si="1782"/>
        <v>1.9982011819063461E-6</v>
      </c>
      <c r="BD1518" s="5">
        <f t="shared" si="1783"/>
        <v>1.4397148370093905E-3</v>
      </c>
      <c r="BE1518" s="5">
        <f t="shared" si="1784"/>
        <v>1.1380945786559232E-3</v>
      </c>
      <c r="BF1518" s="5">
        <f t="shared" si="1785"/>
        <v>4.4983188221375348E-4</v>
      </c>
      <c r="BG1518" s="5">
        <f t="shared" si="1786"/>
        <v>1.1853070096332408E-4</v>
      </c>
      <c r="BH1518" s="5">
        <f t="shared" si="1787"/>
        <v>2.3424629777876917E-5</v>
      </c>
      <c r="BI1518" s="5">
        <f t="shared" si="1788"/>
        <v>3.7034339678823407E-6</v>
      </c>
      <c r="BJ1518" s="8">
        <f t="shared" si="1789"/>
        <v>0.20233926613911429</v>
      </c>
      <c r="BK1518" s="8">
        <f t="shared" si="1790"/>
        <v>0.26626234178458419</v>
      </c>
      <c r="BL1518" s="8">
        <f t="shared" si="1791"/>
        <v>0.47568577461016043</v>
      </c>
      <c r="BM1518" s="8">
        <f t="shared" si="1792"/>
        <v>0.3913259871879804</v>
      </c>
      <c r="BN1518" s="8">
        <f t="shared" si="1793"/>
        <v>0.60784570078399247</v>
      </c>
    </row>
    <row r="1519" spans="1:66" x14ac:dyDescent="0.25">
      <c r="A1519" t="s">
        <v>32</v>
      </c>
      <c r="B1519" t="s">
        <v>362</v>
      </c>
      <c r="C1519" t="s">
        <v>325</v>
      </c>
      <c r="D1519" t="s">
        <v>568</v>
      </c>
      <c r="E1519">
        <f>VLOOKUP(A1519,home!$A$2:$E$405,3,FALSE)</f>
        <v>1.25</v>
      </c>
      <c r="F1519">
        <f>VLOOKUP(B1519,home!$B$2:$E$405,3,FALSE)</f>
        <v>0.76</v>
      </c>
      <c r="G1519">
        <f>VLOOKUP(C1519,away!$B$2:$E$405,4,FALSE)</f>
        <v>0.71</v>
      </c>
      <c r="H1519">
        <f>VLOOKUP(A1519,away!$A$2:$E$405,3,FALSE)</f>
        <v>1.1499999999999999</v>
      </c>
      <c r="I1519">
        <f>VLOOKUP(C1519,away!$B$2:$E$405,3,FALSE)</f>
        <v>1.1200000000000001</v>
      </c>
      <c r="J1519">
        <f>VLOOKUP(B1519,home!$B$2:$E$405,4,FALSE)</f>
        <v>0.63</v>
      </c>
      <c r="K1519" s="3">
        <f t="shared" si="1738"/>
        <v>0.67449999999999999</v>
      </c>
      <c r="L1519" s="3">
        <f t="shared" si="1739"/>
        <v>0.81144000000000005</v>
      </c>
      <c r="M1519" s="5">
        <f t="shared" si="1740"/>
        <v>0.2262895285136195</v>
      </c>
      <c r="N1519" s="5">
        <f t="shared" si="1741"/>
        <v>0.15263228698243633</v>
      </c>
      <c r="O1519" s="5">
        <f t="shared" si="1742"/>
        <v>0.18362037501709141</v>
      </c>
      <c r="P1519" s="5">
        <f t="shared" si="1743"/>
        <v>0.12385194294902813</v>
      </c>
      <c r="Q1519" s="5">
        <f t="shared" si="1744"/>
        <v>5.1475238784826641E-2</v>
      </c>
      <c r="R1519" s="5">
        <f t="shared" si="1745"/>
        <v>7.4498458551934321E-2</v>
      </c>
      <c r="S1519" s="5">
        <f t="shared" si="1746"/>
        <v>1.6946546171408575E-2</v>
      </c>
      <c r="T1519" s="5">
        <f t="shared" si="1747"/>
        <v>4.1769067759559735E-2</v>
      </c>
      <c r="U1519" s="5">
        <f t="shared" si="1748"/>
        <v>5.0249210293279688E-2</v>
      </c>
      <c r="V1519" s="5">
        <f t="shared" si="1749"/>
        <v>1.0305689565981763E-3</v>
      </c>
      <c r="W1519" s="5">
        <f t="shared" si="1750"/>
        <v>1.1573349520121859E-2</v>
      </c>
      <c r="X1519" s="5">
        <f t="shared" si="1751"/>
        <v>9.3910787346076809E-3</v>
      </c>
      <c r="Y1519" s="5">
        <f t="shared" si="1752"/>
        <v>3.8101484642050283E-3</v>
      </c>
      <c r="Z1519" s="5">
        <f t="shared" si="1753"/>
        <v>2.0150343069127198E-2</v>
      </c>
      <c r="AA1519" s="5">
        <f t="shared" si="1754"/>
        <v>1.3591406400126294E-2</v>
      </c>
      <c r="AB1519" s="5">
        <f t="shared" si="1755"/>
        <v>4.5837018084425914E-3</v>
      </c>
      <c r="AC1519" s="5">
        <f t="shared" si="1756"/>
        <v>3.5252947975549697E-5</v>
      </c>
      <c r="AD1519" s="5">
        <f t="shared" si="1757"/>
        <v>1.951556062830548E-3</v>
      </c>
      <c r="AE1519" s="5">
        <f t="shared" si="1758"/>
        <v>1.5835706516232201E-3</v>
      </c>
      <c r="AF1519" s="5">
        <f t="shared" si="1759"/>
        <v>6.4248628477657271E-4</v>
      </c>
      <c r="AG1519" s="5">
        <f t="shared" si="1760"/>
        <v>1.7377969030636742E-4</v>
      </c>
      <c r="AH1519" s="5">
        <f t="shared" si="1761"/>
        <v>4.087698595003143E-3</v>
      </c>
      <c r="AI1519" s="5">
        <f t="shared" si="1762"/>
        <v>2.7571527023296195E-3</v>
      </c>
      <c r="AJ1519" s="5">
        <f t="shared" si="1763"/>
        <v>9.2984974886066408E-4</v>
      </c>
      <c r="AK1519" s="5">
        <f t="shared" si="1764"/>
        <v>2.0906121853550601E-4</v>
      </c>
      <c r="AL1519" s="5">
        <f t="shared" si="1765"/>
        <v>7.7178049380045612E-7</v>
      </c>
      <c r="AM1519" s="5">
        <f t="shared" si="1766"/>
        <v>2.6326491287584103E-4</v>
      </c>
      <c r="AN1519" s="5">
        <f t="shared" si="1767"/>
        <v>2.1362368090397247E-4</v>
      </c>
      <c r="AO1519" s="5">
        <f t="shared" si="1768"/>
        <v>8.6671399816359705E-5</v>
      </c>
      <c r="AP1519" s="5">
        <f t="shared" si="1769"/>
        <v>2.3442880222328975E-5</v>
      </c>
      <c r="AQ1519" s="5">
        <f t="shared" si="1770"/>
        <v>4.7556226819016558E-6</v>
      </c>
      <c r="AR1519" s="5">
        <f t="shared" si="1771"/>
        <v>6.6338442958587028E-4</v>
      </c>
      <c r="AS1519" s="5">
        <f t="shared" si="1772"/>
        <v>4.474527977556694E-4</v>
      </c>
      <c r="AT1519" s="5">
        <f t="shared" si="1773"/>
        <v>1.509034560430995E-4</v>
      </c>
      <c r="AU1519" s="5">
        <f t="shared" si="1774"/>
        <v>3.3928127033690205E-5</v>
      </c>
      <c r="AV1519" s="5">
        <f t="shared" si="1775"/>
        <v>5.7211304210560103E-6</v>
      </c>
      <c r="AW1519" s="5">
        <f t="shared" si="1776"/>
        <v>1.1733556356761901E-8</v>
      </c>
      <c r="AX1519" s="5">
        <f t="shared" si="1777"/>
        <v>2.9595363955792452E-5</v>
      </c>
      <c r="AY1519" s="5">
        <f t="shared" si="1778"/>
        <v>2.4014862128288228E-5</v>
      </c>
      <c r="AZ1519" s="5">
        <f t="shared" si="1779"/>
        <v>9.7433098626890994E-6</v>
      </c>
      <c r="BA1519" s="5">
        <f t="shared" si="1780"/>
        <v>2.6353704516601481E-6</v>
      </c>
      <c r="BB1519" s="5">
        <f t="shared" si="1781"/>
        <v>5.3461124982377752E-7</v>
      </c>
      <c r="BC1519" s="5">
        <f t="shared" si="1782"/>
        <v>8.6760990511401233E-8</v>
      </c>
      <c r="BD1519" s="5">
        <f t="shared" si="1783"/>
        <v>8.9716110257193071E-5</v>
      </c>
      <c r="BE1519" s="5">
        <f t="shared" si="1784"/>
        <v>6.051351636847672E-5</v>
      </c>
      <c r="BF1519" s="5">
        <f t="shared" si="1785"/>
        <v>2.0408183395268771E-5</v>
      </c>
      <c r="BG1519" s="5">
        <f t="shared" si="1786"/>
        <v>4.5884399000362626E-6</v>
      </c>
      <c r="BH1519" s="5">
        <f t="shared" si="1787"/>
        <v>7.7372567814361462E-7</v>
      </c>
      <c r="BI1519" s="5">
        <f t="shared" si="1788"/>
        <v>1.0437559398157366E-7</v>
      </c>
      <c r="BJ1519" s="8">
        <f t="shared" si="1789"/>
        <v>0.27566093171043321</v>
      </c>
      <c r="BK1519" s="8">
        <f t="shared" si="1790"/>
        <v>0.36817862618125202</v>
      </c>
      <c r="BL1519" s="8">
        <f t="shared" si="1791"/>
        <v>0.33600440862763575</v>
      </c>
      <c r="BM1519" s="8">
        <f t="shared" si="1792"/>
        <v>0.18760247566093979</v>
      </c>
      <c r="BN1519" s="8">
        <f t="shared" si="1793"/>
        <v>0.81236783079893637</v>
      </c>
    </row>
    <row r="1520" spans="1:66" x14ac:dyDescent="0.25">
      <c r="A1520" t="s">
        <v>32</v>
      </c>
      <c r="B1520" t="s">
        <v>209</v>
      </c>
      <c r="C1520" t="s">
        <v>206</v>
      </c>
      <c r="D1520" t="s">
        <v>568</v>
      </c>
      <c r="E1520">
        <f>VLOOKUP(A1520,home!$A$2:$E$405,3,FALSE)</f>
        <v>1.25</v>
      </c>
      <c r="F1520">
        <f>VLOOKUP(B1520,home!$B$2:$E$405,3,FALSE)</f>
        <v>1.02</v>
      </c>
      <c r="G1520">
        <f>VLOOKUP(C1520,away!$B$2:$E$405,4,FALSE)</f>
        <v>1.2</v>
      </c>
      <c r="H1520">
        <f>VLOOKUP(A1520,away!$A$2:$E$405,3,FALSE)</f>
        <v>1.1499999999999999</v>
      </c>
      <c r="I1520">
        <f>VLOOKUP(C1520,away!$B$2:$E$405,3,FALSE)</f>
        <v>0.8</v>
      </c>
      <c r="J1520">
        <f>VLOOKUP(B1520,home!$B$2:$E$405,4,FALSE)</f>
        <v>1.26</v>
      </c>
      <c r="K1520" s="3">
        <f t="shared" si="1738"/>
        <v>1.5299999999999998</v>
      </c>
      <c r="L1520" s="3">
        <f t="shared" si="1739"/>
        <v>1.1592</v>
      </c>
      <c r="M1520" s="5">
        <f t="shared" si="1740"/>
        <v>6.7935265850953108E-2</v>
      </c>
      <c r="N1520" s="5">
        <f t="shared" si="1741"/>
        <v>0.10394095675195826</v>
      </c>
      <c r="O1520" s="5">
        <f t="shared" si="1742"/>
        <v>7.8750560174424847E-2</v>
      </c>
      <c r="P1520" s="5">
        <f t="shared" si="1743"/>
        <v>0.12048835706687001</v>
      </c>
      <c r="Q1520" s="5">
        <f t="shared" si="1744"/>
        <v>7.9514831915248066E-2</v>
      </c>
      <c r="R1520" s="5">
        <f t="shared" si="1745"/>
        <v>4.5643824677096649E-2</v>
      </c>
      <c r="S1520" s="5">
        <f t="shared" si="1746"/>
        <v>5.3423814593307771E-2</v>
      </c>
      <c r="T1520" s="5">
        <f t="shared" si="1747"/>
        <v>9.2173593156155559E-2</v>
      </c>
      <c r="U1520" s="5">
        <f t="shared" si="1748"/>
        <v>6.9835051755957861E-2</v>
      </c>
      <c r="V1520" s="5">
        <f t="shared" si="1749"/>
        <v>1.0527910599015597E-2</v>
      </c>
      <c r="W1520" s="5">
        <f t="shared" si="1750"/>
        <v>4.0552564276776504E-2</v>
      </c>
      <c r="X1520" s="5">
        <f t="shared" si="1751"/>
        <v>4.7008532509639316E-2</v>
      </c>
      <c r="Y1520" s="5">
        <f t="shared" si="1752"/>
        <v>2.7246145442586953E-2</v>
      </c>
      <c r="Z1520" s="5">
        <f t="shared" si="1753"/>
        <v>1.7636773855230142E-2</v>
      </c>
      <c r="AA1520" s="5">
        <f t="shared" si="1754"/>
        <v>2.6984263998502116E-2</v>
      </c>
      <c r="AB1520" s="5">
        <f t="shared" si="1755"/>
        <v>2.0642961958854119E-2</v>
      </c>
      <c r="AC1520" s="5">
        <f t="shared" si="1756"/>
        <v>1.1670030980349803E-3</v>
      </c>
      <c r="AD1520" s="5">
        <f t="shared" si="1757"/>
        <v>1.5511355835867009E-2</v>
      </c>
      <c r="AE1520" s="5">
        <f t="shared" si="1758"/>
        <v>1.7980763684937034E-2</v>
      </c>
      <c r="AF1520" s="5">
        <f t="shared" si="1759"/>
        <v>1.0421650631789507E-2</v>
      </c>
      <c r="AG1520" s="5">
        <f t="shared" si="1760"/>
        <v>4.0269258041234655E-3</v>
      </c>
      <c r="AH1520" s="5">
        <f t="shared" si="1761"/>
        <v>5.111137063245696E-3</v>
      </c>
      <c r="AI1520" s="5">
        <f t="shared" si="1762"/>
        <v>7.820039706765914E-3</v>
      </c>
      <c r="AJ1520" s="5">
        <f t="shared" si="1763"/>
        <v>5.9823303756759245E-3</v>
      </c>
      <c r="AK1520" s="5">
        <f t="shared" si="1764"/>
        <v>3.0509884915947204E-3</v>
      </c>
      <c r="AL1520" s="5">
        <f t="shared" si="1765"/>
        <v>8.2790747464019538E-5</v>
      </c>
      <c r="AM1520" s="5">
        <f t="shared" si="1766"/>
        <v>4.7464748857753061E-3</v>
      </c>
      <c r="AN1520" s="5">
        <f t="shared" si="1767"/>
        <v>5.5021136875907347E-3</v>
      </c>
      <c r="AO1520" s="5">
        <f t="shared" si="1768"/>
        <v>3.1890250933275903E-3</v>
      </c>
      <c r="AP1520" s="5">
        <f t="shared" si="1769"/>
        <v>1.2322392960617808E-3</v>
      </c>
      <c r="AQ1520" s="5">
        <f t="shared" si="1770"/>
        <v>3.571029479987041E-4</v>
      </c>
      <c r="AR1520" s="5">
        <f t="shared" si="1771"/>
        <v>1.1849660167428818E-3</v>
      </c>
      <c r="AS1520" s="5">
        <f t="shared" si="1772"/>
        <v>1.8129980056166091E-3</v>
      </c>
      <c r="AT1520" s="5">
        <f t="shared" si="1773"/>
        <v>1.3869434742967059E-3</v>
      </c>
      <c r="AU1520" s="5">
        <f t="shared" si="1774"/>
        <v>7.0734117189131976E-4</v>
      </c>
      <c r="AV1520" s="5">
        <f t="shared" si="1775"/>
        <v>2.7055799824842976E-4</v>
      </c>
      <c r="AW1520" s="5">
        <f t="shared" si="1776"/>
        <v>4.078768964562387E-6</v>
      </c>
      <c r="AX1520" s="5">
        <f t="shared" si="1777"/>
        <v>1.2103510958727031E-3</v>
      </c>
      <c r="AY1520" s="5">
        <f t="shared" si="1778"/>
        <v>1.4030389903356374E-3</v>
      </c>
      <c r="AZ1520" s="5">
        <f t="shared" si="1779"/>
        <v>8.1320139879853559E-4</v>
      </c>
      <c r="BA1520" s="5">
        <f t="shared" si="1780"/>
        <v>3.1422102049575413E-4</v>
      </c>
      <c r="BB1520" s="5">
        <f t="shared" si="1781"/>
        <v>9.1061251739669544E-5</v>
      </c>
      <c r="BC1520" s="5">
        <f t="shared" si="1782"/>
        <v>2.1111640603324982E-5</v>
      </c>
      <c r="BD1520" s="5">
        <f t="shared" si="1783"/>
        <v>2.2893543443472478E-4</v>
      </c>
      <c r="BE1520" s="5">
        <f t="shared" si="1784"/>
        <v>3.5027121468512887E-4</v>
      </c>
      <c r="BF1520" s="5">
        <f t="shared" si="1785"/>
        <v>2.6795747923412361E-4</v>
      </c>
      <c r="BG1520" s="5">
        <f t="shared" si="1786"/>
        <v>1.3665831440940298E-4</v>
      </c>
      <c r="BH1520" s="5">
        <f t="shared" si="1787"/>
        <v>5.2271805261596629E-5</v>
      </c>
      <c r="BI1520" s="5">
        <f t="shared" si="1788"/>
        <v>1.5995172410048574E-5</v>
      </c>
      <c r="BJ1520" s="8">
        <f t="shared" si="1789"/>
        <v>0.4572572613176813</v>
      </c>
      <c r="BK1520" s="8">
        <f t="shared" si="1790"/>
        <v>0.25502818094598112</v>
      </c>
      <c r="BL1520" s="8">
        <f t="shared" si="1791"/>
        <v>0.27023605428934883</v>
      </c>
      <c r="BM1520" s="8">
        <f t="shared" si="1792"/>
        <v>0.50248551375031947</v>
      </c>
      <c r="BN1520" s="8">
        <f t="shared" si="1793"/>
        <v>0.4962737964365509</v>
      </c>
    </row>
    <row r="1521" spans="1:66" x14ac:dyDescent="0.25">
      <c r="A1521" t="s">
        <v>298</v>
      </c>
      <c r="B1521" t="s">
        <v>299</v>
      </c>
      <c r="C1521" t="s">
        <v>324</v>
      </c>
      <c r="D1521" t="s">
        <v>568</v>
      </c>
      <c r="E1521">
        <f>VLOOKUP(A1521,home!$A$2:$E$405,3,FALSE)</f>
        <v>1.4833333333333301</v>
      </c>
      <c r="F1521">
        <f>VLOOKUP(B1521,home!$B$2:$E$405,3,FALSE)</f>
        <v>1.35</v>
      </c>
      <c r="G1521">
        <f>VLOOKUP(C1521,away!$B$2:$E$405,4,FALSE)</f>
        <v>0.97</v>
      </c>
      <c r="H1521">
        <f>VLOOKUP(A1521,away!$A$2:$E$405,3,FALSE)</f>
        <v>1.3333333333333299</v>
      </c>
      <c r="I1521">
        <f>VLOOKUP(C1521,away!$B$2:$E$405,3,FALSE)</f>
        <v>0.6</v>
      </c>
      <c r="J1521">
        <f>VLOOKUP(B1521,home!$B$2:$E$405,4,FALSE)</f>
        <v>0.88</v>
      </c>
      <c r="K1521" s="3">
        <f t="shared" si="1738"/>
        <v>1.9424249999999956</v>
      </c>
      <c r="L1521" s="3">
        <f t="shared" si="1739"/>
        <v>0.70399999999999818</v>
      </c>
      <c r="M1521" s="5">
        <f t="shared" si="1740"/>
        <v>7.0904243168949846E-2</v>
      </c>
      <c r="N1521" s="5">
        <f t="shared" si="1741"/>
        <v>0.13772617453744709</v>
      </c>
      <c r="O1521" s="5">
        <f t="shared" si="1742"/>
        <v>4.9916587190940567E-2</v>
      </c>
      <c r="P1521" s="5">
        <f t="shared" si="1743"/>
        <v>9.6959226874362495E-2</v>
      </c>
      <c r="Q1521" s="5">
        <f t="shared" si="1744"/>
        <v>0.13376138228795006</v>
      </c>
      <c r="R1521" s="5">
        <f t="shared" si="1745"/>
        <v>1.7570638691211032E-2</v>
      </c>
      <c r="S1521" s="5">
        <f t="shared" si="1746"/>
        <v>3.3147140622012156E-2</v>
      </c>
      <c r="T1521" s="5">
        <f t="shared" si="1747"/>
        <v>9.4168013130716599E-2</v>
      </c>
      <c r="U1521" s="5">
        <f t="shared" si="1748"/>
        <v>3.4129647859775507E-2</v>
      </c>
      <c r="V1521" s="5">
        <f t="shared" si="1749"/>
        <v>5.0364030638210006E-3</v>
      </c>
      <c r="W1521" s="5">
        <f t="shared" si="1750"/>
        <v>8.6607150996890259E-2</v>
      </c>
      <c r="X1521" s="5">
        <f t="shared" si="1751"/>
        <v>6.0971434301810588E-2</v>
      </c>
      <c r="Y1521" s="5">
        <f t="shared" si="1752"/>
        <v>2.146194487423727E-2</v>
      </c>
      <c r="Z1521" s="5">
        <f t="shared" si="1753"/>
        <v>4.1232432128708455E-3</v>
      </c>
      <c r="AA1521" s="5">
        <f t="shared" si="1754"/>
        <v>8.0090906977606322E-3</v>
      </c>
      <c r="AB1521" s="5">
        <f t="shared" si="1755"/>
        <v>7.7785289992988327E-3</v>
      </c>
      <c r="AC1521" s="5">
        <f t="shared" si="1756"/>
        <v>4.3044474973466822E-4</v>
      </c>
      <c r="AD1521" s="5">
        <f t="shared" si="1757"/>
        <v>4.2056973818783552E-2</v>
      </c>
      <c r="AE1521" s="5">
        <f t="shared" si="1758"/>
        <v>2.9608109568423545E-2</v>
      </c>
      <c r="AF1521" s="5">
        <f t="shared" si="1759"/>
        <v>1.042205456808506E-2</v>
      </c>
      <c r="AG1521" s="5">
        <f t="shared" si="1760"/>
        <v>2.4457088053106216E-3</v>
      </c>
      <c r="AH1521" s="5">
        <f t="shared" si="1761"/>
        <v>7.2569080546526683E-4</v>
      </c>
      <c r="AI1521" s="5">
        <f t="shared" si="1762"/>
        <v>1.4095999628058675E-3</v>
      </c>
      <c r="AJ1521" s="5">
        <f t="shared" si="1763"/>
        <v>1.3690211038765909E-3</v>
      </c>
      <c r="AK1521" s="5">
        <f t="shared" si="1764"/>
        <v>8.864069392324936E-4</v>
      </c>
      <c r="AL1521" s="5">
        <f t="shared" si="1765"/>
        <v>2.3544763066974598E-5</v>
      </c>
      <c r="AM1521" s="5">
        <f t="shared" si="1766"/>
        <v>1.6338503473990098E-2</v>
      </c>
      <c r="AN1521" s="5">
        <f t="shared" si="1767"/>
        <v>1.1502306445689E-2</v>
      </c>
      <c r="AO1521" s="5">
        <f t="shared" si="1768"/>
        <v>4.0488118688825174E-3</v>
      </c>
      <c r="AP1521" s="5">
        <f t="shared" si="1769"/>
        <v>9.5012118523109495E-4</v>
      </c>
      <c r="AQ1521" s="5">
        <f t="shared" si="1770"/>
        <v>1.6722132860067226E-4</v>
      </c>
      <c r="AR1521" s="5">
        <f t="shared" si="1771"/>
        <v>1.0217726540950932E-4</v>
      </c>
      <c r="AS1521" s="5">
        <f t="shared" si="1772"/>
        <v>1.9847167476306566E-4</v>
      </c>
      <c r="AT1521" s="5">
        <f t="shared" si="1773"/>
        <v>1.9275817142582353E-4</v>
      </c>
      <c r="AU1521" s="5">
        <f t="shared" si="1774"/>
        <v>1.248060970439348E-4</v>
      </c>
      <c r="AV1521" s="5">
        <f t="shared" si="1775"/>
        <v>6.0606620762641135E-5</v>
      </c>
      <c r="AW1521" s="5">
        <f t="shared" si="1776"/>
        <v>8.9435253405163761E-7</v>
      </c>
      <c r="AX1521" s="5">
        <f t="shared" si="1777"/>
        <v>5.2893862684108509E-3</v>
      </c>
      <c r="AY1521" s="5">
        <f t="shared" si="1778"/>
        <v>3.7237279329612291E-3</v>
      </c>
      <c r="AZ1521" s="5">
        <f t="shared" si="1779"/>
        <v>1.3107522324023492E-3</v>
      </c>
      <c r="BA1521" s="5">
        <f t="shared" si="1780"/>
        <v>3.0758985720375051E-4</v>
      </c>
      <c r="BB1521" s="5">
        <f t="shared" si="1781"/>
        <v>5.4135814867859945E-5</v>
      </c>
      <c r="BC1521" s="5">
        <f t="shared" si="1782"/>
        <v>7.6223227333946623E-6</v>
      </c>
      <c r="BD1521" s="5">
        <f t="shared" si="1783"/>
        <v>1.1988799141382391E-5</v>
      </c>
      <c r="BE1521" s="5">
        <f t="shared" si="1784"/>
        <v>2.3287343172199634E-5</v>
      </c>
      <c r="BF1521" s="5">
        <f t="shared" si="1785"/>
        <v>2.2616958780629893E-5</v>
      </c>
      <c r="BG1521" s="5">
        <f t="shared" si="1786"/>
        <v>1.4643915386488305E-5</v>
      </c>
      <c r="BH1521" s="5">
        <f t="shared" si="1787"/>
        <v>7.1111768361498715E-6</v>
      </c>
      <c r="BI1521" s="5">
        <f t="shared" si="1788"/>
        <v>2.7625855331916776E-6</v>
      </c>
      <c r="BJ1521" s="8">
        <f t="shared" si="1789"/>
        <v>0.66292912562062767</v>
      </c>
      <c r="BK1521" s="8">
        <f t="shared" si="1790"/>
        <v>0.21022473117490836</v>
      </c>
      <c r="BL1521" s="8">
        <f t="shared" si="1791"/>
        <v>0.12255644285862179</v>
      </c>
      <c r="BM1521" s="8">
        <f t="shared" si="1792"/>
        <v>0.48927245653574003</v>
      </c>
      <c r="BN1521" s="8">
        <f t="shared" si="1793"/>
        <v>0.50683825275086103</v>
      </c>
    </row>
    <row r="1522" spans="1:66" x14ac:dyDescent="0.25">
      <c r="A1522" t="s">
        <v>298</v>
      </c>
      <c r="B1522" t="s">
        <v>203</v>
      </c>
      <c r="C1522" t="s">
        <v>358</v>
      </c>
      <c r="D1522" t="s">
        <v>568</v>
      </c>
      <c r="E1522">
        <f>VLOOKUP(A1522,home!$A$2:$E$405,3,FALSE)</f>
        <v>1.4833333333333301</v>
      </c>
      <c r="F1522">
        <f>VLOOKUP(B1522,home!$B$2:$E$405,3,FALSE)</f>
        <v>0.97</v>
      </c>
      <c r="G1522">
        <f>VLOOKUP(C1522,away!$B$2:$E$405,4,FALSE)</f>
        <v>0.6</v>
      </c>
      <c r="H1522">
        <f>VLOOKUP(A1522,away!$A$2:$E$405,3,FALSE)</f>
        <v>1.3333333333333299</v>
      </c>
      <c r="I1522">
        <f>VLOOKUP(C1522,away!$B$2:$E$405,3,FALSE)</f>
        <v>1.05</v>
      </c>
      <c r="J1522">
        <f>VLOOKUP(B1522,home!$B$2:$E$405,4,FALSE)</f>
        <v>1.25</v>
      </c>
      <c r="K1522" s="3">
        <f t="shared" si="1738"/>
        <v>0.86329999999999807</v>
      </c>
      <c r="L1522" s="3">
        <f t="shared" si="1739"/>
        <v>1.7499999999999958</v>
      </c>
      <c r="M1522" s="5">
        <f t="shared" si="1740"/>
        <v>7.3292279724158207E-2</v>
      </c>
      <c r="N1522" s="5">
        <f t="shared" si="1741"/>
        <v>6.3273225085865636E-2</v>
      </c>
      <c r="O1522" s="5">
        <f t="shared" si="1742"/>
        <v>0.12826148951727656</v>
      </c>
      <c r="P1522" s="5">
        <f t="shared" si="1743"/>
        <v>0.11072814390026459</v>
      </c>
      <c r="Q1522" s="5">
        <f t="shared" si="1744"/>
        <v>2.731188760831384E-2</v>
      </c>
      <c r="R1522" s="5">
        <f t="shared" si="1745"/>
        <v>0.11222880332761674</v>
      </c>
      <c r="S1522" s="5">
        <f t="shared" si="1746"/>
        <v>4.1821327900230375E-2</v>
      </c>
      <c r="T1522" s="5">
        <f t="shared" si="1747"/>
        <v>4.77958033145491E-2</v>
      </c>
      <c r="U1522" s="5">
        <f t="shared" si="1748"/>
        <v>9.6887125912731312E-2</v>
      </c>
      <c r="V1522" s="5">
        <f t="shared" si="1749"/>
        <v>7.020290739830029E-3</v>
      </c>
      <c r="W1522" s="5">
        <f t="shared" si="1750"/>
        <v>7.8594508574190963E-3</v>
      </c>
      <c r="X1522" s="5">
        <f t="shared" si="1751"/>
        <v>1.3754039000483387E-2</v>
      </c>
      <c r="Y1522" s="5">
        <f t="shared" si="1752"/>
        <v>1.2034784125422937E-2</v>
      </c>
      <c r="Z1522" s="5">
        <f t="shared" si="1753"/>
        <v>6.5466801941109598E-2</v>
      </c>
      <c r="AA1522" s="5">
        <f t="shared" si="1754"/>
        <v>5.6517490115759787E-2</v>
      </c>
      <c r="AB1522" s="5">
        <f t="shared" si="1755"/>
        <v>2.4395774608467657E-2</v>
      </c>
      <c r="AC1522" s="5">
        <f t="shared" si="1756"/>
        <v>6.6287998390416648E-4</v>
      </c>
      <c r="AD1522" s="5">
        <f t="shared" si="1757"/>
        <v>1.6962659813024724E-3</v>
      </c>
      <c r="AE1522" s="5">
        <f t="shared" si="1758"/>
        <v>2.9684654672793194E-3</v>
      </c>
      <c r="AF1522" s="5">
        <f t="shared" si="1759"/>
        <v>2.5974072838693988E-3</v>
      </c>
      <c r="AG1522" s="5">
        <f t="shared" si="1760"/>
        <v>1.5151542489238122E-3</v>
      </c>
      <c r="AH1522" s="5">
        <f t="shared" si="1761"/>
        <v>2.8641725849235394E-2</v>
      </c>
      <c r="AI1522" s="5">
        <f t="shared" si="1762"/>
        <v>2.4726401925644858E-2</v>
      </c>
      <c r="AJ1522" s="5">
        <f t="shared" si="1763"/>
        <v>1.0673151391204578E-2</v>
      </c>
      <c r="AK1522" s="5">
        <f t="shared" si="1764"/>
        <v>3.0713771986756316E-3</v>
      </c>
      <c r="AL1522" s="5">
        <f t="shared" si="1765"/>
        <v>4.0058500307312494E-5</v>
      </c>
      <c r="AM1522" s="5">
        <f t="shared" si="1766"/>
        <v>2.9287728433168432E-4</v>
      </c>
      <c r="AN1522" s="5">
        <f t="shared" si="1767"/>
        <v>5.1253524758044632E-4</v>
      </c>
      <c r="AO1522" s="5">
        <f t="shared" si="1768"/>
        <v>4.4846834163288956E-4</v>
      </c>
      <c r="AP1522" s="5">
        <f t="shared" si="1769"/>
        <v>2.6160653261918492E-4</v>
      </c>
      <c r="AQ1522" s="5">
        <f t="shared" si="1770"/>
        <v>1.1445285802089318E-4</v>
      </c>
      <c r="AR1522" s="5">
        <f t="shared" si="1771"/>
        <v>1.0024604047232356E-2</v>
      </c>
      <c r="AS1522" s="5">
        <f t="shared" si="1772"/>
        <v>8.6542406739756744E-3</v>
      </c>
      <c r="AT1522" s="5">
        <f t="shared" si="1773"/>
        <v>3.7356029869215911E-3</v>
      </c>
      <c r="AU1522" s="5">
        <f t="shared" si="1774"/>
        <v>1.0749820195364679E-3</v>
      </c>
      <c r="AV1522" s="5">
        <f t="shared" si="1775"/>
        <v>2.3200799436645756E-4</v>
      </c>
      <c r="AW1522" s="5">
        <f t="shared" si="1776"/>
        <v>1.6810939111605476E-6</v>
      </c>
      <c r="AX1522" s="5">
        <f t="shared" si="1777"/>
        <v>4.2140159927257072E-5</v>
      </c>
      <c r="AY1522" s="5">
        <f t="shared" si="1778"/>
        <v>7.3745279872699688E-5</v>
      </c>
      <c r="AZ1522" s="5">
        <f t="shared" si="1779"/>
        <v>6.4527119888612087E-5</v>
      </c>
      <c r="BA1522" s="5">
        <f t="shared" si="1780"/>
        <v>3.7640819935023623E-5</v>
      </c>
      <c r="BB1522" s="5">
        <f t="shared" si="1781"/>
        <v>1.6467858721572803E-5</v>
      </c>
      <c r="BC1522" s="5">
        <f t="shared" si="1782"/>
        <v>5.7637505525504638E-6</v>
      </c>
      <c r="BD1522" s="5">
        <f t="shared" si="1783"/>
        <v>2.9238428471094298E-3</v>
      </c>
      <c r="BE1522" s="5">
        <f t="shared" si="1784"/>
        <v>2.5241535299095649E-3</v>
      </c>
      <c r="BF1522" s="5">
        <f t="shared" si="1785"/>
        <v>1.0895508711854613E-3</v>
      </c>
      <c r="BG1522" s="5">
        <f t="shared" si="1786"/>
        <v>3.1353642236480231E-4</v>
      </c>
      <c r="BH1522" s="5">
        <f t="shared" si="1787"/>
        <v>6.7668998356883278E-5</v>
      </c>
      <c r="BI1522" s="5">
        <f t="shared" si="1788"/>
        <v>1.1683729256299446E-5</v>
      </c>
      <c r="BJ1522" s="8">
        <f t="shared" si="1789"/>
        <v>0.18267670822651186</v>
      </c>
      <c r="BK1522" s="8">
        <f t="shared" si="1790"/>
        <v>0.23363872602856736</v>
      </c>
      <c r="BL1522" s="8">
        <f t="shared" si="1791"/>
        <v>0.51605521396682741</v>
      </c>
      <c r="BM1522" s="8">
        <f t="shared" si="1792"/>
        <v>0.48266955681355928</v>
      </c>
      <c r="BN1522" s="8">
        <f t="shared" si="1793"/>
        <v>0.5150958291634955</v>
      </c>
    </row>
    <row r="1523" spans="1:66" x14ac:dyDescent="0.25">
      <c r="A1523" t="s">
        <v>298</v>
      </c>
      <c r="B1523" t="s">
        <v>34</v>
      </c>
      <c r="C1523" t="s">
        <v>338</v>
      </c>
      <c r="D1523" t="s">
        <v>568</v>
      </c>
      <c r="E1523">
        <f>VLOOKUP(A1523,home!$A$2:$E$405,3,FALSE)</f>
        <v>1.4833333333333301</v>
      </c>
      <c r="F1523">
        <f>VLOOKUP(B1523,home!$B$2:$E$405,3,FALSE)</f>
        <v>0.98</v>
      </c>
      <c r="G1523">
        <f>VLOOKUP(C1523,away!$B$2:$E$405,4,FALSE)</f>
        <v>0.9</v>
      </c>
      <c r="H1523">
        <f>VLOOKUP(A1523,away!$A$2:$E$405,3,FALSE)</f>
        <v>1.3333333333333299</v>
      </c>
      <c r="I1523">
        <f>VLOOKUP(C1523,away!$B$2:$E$405,3,FALSE)</f>
        <v>0.97</v>
      </c>
      <c r="J1523">
        <f>VLOOKUP(B1523,home!$B$2:$E$405,4,FALSE)</f>
        <v>1.1599999999999999</v>
      </c>
      <c r="K1523" s="3">
        <f t="shared" si="1738"/>
        <v>1.3082999999999971</v>
      </c>
      <c r="L1523" s="3">
        <f t="shared" si="1739"/>
        <v>1.5002666666666626</v>
      </c>
      <c r="M1523" s="5">
        <f t="shared" si="1740"/>
        <v>6.0291348088267339E-2</v>
      </c>
      <c r="N1523" s="5">
        <f t="shared" si="1741"/>
        <v>7.8879170703879967E-2</v>
      </c>
      <c r="O1523" s="5">
        <f t="shared" si="1742"/>
        <v>9.0453099825224301E-2</v>
      </c>
      <c r="P1523" s="5">
        <f t="shared" si="1743"/>
        <v>0.11833979050134068</v>
      </c>
      <c r="Q1523" s="5">
        <f t="shared" si="1744"/>
        <v>5.1598809515942978E-2</v>
      </c>
      <c r="R1523" s="5">
        <f t="shared" si="1745"/>
        <v>6.7851885282228089E-2</v>
      </c>
      <c r="S1523" s="5">
        <f t="shared" si="1746"/>
        <v>5.8069302063866263E-2</v>
      </c>
      <c r="T1523" s="5">
        <f t="shared" si="1747"/>
        <v>7.7411973956451843E-2</v>
      </c>
      <c r="U1523" s="5">
        <f t="shared" si="1748"/>
        <v>8.8770621514738801E-2</v>
      </c>
      <c r="V1523" s="5">
        <f t="shared" si="1749"/>
        <v>1.266426233925976E-2</v>
      </c>
      <c r="W1523" s="5">
        <f t="shared" si="1750"/>
        <v>2.2502240829902681E-2</v>
      </c>
      <c r="X1523" s="5">
        <f t="shared" si="1751"/>
        <v>3.3759361842408575E-2</v>
      </c>
      <c r="Y1523" s="5">
        <f t="shared" si="1752"/>
        <v>2.5324022630052019E-2</v>
      </c>
      <c r="Z1523" s="5">
        <f t="shared" si="1753"/>
        <v>3.3931973919805708E-2</v>
      </c>
      <c r="AA1523" s="5">
        <f t="shared" si="1754"/>
        <v>4.4393201479281705E-2</v>
      </c>
      <c r="AB1523" s="5">
        <f t="shared" si="1755"/>
        <v>2.9039812747672068E-2</v>
      </c>
      <c r="AC1523" s="5">
        <f t="shared" si="1756"/>
        <v>1.5535874959703201E-3</v>
      </c>
      <c r="AD1523" s="5">
        <f t="shared" si="1757"/>
        <v>7.359920419440405E-3</v>
      </c>
      <c r="AE1523" s="5">
        <f t="shared" si="1758"/>
        <v>1.1041843274605763E-2</v>
      </c>
      <c r="AF1523" s="5">
        <f t="shared" si="1759"/>
        <v>8.2828547017242474E-3</v>
      </c>
      <c r="AG1523" s="5">
        <f t="shared" si="1760"/>
        <v>4.1421636046133775E-3</v>
      </c>
      <c r="AH1523" s="5">
        <f t="shared" si="1761"/>
        <v>1.2726752351521761E-2</v>
      </c>
      <c r="AI1523" s="5">
        <f t="shared" si="1762"/>
        <v>1.6650410101495882E-2</v>
      </c>
      <c r="AJ1523" s="5">
        <f t="shared" si="1763"/>
        <v>1.0891865767893508E-2</v>
      </c>
      <c r="AK1523" s="5">
        <f t="shared" si="1764"/>
        <v>4.749942661378348E-3</v>
      </c>
      <c r="AL1523" s="5">
        <f t="shared" si="1765"/>
        <v>1.2197519188290134E-4</v>
      </c>
      <c r="AM1523" s="5">
        <f t="shared" si="1766"/>
        <v>1.9257967769507711E-3</v>
      </c>
      <c r="AN1523" s="5">
        <f t="shared" si="1767"/>
        <v>2.889208711233336E-3</v>
      </c>
      <c r="AO1523" s="5">
        <f t="shared" si="1768"/>
        <v>2.1672917612531608E-3</v>
      </c>
      <c r="AP1523" s="5">
        <f t="shared" si="1769"/>
        <v>1.0838385287831335E-3</v>
      </c>
      <c r="AQ1523" s="5">
        <f t="shared" si="1770"/>
        <v>4.0651170419559287E-4</v>
      </c>
      <c r="AR1523" s="5">
        <f t="shared" si="1771"/>
        <v>3.8187044655819337E-3</v>
      </c>
      <c r="AS1523" s="5">
        <f t="shared" si="1772"/>
        <v>4.9960110523208324E-3</v>
      </c>
      <c r="AT1523" s="5">
        <f t="shared" si="1773"/>
        <v>3.2681406298756661E-3</v>
      </c>
      <c r="AU1523" s="5">
        <f t="shared" si="1774"/>
        <v>1.4252361286887748E-3</v>
      </c>
      <c r="AV1523" s="5">
        <f t="shared" si="1775"/>
        <v>4.6615910679088002E-4</v>
      </c>
      <c r="AW1523" s="5">
        <f t="shared" si="1776"/>
        <v>6.6503547226539583E-6</v>
      </c>
      <c r="AX1523" s="5">
        <f t="shared" si="1777"/>
        <v>4.1991998721411502E-4</v>
      </c>
      <c r="AY1523" s="5">
        <f t="shared" si="1778"/>
        <v>6.2999195948442788E-4</v>
      </c>
      <c r="AZ1523" s="5">
        <f t="shared" si="1779"/>
        <v>4.7257796854125101E-4</v>
      </c>
      <c r="BA1523" s="5">
        <f t="shared" si="1780"/>
        <v>2.363309912011619E-4</v>
      </c>
      <c r="BB1523" s="5">
        <f t="shared" si="1781"/>
        <v>8.863987709984889E-5</v>
      </c>
      <c r="BC1523" s="5">
        <f t="shared" si="1782"/>
        <v>2.6596690590066595E-5</v>
      </c>
      <c r="BD1523" s="5">
        <f t="shared" si="1783"/>
        <v>9.5484583659394989E-4</v>
      </c>
      <c r="BE1523" s="5">
        <f t="shared" si="1784"/>
        <v>1.2492248080158619E-3</v>
      </c>
      <c r="BF1523" s="5">
        <f t="shared" si="1785"/>
        <v>8.1718040816357426E-4</v>
      </c>
      <c r="BG1523" s="5">
        <f t="shared" si="1786"/>
        <v>3.5637237600013395E-4</v>
      </c>
      <c r="BH1523" s="5">
        <f t="shared" si="1787"/>
        <v>1.1656049488024358E-4</v>
      </c>
      <c r="BI1523" s="5">
        <f t="shared" si="1788"/>
        <v>3.0499219090364453E-5</v>
      </c>
      <c r="BJ1523" s="8">
        <f t="shared" si="1789"/>
        <v>0.33064906643556879</v>
      </c>
      <c r="BK1523" s="8">
        <f t="shared" si="1790"/>
        <v>0.25167025764007173</v>
      </c>
      <c r="BL1523" s="8">
        <f t="shared" si="1791"/>
        <v>0.38302652625743672</v>
      </c>
      <c r="BM1523" s="8">
        <f t="shared" si="1792"/>
        <v>0.53124037873123797</v>
      </c>
      <c r="BN1523" s="8">
        <f t="shared" si="1793"/>
        <v>0.46741410391688337</v>
      </c>
    </row>
    <row r="1524" spans="1:66" x14ac:dyDescent="0.25">
      <c r="A1524" t="s">
        <v>298</v>
      </c>
      <c r="B1524" t="s">
        <v>363</v>
      </c>
      <c r="C1524" t="s">
        <v>454</v>
      </c>
      <c r="D1524" t="s">
        <v>568</v>
      </c>
      <c r="E1524">
        <f>VLOOKUP(A1524,home!$A$2:$E$405,3,FALSE)</f>
        <v>1.4833333333333301</v>
      </c>
      <c r="F1524">
        <f>VLOOKUP(B1524,home!$B$2:$E$405,3,FALSE)</f>
        <v>0.9</v>
      </c>
      <c r="G1524">
        <f>VLOOKUP(C1524,away!$B$2:$E$405,4,FALSE)</f>
        <v>0.67</v>
      </c>
      <c r="H1524">
        <f>VLOOKUP(A1524,away!$A$2:$E$405,3,FALSE)</f>
        <v>1.3333333333333299</v>
      </c>
      <c r="I1524">
        <f>VLOOKUP(C1524,away!$B$2:$E$405,3,FALSE)</f>
        <v>1.34</v>
      </c>
      <c r="J1524">
        <f>VLOOKUP(B1524,home!$B$2:$E$405,4,FALSE)</f>
        <v>0.71</v>
      </c>
      <c r="K1524" s="3">
        <f t="shared" si="1738"/>
        <v>0.89444999999999808</v>
      </c>
      <c r="L1524" s="3">
        <f t="shared" si="1739"/>
        <v>1.2685333333333302</v>
      </c>
      <c r="M1524" s="5">
        <f t="shared" si="1740"/>
        <v>0.11498158046312434</v>
      </c>
      <c r="N1524" s="5">
        <f t="shared" si="1741"/>
        <v>0.10284527464524135</v>
      </c>
      <c r="O1524" s="5">
        <f t="shared" si="1742"/>
        <v>0.14585796753682165</v>
      </c>
      <c r="P1524" s="5">
        <f t="shared" si="1743"/>
        <v>0.13046265906330984</v>
      </c>
      <c r="Q1524" s="5">
        <f t="shared" si="1744"/>
        <v>4.5994977953217962E-2</v>
      </c>
      <c r="R1524" s="5">
        <f t="shared" si="1745"/>
        <v>9.2512846876354554E-2</v>
      </c>
      <c r="S1524" s="5">
        <f t="shared" si="1746"/>
        <v>3.7007026128258999E-2</v>
      </c>
      <c r="T1524" s="5">
        <f t="shared" si="1747"/>
        <v>5.8346162699588616E-2</v>
      </c>
      <c r="U1524" s="5">
        <f t="shared" si="1748"/>
        <v>8.2748115888555143E-2</v>
      </c>
      <c r="V1524" s="5">
        <f t="shared" si="1749"/>
        <v>4.6655154226264636E-3</v>
      </c>
      <c r="W1524" s="5">
        <f t="shared" si="1750"/>
        <v>1.3713402676751906E-2</v>
      </c>
      <c r="X1524" s="5">
        <f t="shared" si="1751"/>
        <v>1.7395908408882308E-2</v>
      </c>
      <c r="Y1524" s="5">
        <f t="shared" si="1752"/>
        <v>1.1033644840140397E-2</v>
      </c>
      <c r="Z1524" s="5">
        <f t="shared" si="1753"/>
        <v>3.9118543341405985E-2</v>
      </c>
      <c r="AA1524" s="5">
        <f t="shared" si="1754"/>
        <v>3.4989581091720505E-2</v>
      </c>
      <c r="AB1524" s="5">
        <f t="shared" si="1755"/>
        <v>1.564821540374467E-2</v>
      </c>
      <c r="AC1524" s="5">
        <f t="shared" si="1756"/>
        <v>3.3085492122145697E-4</v>
      </c>
      <c r="AD1524" s="5">
        <f t="shared" si="1757"/>
        <v>3.0664882560551784E-3</v>
      </c>
      <c r="AE1524" s="5">
        <f t="shared" si="1758"/>
        <v>3.8899425690811862E-3</v>
      </c>
      <c r="AF1524" s="5">
        <f t="shared" si="1759"/>
        <v>2.4672609068158886E-3</v>
      </c>
      <c r="AG1524" s="5">
        <f t="shared" si="1760"/>
        <v>1.0432675674420576E-3</v>
      </c>
      <c r="AH1524" s="5">
        <f t="shared" si="1761"/>
        <v>1.2405794045004519E-2</v>
      </c>
      <c r="AI1524" s="5">
        <f t="shared" si="1762"/>
        <v>1.1096362483554266E-2</v>
      </c>
      <c r="AJ1524" s="5">
        <f t="shared" si="1763"/>
        <v>4.9625707117075465E-3</v>
      </c>
      <c r="AK1524" s="5">
        <f t="shared" si="1764"/>
        <v>1.4795904576956019E-3</v>
      </c>
      <c r="AL1524" s="5">
        <f t="shared" si="1765"/>
        <v>1.5016044348277631E-5</v>
      </c>
      <c r="AM1524" s="5">
        <f t="shared" si="1766"/>
        <v>5.4856408412570974E-4</v>
      </c>
      <c r="AN1524" s="5">
        <f t="shared" si="1767"/>
        <v>6.95871826182932E-4</v>
      </c>
      <c r="AO1524" s="5">
        <f t="shared" si="1768"/>
        <v>4.4136830362029344E-4</v>
      </c>
      <c r="AP1524" s="5">
        <f t="shared" si="1769"/>
        <v>1.8663013513970931E-4</v>
      </c>
      <c r="AQ1524" s="5">
        <f t="shared" si="1770"/>
        <v>5.9186636857306324E-5</v>
      </c>
      <c r="AR1524" s="5">
        <f t="shared" si="1771"/>
        <v>3.1474326545112728E-3</v>
      </c>
      <c r="AS1524" s="5">
        <f t="shared" si="1772"/>
        <v>2.8152211378276015E-3</v>
      </c>
      <c r="AT1524" s="5">
        <f t="shared" si="1773"/>
        <v>1.2590372733649465E-3</v>
      </c>
      <c r="AU1524" s="5">
        <f t="shared" si="1774"/>
        <v>3.7538196305375799E-4</v>
      </c>
      <c r="AV1524" s="5">
        <f t="shared" si="1775"/>
        <v>8.3940099213358258E-5</v>
      </c>
      <c r="AW1524" s="5">
        <f t="shared" si="1776"/>
        <v>4.7327219870982407E-7</v>
      </c>
      <c r="AX1524" s="5">
        <f t="shared" si="1777"/>
        <v>8.1777190841039992E-5</v>
      </c>
      <c r="AY1524" s="5">
        <f t="shared" si="1778"/>
        <v>1.0373709248822034E-4</v>
      </c>
      <c r="AZ1524" s="5">
        <f t="shared" si="1779"/>
        <v>6.5796979862195077E-5</v>
      </c>
      <c r="BA1524" s="5">
        <f t="shared" si="1780"/>
        <v>2.78218873959521E-5</v>
      </c>
      <c r="BB1524" s="5">
        <f t="shared" si="1781"/>
        <v>8.8232478895029191E-6</v>
      </c>
      <c r="BC1524" s="5">
        <f t="shared" si="1782"/>
        <v>2.2385168112194823E-6</v>
      </c>
      <c r="BD1524" s="5">
        <f t="shared" si="1783"/>
        <v>6.6543720611155887E-4</v>
      </c>
      <c r="BE1524" s="5">
        <f t="shared" si="1784"/>
        <v>5.9520030900648256E-4</v>
      </c>
      <c r="BF1524" s="5">
        <f t="shared" si="1785"/>
        <v>2.661884581954236E-4</v>
      </c>
      <c r="BG1524" s="5">
        <f t="shared" si="1786"/>
        <v>7.9364088810965371E-5</v>
      </c>
      <c r="BH1524" s="5">
        <f t="shared" si="1787"/>
        <v>1.7746802309241954E-5</v>
      </c>
      <c r="BI1524" s="5">
        <f t="shared" si="1788"/>
        <v>3.1747254651002864E-6</v>
      </c>
      <c r="BJ1524" s="8">
        <f t="shared" si="1789"/>
        <v>0.26201814642443089</v>
      </c>
      <c r="BK1524" s="8">
        <f t="shared" si="1790"/>
        <v>0.28756638913537763</v>
      </c>
      <c r="BL1524" s="8">
        <f t="shared" si="1791"/>
        <v>0.41100916921302827</v>
      </c>
      <c r="BM1524" s="8">
        <f t="shared" si="1792"/>
        <v>0.36695367775588356</v>
      </c>
      <c r="BN1524" s="8">
        <f t="shared" si="1793"/>
        <v>0.63265530653806967</v>
      </c>
    </row>
    <row r="1525" spans="1:66" x14ac:dyDescent="0.25">
      <c r="A1525" t="s">
        <v>298</v>
      </c>
      <c r="B1525" t="s">
        <v>207</v>
      </c>
      <c r="C1525" t="s">
        <v>506</v>
      </c>
      <c r="D1525" t="s">
        <v>568</v>
      </c>
      <c r="E1525">
        <f>VLOOKUP(A1525,home!$A$2:$E$405,3,FALSE)</f>
        <v>1.4833333333333301</v>
      </c>
      <c r="F1525">
        <f>VLOOKUP(B1525,home!$B$2:$E$405,3,FALSE)</f>
        <v>0.57999999999999996</v>
      </c>
      <c r="G1525" t="e">
        <f>VLOOKUP(C1525,away!$B$2:$E$405,4,FALSE)</f>
        <v>#N/A</v>
      </c>
      <c r="H1525">
        <f>VLOOKUP(A1525,away!$A$2:$E$405,3,FALSE)</f>
        <v>1.3333333333333299</v>
      </c>
      <c r="I1525" t="e">
        <f>VLOOKUP(C1525,away!$B$2:$E$405,3,FALSE)</f>
        <v>#N/A</v>
      </c>
      <c r="J1525">
        <f>VLOOKUP(B1525,home!$B$2:$E$405,4,FALSE)</f>
        <v>0.92</v>
      </c>
      <c r="K1525" s="3" t="e">
        <f t="shared" si="1738"/>
        <v>#N/A</v>
      </c>
      <c r="L1525" s="3" t="e">
        <f t="shared" si="1739"/>
        <v>#N/A</v>
      </c>
      <c r="M1525" s="5" t="e">
        <f t="shared" si="1740"/>
        <v>#N/A</v>
      </c>
      <c r="N1525" s="5" t="e">
        <f t="shared" si="1741"/>
        <v>#N/A</v>
      </c>
      <c r="O1525" s="5" t="e">
        <f t="shared" si="1742"/>
        <v>#N/A</v>
      </c>
      <c r="P1525" s="5" t="e">
        <f t="shared" si="1743"/>
        <v>#N/A</v>
      </c>
      <c r="Q1525" s="5" t="e">
        <f t="shared" si="1744"/>
        <v>#N/A</v>
      </c>
      <c r="R1525" s="5" t="e">
        <f t="shared" si="1745"/>
        <v>#N/A</v>
      </c>
      <c r="S1525" s="5" t="e">
        <f t="shared" si="1746"/>
        <v>#N/A</v>
      </c>
      <c r="T1525" s="5" t="e">
        <f t="shared" si="1747"/>
        <v>#N/A</v>
      </c>
      <c r="U1525" s="5" t="e">
        <f t="shared" si="1748"/>
        <v>#N/A</v>
      </c>
      <c r="V1525" s="5" t="e">
        <f t="shared" si="1749"/>
        <v>#N/A</v>
      </c>
      <c r="W1525" s="5" t="e">
        <f t="shared" si="1750"/>
        <v>#N/A</v>
      </c>
      <c r="X1525" s="5" t="e">
        <f t="shared" si="1751"/>
        <v>#N/A</v>
      </c>
      <c r="Y1525" s="5" t="e">
        <f t="shared" si="1752"/>
        <v>#N/A</v>
      </c>
      <c r="Z1525" s="5" t="e">
        <f t="shared" si="1753"/>
        <v>#N/A</v>
      </c>
      <c r="AA1525" s="5" t="e">
        <f t="shared" si="1754"/>
        <v>#N/A</v>
      </c>
      <c r="AB1525" s="5" t="e">
        <f t="shared" si="1755"/>
        <v>#N/A</v>
      </c>
      <c r="AC1525" s="5" t="e">
        <f t="shared" si="1756"/>
        <v>#N/A</v>
      </c>
      <c r="AD1525" s="5" t="e">
        <f t="shared" si="1757"/>
        <v>#N/A</v>
      </c>
      <c r="AE1525" s="5" t="e">
        <f t="shared" si="1758"/>
        <v>#N/A</v>
      </c>
      <c r="AF1525" s="5" t="e">
        <f t="shared" si="1759"/>
        <v>#N/A</v>
      </c>
      <c r="AG1525" s="5" t="e">
        <f t="shared" si="1760"/>
        <v>#N/A</v>
      </c>
      <c r="AH1525" s="5" t="e">
        <f t="shared" si="1761"/>
        <v>#N/A</v>
      </c>
      <c r="AI1525" s="5" t="e">
        <f t="shared" si="1762"/>
        <v>#N/A</v>
      </c>
      <c r="AJ1525" s="5" t="e">
        <f t="shared" si="1763"/>
        <v>#N/A</v>
      </c>
      <c r="AK1525" s="5" t="e">
        <f t="shared" si="1764"/>
        <v>#N/A</v>
      </c>
      <c r="AL1525" s="5" t="e">
        <f t="shared" si="1765"/>
        <v>#N/A</v>
      </c>
      <c r="AM1525" s="5" t="e">
        <f t="shared" si="1766"/>
        <v>#N/A</v>
      </c>
      <c r="AN1525" s="5" t="e">
        <f t="shared" si="1767"/>
        <v>#N/A</v>
      </c>
      <c r="AO1525" s="5" t="e">
        <f t="shared" si="1768"/>
        <v>#N/A</v>
      </c>
      <c r="AP1525" s="5" t="e">
        <f t="shared" si="1769"/>
        <v>#N/A</v>
      </c>
      <c r="AQ1525" s="5" t="e">
        <f t="shared" si="1770"/>
        <v>#N/A</v>
      </c>
      <c r="AR1525" s="5" t="e">
        <f t="shared" si="1771"/>
        <v>#N/A</v>
      </c>
      <c r="AS1525" s="5" t="e">
        <f t="shared" si="1772"/>
        <v>#N/A</v>
      </c>
      <c r="AT1525" s="5" t="e">
        <f t="shared" si="1773"/>
        <v>#N/A</v>
      </c>
      <c r="AU1525" s="5" t="e">
        <f t="shared" si="1774"/>
        <v>#N/A</v>
      </c>
      <c r="AV1525" s="5" t="e">
        <f t="shared" si="1775"/>
        <v>#N/A</v>
      </c>
      <c r="AW1525" s="5" t="e">
        <f t="shared" si="1776"/>
        <v>#N/A</v>
      </c>
      <c r="AX1525" s="5" t="e">
        <f t="shared" si="1777"/>
        <v>#N/A</v>
      </c>
      <c r="AY1525" s="5" t="e">
        <f t="shared" si="1778"/>
        <v>#N/A</v>
      </c>
      <c r="AZ1525" s="5" t="e">
        <f t="shared" si="1779"/>
        <v>#N/A</v>
      </c>
      <c r="BA1525" s="5" t="e">
        <f t="shared" si="1780"/>
        <v>#N/A</v>
      </c>
      <c r="BB1525" s="5" t="e">
        <f t="shared" si="1781"/>
        <v>#N/A</v>
      </c>
      <c r="BC1525" s="5" t="e">
        <f t="shared" si="1782"/>
        <v>#N/A</v>
      </c>
      <c r="BD1525" s="5" t="e">
        <f t="shared" si="1783"/>
        <v>#N/A</v>
      </c>
      <c r="BE1525" s="5" t="e">
        <f t="shared" si="1784"/>
        <v>#N/A</v>
      </c>
      <c r="BF1525" s="5" t="e">
        <f t="shared" si="1785"/>
        <v>#N/A</v>
      </c>
      <c r="BG1525" s="5" t="e">
        <f t="shared" si="1786"/>
        <v>#N/A</v>
      </c>
      <c r="BH1525" s="5" t="e">
        <f t="shared" si="1787"/>
        <v>#N/A</v>
      </c>
      <c r="BI1525" s="5" t="e">
        <f t="shared" si="1788"/>
        <v>#N/A</v>
      </c>
      <c r="BJ1525" s="8" t="e">
        <f t="shared" si="1789"/>
        <v>#N/A</v>
      </c>
      <c r="BK1525" s="8" t="e">
        <f t="shared" si="1790"/>
        <v>#N/A</v>
      </c>
      <c r="BL1525" s="8" t="e">
        <f t="shared" si="1791"/>
        <v>#N/A</v>
      </c>
      <c r="BM1525" s="8" t="e">
        <f t="shared" si="1792"/>
        <v>#N/A</v>
      </c>
      <c r="BN1525" s="8" t="e">
        <f t="shared" si="1793"/>
        <v>#N/A</v>
      </c>
    </row>
    <row r="1526" spans="1:66" x14ac:dyDescent="0.25">
      <c r="A1526" t="s">
        <v>304</v>
      </c>
      <c r="B1526" t="s">
        <v>305</v>
      </c>
      <c r="C1526" t="s">
        <v>339</v>
      </c>
      <c r="D1526" t="s">
        <v>568</v>
      </c>
      <c r="E1526">
        <f>VLOOKUP(A1526,home!$A$2:$E$405,3,FALSE)</f>
        <v>1.32222222222222</v>
      </c>
      <c r="F1526">
        <f>VLOOKUP(B1526,home!$B$2:$E$405,3,FALSE)</f>
        <v>0.71</v>
      </c>
      <c r="G1526">
        <f>VLOOKUP(C1526,away!$B$2:$E$405,4,FALSE)</f>
        <v>0.8</v>
      </c>
      <c r="H1526">
        <f>VLOOKUP(A1526,away!$A$2:$E$405,3,FALSE)</f>
        <v>1.2777777777777799</v>
      </c>
      <c r="I1526">
        <f>VLOOKUP(C1526,away!$B$2:$E$405,3,FALSE)</f>
        <v>0.97</v>
      </c>
      <c r="J1526">
        <f>VLOOKUP(B1526,home!$B$2:$E$405,4,FALSE)</f>
        <v>1.1299999999999999</v>
      </c>
      <c r="K1526" s="3">
        <f t="shared" si="1738"/>
        <v>0.75102222222222093</v>
      </c>
      <c r="L1526" s="3">
        <f t="shared" si="1739"/>
        <v>1.4005722222222245</v>
      </c>
      <c r="M1526" s="5">
        <f t="shared" si="1740"/>
        <v>0.11629857824271086</v>
      </c>
      <c r="N1526" s="5">
        <f t="shared" si="1741"/>
        <v>8.7342816673125545E-2</v>
      </c>
      <c r="O1526" s="5">
        <f t="shared" si="1742"/>
        <v>0.16288455817067879</v>
      </c>
      <c r="P1526" s="5">
        <f t="shared" si="1743"/>
        <v>0.12232992284302781</v>
      </c>
      <c r="Q1526" s="5">
        <f t="shared" si="1744"/>
        <v>3.2798198136499396E-2</v>
      </c>
      <c r="R1526" s="5">
        <f t="shared" si="1745"/>
        <v>0.11406579380139643</v>
      </c>
      <c r="S1526" s="5">
        <f t="shared" si="1746"/>
        <v>3.2168514544413745E-2</v>
      </c>
      <c r="T1526" s="5">
        <f t="shared" si="1747"/>
        <v>4.593624524892178E-2</v>
      </c>
      <c r="U1526" s="5">
        <f t="shared" si="1748"/>
        <v>8.5665945940266386E-2</v>
      </c>
      <c r="V1526" s="5">
        <f t="shared" si="1749"/>
        <v>3.7596446067756483E-3</v>
      </c>
      <c r="W1526" s="5">
        <f t="shared" si="1750"/>
        <v>8.2107252164528282E-3</v>
      </c>
      <c r="X1526" s="5">
        <f t="shared" si="1751"/>
        <v>1.1499713662463391E-2</v>
      </c>
      <c r="Y1526" s="5">
        <f t="shared" si="1752"/>
        <v>8.0530897595778167E-3</v>
      </c>
      <c r="Z1526" s="5">
        <f t="shared" si="1753"/>
        <v>5.3252460767987959E-2</v>
      </c>
      <c r="AA1526" s="5">
        <f t="shared" si="1754"/>
        <v>3.9993781424775957E-2</v>
      </c>
      <c r="AB1526" s="5">
        <f t="shared" si="1755"/>
        <v>1.5018109300352508E-2</v>
      </c>
      <c r="AC1526" s="5">
        <f t="shared" si="1756"/>
        <v>2.4716393872429833E-4</v>
      </c>
      <c r="AD1526" s="5">
        <f t="shared" si="1757"/>
        <v>1.5416092745291069E-3</v>
      </c>
      <c r="AE1526" s="5">
        <f t="shared" si="1758"/>
        <v>2.1591351274256225E-3</v>
      </c>
      <c r="AF1526" s="5">
        <f t="shared" si="1759"/>
        <v>1.5120123417482853E-3</v>
      </c>
      <c r="AG1526" s="5">
        <f t="shared" si="1760"/>
        <v>7.0589416183660877E-4</v>
      </c>
      <c r="AH1526" s="5">
        <f t="shared" si="1761"/>
        <v>1.8645979329155675E-2</v>
      </c>
      <c r="AI1526" s="5">
        <f t="shared" si="1762"/>
        <v>1.400354483129209E-2</v>
      </c>
      <c r="AJ1526" s="5">
        <f t="shared" si="1763"/>
        <v>5.2584866790927401E-3</v>
      </c>
      <c r="AK1526" s="5">
        <f t="shared" si="1764"/>
        <v>1.3164134504193923E-3</v>
      </c>
      <c r="AL1526" s="5">
        <f t="shared" si="1765"/>
        <v>1.0399282952753482E-5</v>
      </c>
      <c r="AM1526" s="5">
        <f t="shared" si="1766"/>
        <v>2.3155656463104719E-4</v>
      </c>
      <c r="AN1526" s="5">
        <f t="shared" si="1767"/>
        <v>3.2431169229544989E-4</v>
      </c>
      <c r="AO1526" s="5">
        <f t="shared" si="1768"/>
        <v>2.2711097378544436E-4</v>
      </c>
      <c r="AP1526" s="5">
        <f t="shared" si="1769"/>
        <v>1.0602844041524442E-4</v>
      </c>
      <c r="AQ1526" s="5">
        <f t="shared" si="1770"/>
        <v>3.7125122102783885E-5</v>
      </c>
      <c r="AR1526" s="5">
        <f t="shared" si="1771"/>
        <v>5.2230081409090417E-3</v>
      </c>
      <c r="AS1526" s="5">
        <f t="shared" si="1772"/>
        <v>3.9225951806702592E-3</v>
      </c>
      <c r="AT1526" s="5">
        <f t="shared" si="1773"/>
        <v>1.472978074732576E-3</v>
      </c>
      <c r="AU1526" s="5">
        <f t="shared" si="1774"/>
        <v>3.6874642232342263E-4</v>
      </c>
      <c r="AV1526" s="5">
        <f t="shared" si="1775"/>
        <v>6.92341893824576E-5</v>
      </c>
      <c r="AW1526" s="5">
        <f t="shared" si="1776"/>
        <v>3.0384996495309962E-7</v>
      </c>
      <c r="AX1526" s="5">
        <f t="shared" si="1777"/>
        <v>2.8984020956558722E-5</v>
      </c>
      <c r="AY1526" s="5">
        <f t="shared" si="1778"/>
        <v>4.0594214640062971E-5</v>
      </c>
      <c r="AZ1526" s="5">
        <f t="shared" si="1779"/>
        <v>2.8427564703899487E-5</v>
      </c>
      <c r="BA1526" s="5">
        <f t="shared" si="1780"/>
        <v>1.3271619156568864E-5</v>
      </c>
      <c r="BB1526" s="5">
        <f t="shared" si="1781"/>
        <v>4.6469652836506722E-6</v>
      </c>
      <c r="BC1526" s="5">
        <f t="shared" si="1782"/>
        <v>1.3016820987824296E-6</v>
      </c>
      <c r="BD1526" s="5">
        <f t="shared" si="1783"/>
        <v>1.2192000197662918E-3</v>
      </c>
      <c r="BE1526" s="5">
        <f t="shared" si="1784"/>
        <v>9.1564630817825613E-4</v>
      </c>
      <c r="BF1526" s="5">
        <f t="shared" si="1785"/>
        <v>3.4383536256880318E-4</v>
      </c>
      <c r="BG1526" s="5">
        <f t="shared" si="1786"/>
        <v>8.6075999358335213E-5</v>
      </c>
      <c r="BH1526" s="5">
        <f t="shared" si="1787"/>
        <v>1.6161247079523843E-5</v>
      </c>
      <c r="BI1526" s="5">
        <f t="shared" si="1788"/>
        <v>2.4274911391092755E-6</v>
      </c>
      <c r="BJ1526" s="8">
        <f t="shared" si="1789"/>
        <v>0.20080279846264981</v>
      </c>
      <c r="BK1526" s="8">
        <f t="shared" si="1790"/>
        <v>0.27485481767324527</v>
      </c>
      <c r="BL1526" s="8">
        <f t="shared" si="1791"/>
        <v>0.47049252136353809</v>
      </c>
      <c r="BM1526" s="8">
        <f t="shared" si="1792"/>
        <v>0.36364244003530721</v>
      </c>
      <c r="BN1526" s="8">
        <f t="shared" si="1793"/>
        <v>0.63571986786743884</v>
      </c>
    </row>
    <row r="1527" spans="1:66" x14ac:dyDescent="0.25">
      <c r="A1527" t="s">
        <v>304</v>
      </c>
      <c r="B1527" t="s">
        <v>310</v>
      </c>
      <c r="C1527" t="s">
        <v>331</v>
      </c>
      <c r="D1527" t="s">
        <v>568</v>
      </c>
      <c r="E1527">
        <f>VLOOKUP(A1527,home!$A$2:$E$405,3,FALSE)</f>
        <v>1.32222222222222</v>
      </c>
      <c r="F1527">
        <f>VLOOKUP(B1527,home!$B$2:$E$405,3,FALSE)</f>
        <v>1.39</v>
      </c>
      <c r="G1527">
        <f>VLOOKUP(C1527,away!$B$2:$E$405,4,FALSE)</f>
        <v>1.65</v>
      </c>
      <c r="H1527">
        <f>VLOOKUP(A1527,away!$A$2:$E$405,3,FALSE)</f>
        <v>1.2777777777777799</v>
      </c>
      <c r="I1527">
        <f>VLOOKUP(C1527,away!$B$2:$E$405,3,FALSE)</f>
        <v>0.52</v>
      </c>
      <c r="J1527">
        <f>VLOOKUP(B1527,home!$B$2:$E$405,4,FALSE)</f>
        <v>1.26</v>
      </c>
      <c r="K1527" s="3">
        <f t="shared" ref="K1527:K1590" si="1794">E1527*F1527*G1527</f>
        <v>3.0325166666666612</v>
      </c>
      <c r="L1527" s="3">
        <f t="shared" ref="L1527:L1590" si="1795">H1527*I1527*J1527</f>
        <v>0.8372000000000015</v>
      </c>
      <c r="M1527" s="5">
        <f t="shared" ref="M1527:M1590" si="1796">_xlfn.POISSON.DIST(0,K1527,FALSE) * _xlfn.POISSON.DIST(0,L1527,FALSE)</f>
        <v>2.0864280133862798E-2</v>
      </c>
      <c r="N1527" s="5">
        <f t="shared" ref="N1527:N1590" si="1797">_xlfn.POISSON.DIST(1,K1527,FALSE) * _xlfn.POISSON.DIST(0,L1527,FALSE)</f>
        <v>6.3271277243941049E-2</v>
      </c>
      <c r="O1527" s="5">
        <f t="shared" ref="O1527:O1590" si="1798">_xlfn.POISSON.DIST(0,K1527,FALSE) * _xlfn.POISSON.DIST(1,L1527,FALSE)</f>
        <v>1.7467575328069963E-2</v>
      </c>
      <c r="P1527" s="5">
        <f t="shared" ref="P1527:P1590" si="1799">_xlfn.POISSON.DIST(1,K1527,FALSE) * _xlfn.POISSON.DIST(1,L1527,FALSE)</f>
        <v>5.2970713308627536E-2</v>
      </c>
      <c r="Q1527" s="5">
        <f t="shared" ref="Q1527:Q1590" si="1800">_xlfn.POISSON.DIST(2,K1527,FALSE) * _xlfn.POISSON.DIST(0,L1527,FALSE)</f>
        <v>9.5935601381769139E-2</v>
      </c>
      <c r="R1527" s="5">
        <f t="shared" ref="R1527:R1590" si="1801">_xlfn.POISSON.DIST(0,K1527,FALSE) * _xlfn.POISSON.DIST(2,L1527,FALSE)</f>
        <v>7.3119270323300989E-3</v>
      </c>
      <c r="S1527" s="5">
        <f t="shared" ref="S1527:S1590" si="1802">_xlfn.POISSON.DIST(2,K1527,FALSE) * _xlfn.POISSON.DIST(2,L1527,FALSE)</f>
        <v>3.362081570059576E-2</v>
      </c>
      <c r="T1527" s="5">
        <f t="shared" ref="T1527:T1590" si="1803">_xlfn.POISSON.DIST(2,K1527,FALSE) * _xlfn.POISSON.DIST(1,L1527,FALSE)</f>
        <v>8.0317285476817254E-2</v>
      </c>
      <c r="U1527" s="5">
        <f t="shared" ref="U1527:U1590" si="1804">_xlfn.POISSON.DIST(1,K1527,FALSE) * _xlfn.POISSON.DIST(2,L1527,FALSE)</f>
        <v>2.2173540590991522E-2</v>
      </c>
      <c r="V1527" s="5">
        <f t="shared" ref="V1527:V1590" si="1805">_xlfn.POISSON.DIST(3,K1527,FALSE) * _xlfn.POISSON.DIST(3,L1527,FALSE)</f>
        <v>9.484144290051363E-3</v>
      </c>
      <c r="W1527" s="5">
        <f t="shared" ref="W1527:W1590" si="1806">_xlfn.POISSON.DIST(3,K1527,FALSE) * _xlfn.POISSON.DIST(0,L1527,FALSE)</f>
        <v>9.6975436705634716E-2</v>
      </c>
      <c r="X1527" s="5">
        <f t="shared" ref="X1527:X1590" si="1807">_xlfn.POISSON.DIST(3,K1527,FALSE) * _xlfn.POISSON.DIST(1,L1527,FALSE)</f>
        <v>8.1187835609957515E-2</v>
      </c>
      <c r="Y1527" s="5">
        <f t="shared" ref="Y1527:Y1590" si="1808">_xlfn.POISSON.DIST(3,K1527,FALSE) * _xlfn.POISSON.DIST(2,L1527,FALSE)</f>
        <v>3.3985227986328276E-2</v>
      </c>
      <c r="Z1527" s="5">
        <f t="shared" ref="Z1527:Z1590" si="1809">_xlfn.POISSON.DIST(0,K1527,FALSE) * _xlfn.POISSON.DIST(3,L1527,FALSE)</f>
        <v>2.0405151038222573E-3</v>
      </c>
      <c r="AA1527" s="5">
        <f t="shared" ref="AA1527:AA1590" si="1810">_xlfn.POISSON.DIST(1,K1527,FALSE) * _xlfn.POISSON.DIST(3,L1527,FALSE)</f>
        <v>6.1878960609260472E-3</v>
      </c>
      <c r="AB1527" s="5">
        <f t="shared" ref="AB1527:AB1590" si="1811">_xlfn.POISSON.DIST(2,K1527,FALSE) * _xlfn.POISSON.DIST(3,L1527,FALSE)</f>
        <v>9.382448968179611E-3</v>
      </c>
      <c r="AC1527" s="5">
        <f t="shared" ref="AC1527:AC1590" si="1812">_xlfn.POISSON.DIST(4,K1527,FALSE) * _xlfn.POISSON.DIST(4,L1527,FALSE)</f>
        <v>1.5049102010192292E-3</v>
      </c>
      <c r="AD1527" s="5">
        <f t="shared" ref="AD1527:AD1590" si="1813">_xlfn.POISSON.DIST(4,K1527,FALSE) * _xlfn.POISSON.DIST(0,L1527,FALSE)</f>
        <v>7.3519907016778796E-2</v>
      </c>
      <c r="AE1527" s="5">
        <f t="shared" ref="AE1527:AE1590" si="1814">_xlfn.POISSON.DIST(4,K1527,FALSE) * _xlfn.POISSON.DIST(1,L1527,FALSE)</f>
        <v>6.1550866154447312E-2</v>
      </c>
      <c r="AF1527" s="5">
        <f t="shared" ref="AF1527:AF1590" si="1815">_xlfn.POISSON.DIST(4,K1527,FALSE) * _xlfn.POISSON.DIST(2,L1527,FALSE)</f>
        <v>2.576519257225169E-2</v>
      </c>
      <c r="AG1527" s="5">
        <f t="shared" ref="AG1527:AG1590" si="1816">_xlfn.POISSON.DIST(4,K1527,FALSE) * _xlfn.POISSON.DIST(3,L1527,FALSE)</f>
        <v>7.1902064071630526E-3</v>
      </c>
      <c r="AH1527" s="5">
        <f t="shared" ref="AH1527:AH1590" si="1817">_xlfn.POISSON.DIST(0,K1527,FALSE) * _xlfn.POISSON.DIST(4,L1527,FALSE)</f>
        <v>4.2707981122999905E-4</v>
      </c>
      <c r="AI1527" s="5">
        <f t="shared" ref="AI1527:AI1590" si="1818">_xlfn.POISSON.DIST(1,K1527,FALSE) * _xlfn.POISSON.DIST(4,L1527,FALSE)</f>
        <v>1.2951266455518235E-3</v>
      </c>
      <c r="AJ1527" s="5">
        <f t="shared" ref="AJ1527:AJ1590" si="1819">_xlfn.POISSON.DIST(2,K1527,FALSE) * _xlfn.POISSON.DIST(4,L1527,FALSE)</f>
        <v>1.9637465690399954E-3</v>
      </c>
      <c r="AK1527" s="5">
        <f t="shared" ref="AK1527:AK1590" si="1820">_xlfn.POISSON.DIST(3,K1527,FALSE) * _xlfn.POISSON.DIST(4,L1527,FALSE)</f>
        <v>1.9850313999077531E-3</v>
      </c>
      <c r="AL1527" s="5">
        <f t="shared" ref="AL1527:AL1590" si="1821">_xlfn.POISSON.DIST(5,K1527,FALSE) * _xlfn.POISSON.DIST(5,L1527,FALSE)</f>
        <v>1.5282802244212409E-4</v>
      </c>
      <c r="AM1527" s="5">
        <f t="shared" ref="AM1527:AM1590" si="1822">_xlfn.POISSON.DIST(5,K1527,FALSE) * _xlfn.POISSON.DIST(0,L1527,FALSE)</f>
        <v>4.4590068672032988E-2</v>
      </c>
      <c r="AN1527" s="5">
        <f t="shared" ref="AN1527:AN1590" si="1823">_xlfn.POISSON.DIST(5,K1527,FALSE) * _xlfn.POISSON.DIST(1,L1527,FALSE)</f>
        <v>3.7330805492226081E-2</v>
      </c>
      <c r="AO1527" s="5">
        <f t="shared" ref="AO1527:AO1590" si="1824">_xlfn.POISSON.DIST(5,K1527,FALSE) * _xlfn.POISSON.DIST(2,L1527,FALSE)</f>
        <v>1.5626675179045865E-2</v>
      </c>
      <c r="AP1527" s="5">
        <f t="shared" ref="AP1527:AP1590" si="1825">_xlfn.POISSON.DIST(5,K1527,FALSE) * _xlfn.POISSON.DIST(3,L1527,FALSE)</f>
        <v>4.3608841532990746E-3</v>
      </c>
      <c r="AQ1527" s="5">
        <f t="shared" ref="AQ1527:AQ1590" si="1826">_xlfn.POISSON.DIST(5,K1527,FALSE) * _xlfn.POISSON.DIST(4,L1527,FALSE)</f>
        <v>9.1273305328549764E-4</v>
      </c>
      <c r="AR1527" s="5">
        <f t="shared" ref="AR1527:AR1590" si="1827">_xlfn.POISSON.DIST(0,K1527,FALSE) * _xlfn.POISSON.DIST(5,L1527,FALSE)</f>
        <v>7.1510243592351203E-5</v>
      </c>
      <c r="AS1527" s="5">
        <f t="shared" ref="AS1527:AS1590" si="1828">_xlfn.POISSON.DIST(1,K1527,FALSE) * _xlfn.POISSON.DIST(5,L1527,FALSE)</f>
        <v>2.1685600553119784E-4</v>
      </c>
      <c r="AT1527" s="5">
        <f t="shared" ref="AT1527:AT1590" si="1829">_xlfn.POISSON.DIST(2,K1527,FALSE) * _xlfn.POISSON.DIST(5,L1527,FALSE)</f>
        <v>3.2880972552005761E-4</v>
      </c>
      <c r="AU1527" s="5">
        <f t="shared" ref="AU1527:AU1590" si="1830">_xlfn.POISSON.DIST(3,K1527,FALSE) * _xlfn.POISSON.DIST(5,L1527,FALSE)</f>
        <v>3.3237365760055497E-4</v>
      </c>
      <c r="AV1527" s="5">
        <f t="shared" ref="AV1527:AV1590" si="1831">_xlfn.POISSON.DIST(4,K1527,FALSE) * _xlfn.POISSON.DIST(5,L1527,FALSE)</f>
        <v>2.5198216405866031E-4</v>
      </c>
      <c r="AW1527" s="5">
        <f t="shared" ref="AW1527:AW1590" si="1832">_xlfn.POISSON.DIST(6,K1527,FALSE) * _xlfn.POISSON.DIST(6,L1527,FALSE)</f>
        <v>1.0777869202461277E-5</v>
      </c>
      <c r="AX1527" s="5">
        <f t="shared" ref="AX1527:AX1590" si="1833">_xlfn.POISSON.DIST(6,K1527,FALSE) * _xlfn.POISSON.DIST(0,L1527,FALSE)</f>
        <v>2.2536687735958485E-2</v>
      </c>
      <c r="AY1527" s="5">
        <f t="shared" ref="AY1527:AY1590" si="1834">_xlfn.POISSON.DIST(6,K1527,FALSE) * _xlfn.POISSON.DIST(1,L1527,FALSE)</f>
        <v>1.8867714972544476E-2</v>
      </c>
      <c r="AZ1527" s="5">
        <f t="shared" ref="AZ1527:AZ1590" si="1835">_xlfn.POISSON.DIST(6,K1527,FALSE) * _xlfn.POISSON.DIST(2,L1527,FALSE)</f>
        <v>7.8980254875071314E-3</v>
      </c>
      <c r="BA1527" s="5">
        <f t="shared" ref="BA1527:BA1590" si="1836">_xlfn.POISSON.DIST(6,K1527,FALSE) * _xlfn.POISSON.DIST(3,L1527,FALSE)</f>
        <v>2.2040756460469943E-3</v>
      </c>
      <c r="BB1527" s="5">
        <f t="shared" ref="BB1527:BB1590" si="1837">_xlfn.POISSON.DIST(6,K1527,FALSE) * _xlfn.POISSON.DIST(4,L1527,FALSE)</f>
        <v>4.6131303271763663E-4</v>
      </c>
      <c r="BC1527" s="5">
        <f t="shared" ref="BC1527:BC1590" si="1838">_xlfn.POISSON.DIST(6,K1527,FALSE) * _xlfn.POISSON.DIST(5,L1527,FALSE)</f>
        <v>7.7242254198241263E-5</v>
      </c>
      <c r="BD1527" s="5">
        <f t="shared" ref="BD1527:BD1590" si="1839">_xlfn.POISSON.DIST(0,K1527,FALSE) * _xlfn.POISSON.DIST(6,L1527,FALSE)</f>
        <v>9.9780626559194187E-6</v>
      </c>
      <c r="BE1527" s="5">
        <f t="shared" ref="BE1527:BE1590" si="1840">_xlfn.POISSON.DIST(1,K1527,FALSE) * _xlfn.POISSON.DIST(6,L1527,FALSE)</f>
        <v>3.0258641305119846E-5</v>
      </c>
      <c r="BF1527" s="5">
        <f t="shared" ref="BF1527:BF1590" si="1841">_xlfn.POISSON.DIST(2,K1527,FALSE) * _xlfn.POISSON.DIST(6,L1527,FALSE)</f>
        <v>4.5879917034232099E-5</v>
      </c>
      <c r="BG1527" s="5">
        <f t="shared" ref="BG1527:BG1590" si="1842">_xlfn.POISSON.DIST(3,K1527,FALSE) * _xlfn.POISSON.DIST(6,L1527,FALSE)</f>
        <v>4.6377204357197498E-5</v>
      </c>
      <c r="BH1527" s="5">
        <f t="shared" ref="BH1527:BH1590" si="1843">_xlfn.POISSON.DIST(4,K1527,FALSE) * _xlfn.POISSON.DIST(6,L1527,FALSE)</f>
        <v>3.5159911291651786E-5</v>
      </c>
      <c r="BI1527" s="5">
        <f t="shared" ref="BI1527:BI1590" si="1844">_xlfn.POISSON.DIST(5,K1527,FALSE) * _xlfn.POISSON.DIST(6,L1527,FALSE)</f>
        <v>2.1324603398091076E-5</v>
      </c>
      <c r="BJ1527" s="8">
        <f t="shared" ref="BJ1527:BJ1590" si="1845">SUM(N1527,Q1527,T1527,W1527,X1527,Y1527,AD1527,AE1527,AF1527,AG1527,AM1527,AN1527,AO1527,AP1527,AQ1527,AX1527,AY1527,AZ1527,BA1527,BB1527,BC1527)</f>
        <v>0.77456506223395138</v>
      </c>
      <c r="BK1527" s="8">
        <f t="shared" ref="BK1527:BK1590" si="1846">SUM(M1527,P1527,S1527,V1527,AC1527,AL1527,AY1527)</f>
        <v>0.13746540662914328</v>
      </c>
      <c r="BL1527" s="8">
        <f t="shared" ref="BL1527:BL1590" si="1847">SUM(O1527,R1527,U1527,AA1527,AB1527,AH1527,AI1527,AJ1527,AK1527,AR1527,AS1527,AT1527,AU1527,AV1527,BD1527,BE1527,BF1527,BG1527,BH1527,BI1527)</f>
        <v>6.9584882542571849E-2</v>
      </c>
      <c r="BM1527" s="8">
        <f t="shared" ref="BM1527:BM1590" si="1848">SUM(S1527:BI1527)</f>
        <v>0.70697755497754622</v>
      </c>
      <c r="BN1527" s="8">
        <f t="shared" ref="BN1527:BN1590" si="1849">SUM(M1527:R1527)</f>
        <v>0.25782137442860054</v>
      </c>
    </row>
    <row r="1528" spans="1:66" x14ac:dyDescent="0.25">
      <c r="A1528" t="s">
        <v>304</v>
      </c>
      <c r="B1528" t="s">
        <v>330</v>
      </c>
      <c r="C1528" t="s">
        <v>507</v>
      </c>
      <c r="D1528" t="s">
        <v>568</v>
      </c>
      <c r="E1528">
        <f>VLOOKUP(A1528,home!$A$2:$E$405,3,FALSE)</f>
        <v>1.32222222222222</v>
      </c>
      <c r="F1528">
        <f>VLOOKUP(B1528,home!$B$2:$E$405,3,FALSE)</f>
        <v>0.79</v>
      </c>
      <c r="G1528" t="e">
        <f>VLOOKUP(C1528,away!$B$2:$E$405,4,FALSE)</f>
        <v>#N/A</v>
      </c>
      <c r="H1528">
        <f>VLOOKUP(A1528,away!$A$2:$E$405,3,FALSE)</f>
        <v>1.2777777777777799</v>
      </c>
      <c r="I1528" t="e">
        <f>VLOOKUP(C1528,away!$B$2:$E$405,3,FALSE)</f>
        <v>#N/A</v>
      </c>
      <c r="J1528">
        <f>VLOOKUP(B1528,home!$B$2:$E$405,4,FALSE)</f>
        <v>1.29</v>
      </c>
      <c r="K1528" s="3" t="e">
        <f t="shared" si="1794"/>
        <v>#N/A</v>
      </c>
      <c r="L1528" s="3" t="e">
        <f t="shared" si="1795"/>
        <v>#N/A</v>
      </c>
      <c r="M1528" s="5" t="e">
        <f t="shared" si="1796"/>
        <v>#N/A</v>
      </c>
      <c r="N1528" s="5" t="e">
        <f t="shared" si="1797"/>
        <v>#N/A</v>
      </c>
      <c r="O1528" s="5" t="e">
        <f t="shared" si="1798"/>
        <v>#N/A</v>
      </c>
      <c r="P1528" s="5" t="e">
        <f t="shared" si="1799"/>
        <v>#N/A</v>
      </c>
      <c r="Q1528" s="5" t="e">
        <f t="shared" si="1800"/>
        <v>#N/A</v>
      </c>
      <c r="R1528" s="5" t="e">
        <f t="shared" si="1801"/>
        <v>#N/A</v>
      </c>
      <c r="S1528" s="5" t="e">
        <f t="shared" si="1802"/>
        <v>#N/A</v>
      </c>
      <c r="T1528" s="5" t="e">
        <f t="shared" si="1803"/>
        <v>#N/A</v>
      </c>
      <c r="U1528" s="5" t="e">
        <f t="shared" si="1804"/>
        <v>#N/A</v>
      </c>
      <c r="V1528" s="5" t="e">
        <f t="shared" si="1805"/>
        <v>#N/A</v>
      </c>
      <c r="W1528" s="5" t="e">
        <f t="shared" si="1806"/>
        <v>#N/A</v>
      </c>
      <c r="X1528" s="5" t="e">
        <f t="shared" si="1807"/>
        <v>#N/A</v>
      </c>
      <c r="Y1528" s="5" t="e">
        <f t="shared" si="1808"/>
        <v>#N/A</v>
      </c>
      <c r="Z1528" s="5" t="e">
        <f t="shared" si="1809"/>
        <v>#N/A</v>
      </c>
      <c r="AA1528" s="5" t="e">
        <f t="shared" si="1810"/>
        <v>#N/A</v>
      </c>
      <c r="AB1528" s="5" t="e">
        <f t="shared" si="1811"/>
        <v>#N/A</v>
      </c>
      <c r="AC1528" s="5" t="e">
        <f t="shared" si="1812"/>
        <v>#N/A</v>
      </c>
      <c r="AD1528" s="5" t="e">
        <f t="shared" si="1813"/>
        <v>#N/A</v>
      </c>
      <c r="AE1528" s="5" t="e">
        <f t="shared" si="1814"/>
        <v>#N/A</v>
      </c>
      <c r="AF1528" s="5" t="e">
        <f t="shared" si="1815"/>
        <v>#N/A</v>
      </c>
      <c r="AG1528" s="5" t="e">
        <f t="shared" si="1816"/>
        <v>#N/A</v>
      </c>
      <c r="AH1528" s="5" t="e">
        <f t="shared" si="1817"/>
        <v>#N/A</v>
      </c>
      <c r="AI1528" s="5" t="e">
        <f t="shared" si="1818"/>
        <v>#N/A</v>
      </c>
      <c r="AJ1528" s="5" t="e">
        <f t="shared" si="1819"/>
        <v>#N/A</v>
      </c>
      <c r="AK1528" s="5" t="e">
        <f t="shared" si="1820"/>
        <v>#N/A</v>
      </c>
      <c r="AL1528" s="5" t="e">
        <f t="shared" si="1821"/>
        <v>#N/A</v>
      </c>
      <c r="AM1528" s="5" t="e">
        <f t="shared" si="1822"/>
        <v>#N/A</v>
      </c>
      <c r="AN1528" s="5" t="e">
        <f t="shared" si="1823"/>
        <v>#N/A</v>
      </c>
      <c r="AO1528" s="5" t="e">
        <f t="shared" si="1824"/>
        <v>#N/A</v>
      </c>
      <c r="AP1528" s="5" t="e">
        <f t="shared" si="1825"/>
        <v>#N/A</v>
      </c>
      <c r="AQ1528" s="5" t="e">
        <f t="shared" si="1826"/>
        <v>#N/A</v>
      </c>
      <c r="AR1528" s="5" t="e">
        <f t="shared" si="1827"/>
        <v>#N/A</v>
      </c>
      <c r="AS1528" s="5" t="e">
        <f t="shared" si="1828"/>
        <v>#N/A</v>
      </c>
      <c r="AT1528" s="5" t="e">
        <f t="shared" si="1829"/>
        <v>#N/A</v>
      </c>
      <c r="AU1528" s="5" t="e">
        <f t="shared" si="1830"/>
        <v>#N/A</v>
      </c>
      <c r="AV1528" s="5" t="e">
        <f t="shared" si="1831"/>
        <v>#N/A</v>
      </c>
      <c r="AW1528" s="5" t="e">
        <f t="shared" si="1832"/>
        <v>#N/A</v>
      </c>
      <c r="AX1528" s="5" t="e">
        <f t="shared" si="1833"/>
        <v>#N/A</v>
      </c>
      <c r="AY1528" s="5" t="e">
        <f t="shared" si="1834"/>
        <v>#N/A</v>
      </c>
      <c r="AZ1528" s="5" t="e">
        <f t="shared" si="1835"/>
        <v>#N/A</v>
      </c>
      <c r="BA1528" s="5" t="e">
        <f t="shared" si="1836"/>
        <v>#N/A</v>
      </c>
      <c r="BB1528" s="5" t="e">
        <f t="shared" si="1837"/>
        <v>#N/A</v>
      </c>
      <c r="BC1528" s="5" t="e">
        <f t="shared" si="1838"/>
        <v>#N/A</v>
      </c>
      <c r="BD1528" s="5" t="e">
        <f t="shared" si="1839"/>
        <v>#N/A</v>
      </c>
      <c r="BE1528" s="5" t="e">
        <f t="shared" si="1840"/>
        <v>#N/A</v>
      </c>
      <c r="BF1528" s="5" t="e">
        <f t="shared" si="1841"/>
        <v>#N/A</v>
      </c>
      <c r="BG1528" s="5" t="e">
        <f t="shared" si="1842"/>
        <v>#N/A</v>
      </c>
      <c r="BH1528" s="5" t="e">
        <f t="shared" si="1843"/>
        <v>#N/A</v>
      </c>
      <c r="BI1528" s="5" t="e">
        <f t="shared" si="1844"/>
        <v>#N/A</v>
      </c>
      <c r="BJ1528" s="8" t="e">
        <f t="shared" si="1845"/>
        <v>#N/A</v>
      </c>
      <c r="BK1528" s="8" t="e">
        <f t="shared" si="1846"/>
        <v>#N/A</v>
      </c>
      <c r="BL1528" s="8" t="e">
        <f t="shared" si="1847"/>
        <v>#N/A</v>
      </c>
      <c r="BM1528" s="8" t="e">
        <f t="shared" si="1848"/>
        <v>#N/A</v>
      </c>
      <c r="BN1528" s="8" t="e">
        <f t="shared" si="1849"/>
        <v>#N/A</v>
      </c>
    </row>
    <row r="1529" spans="1:66" x14ac:dyDescent="0.25">
      <c r="A1529" t="s">
        <v>304</v>
      </c>
      <c r="B1529" t="s">
        <v>375</v>
      </c>
      <c r="C1529" t="s">
        <v>335</v>
      </c>
      <c r="D1529" t="s">
        <v>568</v>
      </c>
      <c r="E1529">
        <f>VLOOKUP(A1529,home!$A$2:$E$405,3,FALSE)</f>
        <v>1.32222222222222</v>
      </c>
      <c r="F1529">
        <f>VLOOKUP(B1529,home!$B$2:$E$405,3,FALSE)</f>
        <v>0.92</v>
      </c>
      <c r="G1529">
        <f>VLOOKUP(C1529,away!$B$2:$E$405,4,FALSE)</f>
        <v>1.26</v>
      </c>
      <c r="H1529">
        <f>VLOOKUP(A1529,away!$A$2:$E$405,3,FALSE)</f>
        <v>1.2777777777777799</v>
      </c>
      <c r="I1529">
        <f>VLOOKUP(C1529,away!$B$2:$E$405,3,FALSE)</f>
        <v>0.55000000000000004</v>
      </c>
      <c r="J1529">
        <f>VLOOKUP(B1529,home!$B$2:$E$405,4,FALSE)</f>
        <v>1.17</v>
      </c>
      <c r="K1529" s="3">
        <f t="shared" si="1794"/>
        <v>1.5327199999999974</v>
      </c>
      <c r="L1529" s="3">
        <f t="shared" si="1795"/>
        <v>0.82225000000000148</v>
      </c>
      <c r="M1529" s="5">
        <f t="shared" si="1796"/>
        <v>9.4896353382521753E-2</v>
      </c>
      <c r="N1529" s="5">
        <f t="shared" si="1797"/>
        <v>0.1454495387564585</v>
      </c>
      <c r="O1529" s="5">
        <f t="shared" si="1798"/>
        <v>7.802852656877865E-2</v>
      </c>
      <c r="P1529" s="5">
        <f t="shared" si="1799"/>
        <v>0.1195958832424982</v>
      </c>
      <c r="Q1529" s="5">
        <f t="shared" si="1800"/>
        <v>0.11146670852139938</v>
      </c>
      <c r="R1529" s="5">
        <f t="shared" si="1801"/>
        <v>3.2079477985589182E-2</v>
      </c>
      <c r="S1529" s="5">
        <f t="shared" si="1802"/>
        <v>3.7681045632222528E-2</v>
      </c>
      <c r="T1529" s="5">
        <f t="shared" si="1803"/>
        <v>9.1653501081720795E-2</v>
      </c>
      <c r="U1529" s="5">
        <f t="shared" si="1804"/>
        <v>4.9168857498072163E-2</v>
      </c>
      <c r="V1529" s="5">
        <f t="shared" si="1805"/>
        <v>5.2765145846614117E-3</v>
      </c>
      <c r="W1529" s="5">
        <f t="shared" si="1806"/>
        <v>5.694908449497299E-2</v>
      </c>
      <c r="X1529" s="5">
        <f t="shared" si="1807"/>
        <v>4.6826384725991627E-2</v>
      </c>
      <c r="Y1529" s="5">
        <f t="shared" si="1808"/>
        <v>1.9251497420473343E-2</v>
      </c>
      <c r="Z1529" s="5">
        <f t="shared" si="1809"/>
        <v>8.7924502578835845E-3</v>
      </c>
      <c r="AA1529" s="5">
        <f t="shared" si="1810"/>
        <v>1.3476364359263304E-2</v>
      </c>
      <c r="AB1529" s="5">
        <f t="shared" si="1811"/>
        <v>1.0327746590365011E-2</v>
      </c>
      <c r="AC1529" s="5">
        <f t="shared" si="1812"/>
        <v>4.1561753936079926E-4</v>
      </c>
      <c r="AD1529" s="5">
        <f t="shared" si="1813"/>
        <v>2.1821750196783705E-2</v>
      </c>
      <c r="AE1529" s="5">
        <f t="shared" si="1814"/>
        <v>1.7942934099305433E-2</v>
      </c>
      <c r="AF1529" s="5">
        <f t="shared" si="1815"/>
        <v>7.3767887815769598E-3</v>
      </c>
      <c r="AG1529" s="5">
        <f t="shared" si="1816"/>
        <v>2.0218548585505553E-3</v>
      </c>
      <c r="AH1529" s="5">
        <f t="shared" si="1817"/>
        <v>1.8073980561361972E-3</v>
      </c>
      <c r="AI1529" s="5">
        <f t="shared" si="1818"/>
        <v>2.7702351486010679E-3</v>
      </c>
      <c r="AJ1529" s="5">
        <f t="shared" si="1819"/>
        <v>2.1229974084819112E-3</v>
      </c>
      <c r="AK1529" s="5">
        <f t="shared" si="1820"/>
        <v>1.0846535293094633E-3</v>
      </c>
      <c r="AL1529" s="5">
        <f t="shared" si="1821"/>
        <v>2.0951762608017588E-5</v>
      </c>
      <c r="AM1529" s="5">
        <f t="shared" si="1822"/>
        <v>6.689326592322852E-3</v>
      </c>
      <c r="AN1529" s="5">
        <f t="shared" si="1823"/>
        <v>5.5002987905374747E-3</v>
      </c>
      <c r="AO1529" s="5">
        <f t="shared" si="1824"/>
        <v>2.2613103402597235E-3</v>
      </c>
      <c r="AP1529" s="5">
        <f t="shared" si="1825"/>
        <v>6.1978747575952033E-4</v>
      </c>
      <c r="AQ1529" s="5">
        <f t="shared" si="1826"/>
        <v>1.2740506298581663E-4</v>
      </c>
      <c r="AR1529" s="5">
        <f t="shared" si="1827"/>
        <v>2.9722661033159829E-4</v>
      </c>
      <c r="AS1529" s="5">
        <f t="shared" si="1828"/>
        <v>4.5556517018744655E-4</v>
      </c>
      <c r="AT1529" s="5">
        <f t="shared" si="1829"/>
        <v>3.4912692382485104E-4</v>
      </c>
      <c r="AU1529" s="5">
        <f t="shared" si="1830"/>
        <v>1.7837127289494162E-4</v>
      </c>
      <c r="AV1529" s="5">
        <f t="shared" si="1831"/>
        <v>6.8348304347883582E-5</v>
      </c>
      <c r="AW1529" s="5">
        <f t="shared" si="1832"/>
        <v>7.3347407908069677E-7</v>
      </c>
      <c r="AX1529" s="5">
        <f t="shared" si="1833"/>
        <v>1.7088107757641802E-3</v>
      </c>
      <c r="AY1529" s="5">
        <f t="shared" si="1834"/>
        <v>1.4050696603720996E-3</v>
      </c>
      <c r="AZ1529" s="5">
        <f t="shared" si="1835"/>
        <v>5.7765926412048048E-4</v>
      </c>
      <c r="BA1529" s="5">
        <f t="shared" si="1836"/>
        <v>1.5832677664102198E-4</v>
      </c>
      <c r="BB1529" s="5">
        <f t="shared" si="1837"/>
        <v>3.2546048023270137E-5</v>
      </c>
      <c r="BC1529" s="5">
        <f t="shared" si="1838"/>
        <v>5.352197597426785E-6</v>
      </c>
      <c r="BD1529" s="5">
        <f t="shared" si="1839"/>
        <v>4.0732430057526173E-5</v>
      </c>
      <c r="BE1529" s="5">
        <f t="shared" si="1840"/>
        <v>6.2431410197771406E-5</v>
      </c>
      <c r="BF1529" s="5">
        <f t="shared" si="1841"/>
        <v>4.7844935519164033E-5</v>
      </c>
      <c r="BG1529" s="5">
        <f t="shared" si="1842"/>
        <v>2.4444296522977659E-5</v>
      </c>
      <c r="BH1529" s="5">
        <f t="shared" si="1843"/>
        <v>9.3665655416745597E-6</v>
      </c>
      <c r="BI1529" s="5">
        <f t="shared" si="1844"/>
        <v>2.871264467407081E-6</v>
      </c>
      <c r="BJ1529" s="8">
        <f t="shared" si="1845"/>
        <v>0.53984593592161711</v>
      </c>
      <c r="BK1529" s="8">
        <f t="shared" si="1846"/>
        <v>0.25929143580424485</v>
      </c>
      <c r="BL1529" s="8">
        <f t="shared" si="1847"/>
        <v>0.19240258632849019</v>
      </c>
      <c r="BM1529" s="8">
        <f t="shared" si="1848"/>
        <v>0.41741158366869724</v>
      </c>
      <c r="BN1529" s="8">
        <f t="shared" si="1849"/>
        <v>0.58151648845724568</v>
      </c>
    </row>
    <row r="1530" spans="1:66" x14ac:dyDescent="0.25">
      <c r="A1530" t="s">
        <v>304</v>
      </c>
      <c r="B1530" t="s">
        <v>376</v>
      </c>
      <c r="C1530" t="s">
        <v>378</v>
      </c>
      <c r="D1530" t="s">
        <v>568</v>
      </c>
      <c r="E1530">
        <f>VLOOKUP(A1530,home!$A$2:$E$405,3,FALSE)</f>
        <v>1.32222222222222</v>
      </c>
      <c r="F1530">
        <f>VLOOKUP(B1530,home!$B$2:$E$405,3,FALSE)</f>
        <v>0.92</v>
      </c>
      <c r="G1530">
        <f>VLOOKUP(C1530,away!$B$2:$E$405,4,FALSE)</f>
        <v>1.18</v>
      </c>
      <c r="H1530">
        <f>VLOOKUP(A1530,away!$A$2:$E$405,3,FALSE)</f>
        <v>1.2777777777777799</v>
      </c>
      <c r="I1530">
        <f>VLOOKUP(C1530,away!$B$2:$E$405,3,FALSE)</f>
        <v>1.34</v>
      </c>
      <c r="J1530">
        <f>VLOOKUP(B1530,home!$B$2:$E$405,4,FALSE)</f>
        <v>1.1299999999999999</v>
      </c>
      <c r="K1530" s="3">
        <f t="shared" si="1794"/>
        <v>1.435404444444442</v>
      </c>
      <c r="L1530" s="3">
        <f t="shared" si="1795"/>
        <v>1.9348111111111144</v>
      </c>
      <c r="M1530" s="5">
        <f t="shared" si="1796"/>
        <v>3.4382225264975814E-2</v>
      </c>
      <c r="N1530" s="5">
        <f t="shared" si="1797"/>
        <v>4.9352398955236271E-2</v>
      </c>
      <c r="O1530" s="5">
        <f t="shared" si="1798"/>
        <v>6.6523111467400475E-2</v>
      </c>
      <c r="P1530" s="5">
        <f t="shared" si="1799"/>
        <v>9.5487569858579674E-2</v>
      </c>
      <c r="Q1530" s="5">
        <f t="shared" si="1800"/>
        <v>3.5420326402170688E-2</v>
      </c>
      <c r="R1530" s="5">
        <f t="shared" si="1801"/>
        <v>6.4354827606404819E-2</v>
      </c>
      <c r="S1530" s="5">
        <f t="shared" si="1802"/>
        <v>6.6297890314165137E-2</v>
      </c>
      <c r="T1530" s="5">
        <f t="shared" si="1803"/>
        <v>6.8531641082102204E-2</v>
      </c>
      <c r="U1530" s="5">
        <f t="shared" si="1804"/>
        <v>9.237520556768937E-2</v>
      </c>
      <c r="V1530" s="5">
        <f t="shared" si="1805"/>
        <v>2.0458324303915257E-2</v>
      </c>
      <c r="W1530" s="5">
        <f t="shared" si="1806"/>
        <v>1.6947497980449536E-2</v>
      </c>
      <c r="X1530" s="5">
        <f t="shared" si="1807"/>
        <v>3.2790207398106931E-2</v>
      </c>
      <c r="Y1530" s="5">
        <f t="shared" si="1808"/>
        <v>3.1721428804747584E-2</v>
      </c>
      <c r="Z1530" s="5">
        <f t="shared" si="1809"/>
        <v>4.1504811835504106E-2</v>
      </c>
      <c r="AA1530" s="5">
        <f t="shared" si="1810"/>
        <v>5.9576191374512873E-2</v>
      </c>
      <c r="AB1530" s="5">
        <f t="shared" si="1811"/>
        <v>4.2757964941024205E-2</v>
      </c>
      <c r="AC1530" s="5">
        <f t="shared" si="1812"/>
        <v>3.5511002707509054E-3</v>
      </c>
      <c r="AD1530" s="5">
        <f t="shared" si="1813"/>
        <v>6.0816284808376192E-3</v>
      </c>
      <c r="AE1530" s="5">
        <f t="shared" si="1814"/>
        <v>1.1766802358374432E-2</v>
      </c>
      <c r="AF1530" s="5">
        <f t="shared" si="1815"/>
        <v>1.138326997261566E-2</v>
      </c>
      <c r="AG1530" s="5">
        <f t="shared" si="1816"/>
        <v>7.3414924079314289E-3</v>
      </c>
      <c r="AH1530" s="5">
        <f t="shared" si="1817"/>
        <v>2.0075992775977363E-2</v>
      </c>
      <c r="AI1530" s="5">
        <f t="shared" si="1818"/>
        <v>2.8817169257272419E-2</v>
      </c>
      <c r="AJ1530" s="5">
        <f t="shared" si="1819"/>
        <v>2.0682146414098285E-2</v>
      </c>
      <c r="AK1530" s="5">
        <f t="shared" si="1820"/>
        <v>9.8957482944824517E-3</v>
      </c>
      <c r="AL1530" s="5">
        <f t="shared" si="1821"/>
        <v>3.9448980694517755E-4</v>
      </c>
      <c r="AM1530" s="5">
        <f t="shared" si="1822"/>
        <v>1.745919310170842E-3</v>
      </c>
      <c r="AN1530" s="5">
        <f t="shared" si="1823"/>
        <v>3.3780240804219966E-3</v>
      </c>
      <c r="AO1530" s="5">
        <f t="shared" si="1824"/>
        <v>3.2679192622006924E-3</v>
      </c>
      <c r="AP1530" s="5">
        <f t="shared" si="1825"/>
        <v>2.107602166239978E-3</v>
      </c>
      <c r="AQ1530" s="5">
        <f t="shared" si="1826"/>
        <v>1.019453022260741E-3</v>
      </c>
      <c r="AR1530" s="5">
        <f t="shared" si="1827"/>
        <v>7.7686507779094914E-3</v>
      </c>
      <c r="AS1530" s="5">
        <f t="shared" si="1828"/>
        <v>1.1151155853948056E-2</v>
      </c>
      <c r="AT1530" s="5">
        <f t="shared" si="1829"/>
        <v>8.0032093367248484E-3</v>
      </c>
      <c r="AU1530" s="5">
        <f t="shared" si="1830"/>
        <v>3.8292807505847003E-3</v>
      </c>
      <c r="AV1530" s="5">
        <f t="shared" si="1831"/>
        <v>1.3741416521037074E-3</v>
      </c>
      <c r="AW1530" s="5">
        <f t="shared" si="1832"/>
        <v>3.0433096614497356E-5</v>
      </c>
      <c r="AX1530" s="5">
        <f t="shared" si="1833"/>
        <v>4.1768338957676621E-4</v>
      </c>
      <c r="AY1530" s="5">
        <f t="shared" si="1834"/>
        <v>8.0813846307967933E-4</v>
      </c>
      <c r="AZ1530" s="5">
        <f t="shared" si="1835"/>
        <v>7.817976388414115E-4</v>
      </c>
      <c r="BA1530" s="5">
        <f t="shared" si="1836"/>
        <v>5.042102527569323E-4</v>
      </c>
      <c r="BB1530" s="5">
        <f t="shared" si="1837"/>
        <v>2.4388789984256405E-4</v>
      </c>
      <c r="BC1530" s="5">
        <f t="shared" si="1838"/>
        <v>9.4375403696189491E-5</v>
      </c>
      <c r="BD1530" s="5">
        <f t="shared" si="1839"/>
        <v>2.5051453072402114E-3</v>
      </c>
      <c r="BE1530" s="5">
        <f t="shared" si="1840"/>
        <v>3.5958967079917368E-3</v>
      </c>
      <c r="BF1530" s="5">
        <f t="shared" si="1841"/>
        <v>2.5807830582072382E-3</v>
      </c>
      <c r="BG1530" s="5">
        <f t="shared" si="1842"/>
        <v>1.2348224906325296E-3</v>
      </c>
      <c r="BH1530" s="5">
        <f t="shared" si="1843"/>
        <v>4.4311742278847218E-4</v>
      </c>
      <c r="BI1530" s="5">
        <f t="shared" si="1844"/>
        <v>1.2721054361626783E-4</v>
      </c>
      <c r="BJ1530" s="8">
        <f t="shared" si="1845"/>
        <v>0.28570570473166013</v>
      </c>
      <c r="BK1530" s="8">
        <f t="shared" si="1846"/>
        <v>0.22137973828241161</v>
      </c>
      <c r="BL1530" s="8">
        <f t="shared" si="1847"/>
        <v>0.44767177160060945</v>
      </c>
      <c r="BM1530" s="8">
        <f t="shared" si="1848"/>
        <v>0.64996386152895269</v>
      </c>
      <c r="BN1530" s="8">
        <f t="shared" si="1849"/>
        <v>0.34552045955476773</v>
      </c>
    </row>
    <row r="1531" spans="1:66" x14ac:dyDescent="0.25">
      <c r="A1531" t="s">
        <v>301</v>
      </c>
      <c r="B1531" t="s">
        <v>355</v>
      </c>
      <c r="C1531" t="s">
        <v>308</v>
      </c>
      <c r="D1531" t="s">
        <v>568</v>
      </c>
      <c r="E1531">
        <f>VLOOKUP(A1531,home!$A$2:$E$405,3,FALSE)</f>
        <v>1.42105263157895</v>
      </c>
      <c r="F1531">
        <f>VLOOKUP(B1531,home!$B$2:$E$405,3,FALSE)</f>
        <v>0.74</v>
      </c>
      <c r="G1531">
        <f>VLOOKUP(C1531,away!$B$2:$E$405,4,FALSE)</f>
        <v>0.68</v>
      </c>
      <c r="H1531">
        <f>VLOOKUP(A1531,away!$A$2:$E$405,3,FALSE)</f>
        <v>1.0815789473684201</v>
      </c>
      <c r="I1531">
        <f>VLOOKUP(C1531,away!$B$2:$E$405,3,FALSE)</f>
        <v>1.02</v>
      </c>
      <c r="J1531">
        <f>VLOOKUP(B1531,home!$B$2:$E$405,4,FALSE)</f>
        <v>1.22</v>
      </c>
      <c r="K1531" s="3">
        <f t="shared" si="1794"/>
        <v>0.71507368421052764</v>
      </c>
      <c r="L1531" s="3">
        <f t="shared" si="1795"/>
        <v>1.3459168421052621</v>
      </c>
      <c r="M1531" s="5">
        <f t="shared" si="1796"/>
        <v>0.12732778588819471</v>
      </c>
      <c r="N1531" s="5">
        <f t="shared" si="1797"/>
        <v>9.1048748957440612E-2</v>
      </c>
      <c r="O1531" s="5">
        <f t="shared" si="1798"/>
        <v>0.17137261149489394</v>
      </c>
      <c r="P1531" s="5">
        <f t="shared" si="1799"/>
        <v>0.12254404467443322</v>
      </c>
      <c r="Q1531" s="5">
        <f t="shared" si="1800"/>
        <v>3.255328217987824E-2</v>
      </c>
      <c r="R1531" s="5">
        <f t="shared" si="1801"/>
        <v>0.11532664204326981</v>
      </c>
      <c r="S1531" s="5">
        <f t="shared" si="1802"/>
        <v>2.9485007495449207E-2</v>
      </c>
      <c r="T1531" s="5">
        <f t="shared" si="1803"/>
        <v>4.3814010751703221E-2</v>
      </c>
      <c r="U1531" s="5">
        <f t="shared" si="1804"/>
        <v>8.2467046813509678E-2</v>
      </c>
      <c r="V1531" s="5">
        <f t="shared" si="1805"/>
        <v>3.1530274842680914E-3</v>
      </c>
      <c r="W1531" s="5">
        <f t="shared" si="1806"/>
        <v>7.7593318071701523E-3</v>
      </c>
      <c r="X1531" s="5">
        <f t="shared" si="1807"/>
        <v>1.0443415362753367E-2</v>
      </c>
      <c r="Y1531" s="5">
        <f t="shared" si="1808"/>
        <v>7.0279843129152962E-3</v>
      </c>
      <c r="Z1531" s="5">
        <f t="shared" si="1809"/>
        <v>5.1740023289827207E-2</v>
      </c>
      <c r="AA1531" s="5">
        <f t="shared" si="1810"/>
        <v>3.6997929074995245E-2</v>
      </c>
      <c r="AB1531" s="5">
        <f t="shared" si="1811"/>
        <v>1.3228122725908323E-2</v>
      </c>
      <c r="AC1531" s="5">
        <f t="shared" si="1812"/>
        <v>1.8966045892721797E-4</v>
      </c>
      <c r="AD1531" s="5">
        <f t="shared" si="1813"/>
        <v>1.3871234955912728E-3</v>
      </c>
      <c r="AE1531" s="5">
        <f t="shared" si="1814"/>
        <v>1.8669528747962182E-3</v>
      </c>
      <c r="AF1531" s="5">
        <f t="shared" si="1815"/>
        <v>1.2563816588025336E-3</v>
      </c>
      <c r="AG1531" s="5">
        <f t="shared" si="1816"/>
        <v>5.636617448981588E-4</v>
      </c>
      <c r="AH1531" s="5">
        <f t="shared" si="1817"/>
        <v>1.7409442189174239E-2</v>
      </c>
      <c r="AI1531" s="5">
        <f t="shared" si="1818"/>
        <v>1.2449033966263017E-2</v>
      </c>
      <c r="AJ1531" s="5">
        <f t="shared" si="1819"/>
        <v>4.450988291558846E-3</v>
      </c>
      <c r="AK1531" s="5">
        <f t="shared" si="1820"/>
        <v>1.0609281986743023E-3</v>
      </c>
      <c r="AL1531" s="5">
        <f t="shared" si="1821"/>
        <v>7.3013944567162658E-6</v>
      </c>
      <c r="AM1531" s="5">
        <f t="shared" si="1822"/>
        <v>1.9837910168948744E-4</v>
      </c>
      <c r="AN1531" s="5">
        <f t="shared" si="1823"/>
        <v>2.6700177408559359E-4</v>
      </c>
      <c r="AO1531" s="5">
        <f t="shared" si="1824"/>
        <v>1.7968109230689238E-4</v>
      </c>
      <c r="AP1531" s="5">
        <f t="shared" si="1825"/>
        <v>8.0611936114572216E-5</v>
      </c>
      <c r="AQ1531" s="5">
        <f t="shared" si="1826"/>
        <v>2.7124240622829048E-5</v>
      </c>
      <c r="AR1531" s="5">
        <f t="shared" si="1827"/>
        <v>4.6863322908135014E-3</v>
      </c>
      <c r="AS1531" s="5">
        <f t="shared" si="1828"/>
        <v>3.3510728966267725E-3</v>
      </c>
      <c r="AT1531" s="5">
        <f t="shared" si="1829"/>
        <v>1.1981320211244752E-3</v>
      </c>
      <c r="AU1531" s="5">
        <f t="shared" si="1830"/>
        <v>2.8558422617202812E-4</v>
      </c>
      <c r="AV1531" s="5">
        <f t="shared" si="1831"/>
        <v>5.105344119031118E-5</v>
      </c>
      <c r="AW1531" s="5">
        <f t="shared" si="1832"/>
        <v>1.9519663848705372E-7</v>
      </c>
      <c r="AX1531" s="5">
        <f t="shared" si="1833"/>
        <v>2.364261251924611E-5</v>
      </c>
      <c r="AY1531" s="5">
        <f t="shared" si="1834"/>
        <v>3.1820990381022056E-5</v>
      </c>
      <c r="AZ1531" s="5">
        <f t="shared" si="1835"/>
        <v>2.1414203443143566E-5</v>
      </c>
      <c r="BA1531" s="5">
        <f t="shared" si="1836"/>
        <v>9.6072456914651379E-6</v>
      </c>
      <c r="BB1531" s="5">
        <f t="shared" si="1837"/>
        <v>3.2326384455965363E-6</v>
      </c>
      <c r="BC1531" s="5">
        <f t="shared" si="1838"/>
        <v>8.7017250567307043E-7</v>
      </c>
      <c r="BD1531" s="5">
        <f t="shared" si="1839"/>
        <v>1.0512355929846045E-3</v>
      </c>
      <c r="BE1531" s="5">
        <f t="shared" si="1840"/>
        <v>7.517109084487399E-4</v>
      </c>
      <c r="BF1531" s="5">
        <f t="shared" si="1841"/>
        <v>2.6876434438284148E-4</v>
      </c>
      <c r="BG1531" s="5">
        <f t="shared" si="1842"/>
        <v>6.4062103307421846E-5</v>
      </c>
      <c r="BH1531" s="5">
        <f t="shared" si="1843"/>
        <v>1.1452281057578389E-5</v>
      </c>
      <c r="BI1531" s="5">
        <f t="shared" si="1844"/>
        <v>1.6378449616914037E-6</v>
      </c>
      <c r="BJ1531" s="8">
        <f t="shared" si="1845"/>
        <v>0.19856427915375457</v>
      </c>
      <c r="BK1531" s="8">
        <f t="shared" si="1846"/>
        <v>0.28273864838611018</v>
      </c>
      <c r="BL1531" s="8">
        <f t="shared" si="1847"/>
        <v>0.46648378274931734</v>
      </c>
      <c r="BM1531" s="8">
        <f t="shared" si="1848"/>
        <v>0.33932199254715623</v>
      </c>
      <c r="BN1531" s="8">
        <f t="shared" si="1849"/>
        <v>0.66017311523811062</v>
      </c>
    </row>
    <row r="1532" spans="1:66" x14ac:dyDescent="0.25">
      <c r="A1532" t="s">
        <v>301</v>
      </c>
      <c r="B1532" t="s">
        <v>314</v>
      </c>
      <c r="C1532" t="s">
        <v>334</v>
      </c>
      <c r="D1532" t="s">
        <v>568</v>
      </c>
      <c r="E1532">
        <f>VLOOKUP(A1532,home!$A$2:$E$405,3,FALSE)</f>
        <v>1.42105263157895</v>
      </c>
      <c r="F1532">
        <f>VLOOKUP(B1532,home!$B$2:$E$405,3,FALSE)</f>
        <v>1.37</v>
      </c>
      <c r="G1532">
        <f>VLOOKUP(C1532,away!$B$2:$E$405,4,FALSE)</f>
        <v>1.1499999999999999</v>
      </c>
      <c r="H1532">
        <f>VLOOKUP(A1532,away!$A$2:$E$405,3,FALSE)</f>
        <v>1.0815789473684201</v>
      </c>
      <c r="I1532">
        <f>VLOOKUP(C1532,away!$B$2:$E$405,3,FALSE)</f>
        <v>0.59</v>
      </c>
      <c r="J1532">
        <f>VLOOKUP(B1532,home!$B$2:$E$405,4,FALSE)</f>
        <v>0.92</v>
      </c>
      <c r="K1532" s="3">
        <f t="shared" si="1794"/>
        <v>2.2388684210526359</v>
      </c>
      <c r="L1532" s="3">
        <f t="shared" si="1795"/>
        <v>0.58708105263157839</v>
      </c>
      <c r="M1532" s="5">
        <f t="shared" si="1796"/>
        <v>5.9252371545459488E-2</v>
      </c>
      <c r="N1532" s="5">
        <f t="shared" si="1797"/>
        <v>0.132658263525607</v>
      </c>
      <c r="O1532" s="5">
        <f t="shared" si="1798"/>
        <v>3.4785944657825738E-2</v>
      </c>
      <c r="P1532" s="5">
        <f t="shared" si="1799"/>
        <v>7.7881152990890684E-2</v>
      </c>
      <c r="Q1532" s="5">
        <f t="shared" si="1800"/>
        <v>0.14850219849958016</v>
      </c>
      <c r="R1532" s="5">
        <f t="shared" si="1801"/>
        <v>1.0211084503250083E-2</v>
      </c>
      <c r="S1532" s="5">
        <f t="shared" si="1802"/>
        <v>2.5591692927164025E-2</v>
      </c>
      <c r="T1532" s="5">
        <f t="shared" si="1803"/>
        <v>8.718282701323711E-2</v>
      </c>
      <c r="U1532" s="5">
        <f t="shared" si="1804"/>
        <v>2.2861274639026551E-2</v>
      </c>
      <c r="V1532" s="5">
        <f t="shared" si="1805"/>
        <v>3.7375166974956838E-3</v>
      </c>
      <c r="W1532" s="5">
        <f t="shared" si="1806"/>
        <v>0.11082562755920006</v>
      </c>
      <c r="X1532" s="5">
        <f t="shared" si="1807"/>
        <v>6.5063626086010434E-2</v>
      </c>
      <c r="Y1532" s="5">
        <f t="shared" si="1808"/>
        <v>1.9098811045301211E-2</v>
      </c>
      <c r="Z1532" s="5">
        <f t="shared" si="1809"/>
        <v>1.9982447462260186E-3</v>
      </c>
      <c r="AA1532" s="5">
        <f t="shared" si="1810"/>
        <v>4.4738070598597714E-3</v>
      </c>
      <c r="AB1532" s="5">
        <f t="shared" si="1811"/>
        <v>5.0081326741011917E-3</v>
      </c>
      <c r="AC1532" s="5">
        <f t="shared" si="1812"/>
        <v>3.0703634948639388E-4</v>
      </c>
      <c r="AD1532" s="5">
        <f t="shared" si="1813"/>
        <v>6.2030999446408427E-2</v>
      </c>
      <c r="AE1532" s="5">
        <f t="shared" si="1814"/>
        <v>3.6417224450786316E-2</v>
      </c>
      <c r="AF1532" s="5">
        <f t="shared" si="1815"/>
        <v>1.0689931232244041E-2</v>
      </c>
      <c r="AG1532" s="5">
        <f t="shared" si="1816"/>
        <v>2.0919520267950057E-3</v>
      </c>
      <c r="AH1532" s="5">
        <f t="shared" si="1817"/>
        <v>2.9328290725747299E-4</v>
      </c>
      <c r="AI1532" s="5">
        <f t="shared" si="1818"/>
        <v>6.5662183949326519E-4</v>
      </c>
      <c r="AJ1532" s="5">
        <f t="shared" si="1819"/>
        <v>7.3504495050748209E-4</v>
      </c>
      <c r="AK1532" s="5">
        <f t="shared" si="1820"/>
        <v>5.4855630924846653E-4</v>
      </c>
      <c r="AL1532" s="5">
        <f t="shared" si="1821"/>
        <v>1.6142709082804181E-5</v>
      </c>
      <c r="AM1532" s="5">
        <f t="shared" si="1822"/>
        <v>2.7775849157379462E-2</v>
      </c>
      <c r="AN1532" s="5">
        <f t="shared" si="1823"/>
        <v>1.6306674761050272E-2</v>
      </c>
      <c r="AO1532" s="5">
        <f t="shared" si="1824"/>
        <v>4.7866698918190929E-3</v>
      </c>
      <c r="AP1532" s="5">
        <f t="shared" si="1825"/>
        <v>9.3672106622967881E-4</v>
      </c>
      <c r="AQ1532" s="5">
        <f t="shared" si="1826"/>
        <v>1.3748279739607354E-4</v>
      </c>
      <c r="AR1532" s="5">
        <f t="shared" si="1827"/>
        <v>3.4436167582313376E-5</v>
      </c>
      <c r="AS1532" s="5">
        <f t="shared" si="1828"/>
        <v>7.7098048142117909E-5</v>
      </c>
      <c r="AT1532" s="5">
        <f t="shared" si="1829"/>
        <v>8.6306192655091841E-5</v>
      </c>
      <c r="AU1532" s="5">
        <f t="shared" si="1830"/>
        <v>6.4409403092256689E-5</v>
      </c>
      <c r="AV1532" s="5">
        <f t="shared" si="1831"/>
        <v>3.6051044650525875E-5</v>
      </c>
      <c r="AW1532" s="5">
        <f t="shared" si="1832"/>
        <v>5.8938700256671331E-7</v>
      </c>
      <c r="AX1532" s="5">
        <f t="shared" si="1833"/>
        <v>1.0364411924396393E-2</v>
      </c>
      <c r="AY1532" s="5">
        <f t="shared" si="1834"/>
        <v>6.0847498624819179E-3</v>
      </c>
      <c r="AZ1532" s="5">
        <f t="shared" si="1835"/>
        <v>1.786120677132868E-3</v>
      </c>
      <c r="BA1532" s="5">
        <f t="shared" si="1836"/>
        <v>3.4953253575273059E-4</v>
      </c>
      <c r="BB1532" s="5">
        <f t="shared" si="1837"/>
        <v>5.1300982254674455E-5</v>
      </c>
      <c r="BC1532" s="5">
        <f t="shared" si="1838"/>
        <v>6.0235669326216427E-6</v>
      </c>
      <c r="BD1532" s="5">
        <f t="shared" si="1839"/>
        <v>3.3694702521369938E-6</v>
      </c>
      <c r="BE1532" s="5">
        <f t="shared" si="1840"/>
        <v>7.5438005431857785E-6</v>
      </c>
      <c r="BF1532" s="5">
        <f t="shared" si="1841"/>
        <v>8.4447884054291825E-6</v>
      </c>
      <c r="BG1532" s="5">
        <f t="shared" si="1842"/>
        <v>6.3022566944622805E-6</v>
      </c>
      <c r="BH1532" s="5">
        <f t="shared" si="1843"/>
        <v>3.5274808736497921E-6</v>
      </c>
      <c r="BI1532" s="5">
        <f t="shared" si="1844"/>
        <v>1.579513106776336E-6</v>
      </c>
      <c r="BJ1532" s="8">
        <f t="shared" si="1845"/>
        <v>0.74314699810799556</v>
      </c>
      <c r="BK1532" s="8">
        <f t="shared" si="1846"/>
        <v>0.17287066308206103</v>
      </c>
      <c r="BL1532" s="8">
        <f t="shared" si="1847"/>
        <v>7.9902817706567944E-2</v>
      </c>
      <c r="BM1532" s="8">
        <f t="shared" si="1848"/>
        <v>0.52854354744475818</v>
      </c>
      <c r="BN1532" s="8">
        <f t="shared" si="1849"/>
        <v>0.46329101572261316</v>
      </c>
    </row>
    <row r="1533" spans="1:66" x14ac:dyDescent="0.25">
      <c r="A1533" t="s">
        <v>301</v>
      </c>
      <c r="B1533" t="s">
        <v>382</v>
      </c>
      <c r="C1533" t="s">
        <v>322</v>
      </c>
      <c r="D1533" t="s">
        <v>568</v>
      </c>
      <c r="E1533">
        <f>VLOOKUP(A1533,home!$A$2:$E$405,3,FALSE)</f>
        <v>1.42105263157895</v>
      </c>
      <c r="F1533">
        <f>VLOOKUP(B1533,home!$B$2:$E$405,3,FALSE)</f>
        <v>0.96</v>
      </c>
      <c r="G1533">
        <f>VLOOKUP(C1533,away!$B$2:$E$405,4,FALSE)</f>
        <v>0.74</v>
      </c>
      <c r="H1533">
        <f>VLOOKUP(A1533,away!$A$2:$E$405,3,FALSE)</f>
        <v>1.0815789473684201</v>
      </c>
      <c r="I1533">
        <f>VLOOKUP(C1533,away!$B$2:$E$405,3,FALSE)</f>
        <v>0.63</v>
      </c>
      <c r="J1533">
        <f>VLOOKUP(B1533,home!$B$2:$E$405,4,FALSE)</f>
        <v>1.17</v>
      </c>
      <c r="K1533" s="3">
        <f t="shared" si="1794"/>
        <v>1.0095157894736861</v>
      </c>
      <c r="L1533" s="3">
        <f t="shared" si="1795"/>
        <v>0.79723184210526232</v>
      </c>
      <c r="M1533" s="5">
        <f t="shared" si="1796"/>
        <v>0.16418726684692608</v>
      </c>
      <c r="N1533" s="5">
        <f t="shared" si="1797"/>
        <v>0.16574963831250136</v>
      </c>
      <c r="O1533" s="5">
        <f t="shared" si="1798"/>
        <v>0.13089531719860314</v>
      </c>
      <c r="P1533" s="5">
        <f t="shared" si="1799"/>
        <v>0.13214088948015643</v>
      </c>
      <c r="Q1533" s="5">
        <f t="shared" si="1800"/>
        <v>8.366343848801136E-2</v>
      </c>
      <c r="R1533" s="5">
        <f t="shared" si="1801"/>
        <v>5.2176957426597496E-2</v>
      </c>
      <c r="S1533" s="5">
        <f t="shared" si="1802"/>
        <v>2.6587345973799276E-2</v>
      </c>
      <c r="T1533" s="5">
        <f t="shared" si="1803"/>
        <v>6.6699157182657606E-2</v>
      </c>
      <c r="U1533" s="5">
        <f t="shared" si="1804"/>
        <v>5.2673462368846478E-2</v>
      </c>
      <c r="V1533" s="5">
        <f t="shared" si="1805"/>
        <v>2.3775531260153923E-3</v>
      </c>
      <c r="W1533" s="5">
        <f t="shared" si="1806"/>
        <v>2.8153187385102658E-2</v>
      </c>
      <c r="X1533" s="5">
        <f t="shared" si="1807"/>
        <v>2.2444617440160027E-2</v>
      </c>
      <c r="Y1533" s="5">
        <f t="shared" si="1808"/>
        <v>8.9467818535833351E-3</v>
      </c>
      <c r="Z1533" s="5">
        <f t="shared" si="1809"/>
        <v>1.3865710628218057E-2</v>
      </c>
      <c r="AA1533" s="5">
        <f t="shared" si="1810"/>
        <v>1.3997653811459232E-2</v>
      </c>
      <c r="AB1533" s="5">
        <f t="shared" si="1811"/>
        <v>7.0654262691273095E-3</v>
      </c>
      <c r="AC1533" s="5">
        <f t="shared" si="1812"/>
        <v>1.1959361667145409E-4</v>
      </c>
      <c r="AD1533" s="5">
        <f t="shared" si="1813"/>
        <v>7.1052717973181323E-3</v>
      </c>
      <c r="AE1533" s="5">
        <f t="shared" si="1814"/>
        <v>5.6645489236345024E-3</v>
      </c>
      <c r="AF1533" s="5">
        <f t="shared" si="1815"/>
        <v>2.2579793865422572E-3</v>
      </c>
      <c r="AG1533" s="5">
        <f t="shared" si="1816"/>
        <v>6.0004435525626472E-4</v>
      </c>
      <c r="AH1533" s="5">
        <f t="shared" si="1817"/>
        <v>2.7635465065581986E-3</v>
      </c>
      <c r="AI1533" s="5">
        <f t="shared" si="1818"/>
        <v>2.7898438333153475E-3</v>
      </c>
      <c r="AJ1533" s="5">
        <f t="shared" si="1819"/>
        <v>1.4081956999488188E-3</v>
      </c>
      <c r="AK1533" s="5">
        <f t="shared" si="1820"/>
        <v>4.7386526458909398E-4</v>
      </c>
      <c r="AL1533" s="5">
        <f t="shared" si="1821"/>
        <v>3.8500444490249902E-6</v>
      </c>
      <c r="AM1533" s="5">
        <f t="shared" si="1822"/>
        <v>1.4345768135789467E-3</v>
      </c>
      <c r="AN1533" s="5">
        <f t="shared" si="1823"/>
        <v>1.1436903157310413E-3</v>
      </c>
      <c r="AO1533" s="5">
        <f t="shared" si="1824"/>
        <v>4.5589316860410346E-4</v>
      </c>
      <c r="AP1533" s="5">
        <f t="shared" si="1825"/>
        <v>1.2115085020315146E-4</v>
      </c>
      <c r="AQ1533" s="5">
        <f t="shared" si="1826"/>
        <v>2.414632887001928E-5</v>
      </c>
      <c r="AR1533" s="5">
        <f t="shared" si="1827"/>
        <v>4.4063745443339111E-4</v>
      </c>
      <c r="AS1533" s="5">
        <f t="shared" si="1828"/>
        <v>4.4483046768400026E-4</v>
      </c>
      <c r="AT1533" s="5">
        <f t="shared" si="1829"/>
        <v>2.2453169038298126E-4</v>
      </c>
      <c r="AU1533" s="5">
        <f t="shared" si="1830"/>
        <v>7.5556095559612191E-5</v>
      </c>
      <c r="AV1533" s="5">
        <f t="shared" si="1831"/>
        <v>1.9068767864602795E-5</v>
      </c>
      <c r="AW1533" s="5">
        <f t="shared" si="1832"/>
        <v>8.6071821761545344E-8</v>
      </c>
      <c r="AX1533" s="5">
        <f t="shared" si="1833"/>
        <v>2.4137132408679911E-4</v>
      </c>
      <c r="AY1533" s="5">
        <f t="shared" si="1834"/>
        <v>1.9242890533310514E-4</v>
      </c>
      <c r="AZ1533" s="5">
        <f t="shared" si="1835"/>
        <v>7.6705225336505265E-5</v>
      </c>
      <c r="BA1533" s="5">
        <f t="shared" si="1836"/>
        <v>2.0383949364707112E-5</v>
      </c>
      <c r="BB1533" s="5">
        <f t="shared" si="1837"/>
        <v>4.0626833753514598E-6</v>
      </c>
      <c r="BC1533" s="5">
        <f t="shared" si="1838"/>
        <v>6.47780110244374E-7</v>
      </c>
      <c r="BD1533" s="5">
        <f t="shared" si="1839"/>
        <v>5.8548368249750981E-5</v>
      </c>
      <c r="BE1533" s="5">
        <f t="shared" si="1840"/>
        <v>5.9105502196043462E-5</v>
      </c>
      <c r="BF1533" s="5">
        <f t="shared" si="1841"/>
        <v>2.9833968855838751E-5</v>
      </c>
      <c r="BG1533" s="5">
        <f t="shared" si="1842"/>
        <v>1.0039287540878474E-5</v>
      </c>
      <c r="BH1533" s="5">
        <f t="shared" si="1843"/>
        <v>2.5337048218958182E-6</v>
      </c>
      <c r="BI1533" s="5">
        <f t="shared" si="1844"/>
        <v>5.1156300471388863E-7</v>
      </c>
      <c r="BJ1533" s="8">
        <f t="shared" si="1845"/>
        <v>0.39499972246936144</v>
      </c>
      <c r="BK1533" s="8">
        <f t="shared" si="1846"/>
        <v>0.32560892799335084</v>
      </c>
      <c r="BL1533" s="8">
        <f t="shared" si="1847"/>
        <v>0.26560946524963897</v>
      </c>
      <c r="BM1533" s="8">
        <f t="shared" si="1848"/>
        <v>0.27107797575426207</v>
      </c>
      <c r="BN1533" s="8">
        <f t="shared" si="1849"/>
        <v>0.72881350775279585</v>
      </c>
    </row>
    <row r="1534" spans="1:66" s="22" customFormat="1" x14ac:dyDescent="0.25">
      <c r="A1534" t="s">
        <v>301</v>
      </c>
      <c r="B1534" t="s">
        <v>312</v>
      </c>
      <c r="C1534" t="s">
        <v>384</v>
      </c>
      <c r="D1534" t="s">
        <v>568</v>
      </c>
      <c r="E1534">
        <f>VLOOKUP(A1534,home!$A$2:$E$405,3,FALSE)</f>
        <v>1.42105263157895</v>
      </c>
      <c r="F1534">
        <f>VLOOKUP(B1534,home!$B$2:$E$405,3,FALSE)</f>
        <v>1.07</v>
      </c>
      <c r="G1534">
        <f>VLOOKUP(C1534,away!$B$2:$E$405,4,FALSE)</f>
        <v>1.04</v>
      </c>
      <c r="H1534">
        <f>VLOOKUP(A1534,away!$A$2:$E$405,3,FALSE)</f>
        <v>1.0815789473684201</v>
      </c>
      <c r="I1534">
        <f>VLOOKUP(C1534,away!$B$2:$E$405,3,FALSE)</f>
        <v>0.48</v>
      </c>
      <c r="J1534">
        <f>VLOOKUP(B1534,home!$B$2:$E$405,4,FALSE)</f>
        <v>0.88</v>
      </c>
      <c r="K1534" s="3">
        <f t="shared" si="1794"/>
        <v>1.5813473684210557</v>
      </c>
      <c r="L1534" s="3">
        <f t="shared" si="1795"/>
        <v>0.45685894736842059</v>
      </c>
      <c r="M1534" s="5">
        <f t="shared" si="1796"/>
        <v>0.13026215062004542</v>
      </c>
      <c r="N1534" s="5">
        <f t="shared" si="1797"/>
        <v>0.20598970908787601</v>
      </c>
      <c r="O1534" s="5">
        <f t="shared" si="1798"/>
        <v>5.9511429014220615E-2</v>
      </c>
      <c r="P1534" s="5">
        <f t="shared" si="1799"/>
        <v>9.4108241662614223E-2</v>
      </c>
      <c r="Q1534" s="5">
        <f t="shared" si="1800"/>
        <v>0.16287064219396583</v>
      </c>
      <c r="R1534" s="5">
        <f t="shared" si="1801"/>
        <v>1.3594164407913653E-2</v>
      </c>
      <c r="S1534" s="5">
        <f t="shared" si="1802"/>
        <v>1.699718818296966E-2</v>
      </c>
      <c r="T1534" s="5">
        <f t="shared" si="1803"/>
        <v>7.4408910149953905E-2</v>
      </c>
      <c r="U1534" s="5">
        <f t="shared" si="1804"/>
        <v>2.1497096112337435E-2</v>
      </c>
      <c r="V1534" s="5">
        <f t="shared" si="1805"/>
        <v>1.3644071551046956E-3</v>
      </c>
      <c r="W1534" s="5">
        <f t="shared" si="1806"/>
        <v>8.5851687142158378E-2</v>
      </c>
      <c r="X1534" s="5">
        <f t="shared" si="1807"/>
        <v>3.9222111417569448E-2</v>
      </c>
      <c r="Y1534" s="5">
        <f t="shared" si="1808"/>
        <v>8.9594862678988429E-3</v>
      </c>
      <c r="Z1534" s="5">
        <f t="shared" si="1809"/>
        <v>2.0702052139175611E-3</v>
      </c>
      <c r="AA1534" s="5">
        <f t="shared" si="1810"/>
        <v>3.2737135671200841E-3</v>
      </c>
      <c r="AB1534" s="5">
        <f t="shared" si="1811"/>
        <v>2.5884391671648268E-3</v>
      </c>
      <c r="AC1534" s="5">
        <f t="shared" si="1812"/>
        <v>6.1607476571092277E-5</v>
      </c>
      <c r="AD1534" s="5">
        <f t="shared" si="1813"/>
        <v>3.3940334884190002E-2</v>
      </c>
      <c r="AE1534" s="5">
        <f t="shared" si="1814"/>
        <v>1.5505945668522732E-2</v>
      </c>
      <c r="AF1534" s="5">
        <f t="shared" si="1815"/>
        <v>3.5420150080366073E-3</v>
      </c>
      <c r="AG1534" s="5">
        <f t="shared" si="1816"/>
        <v>5.3940041604491769E-4</v>
      </c>
      <c r="AH1534" s="5">
        <f t="shared" si="1817"/>
        <v>2.3644794371674812E-4</v>
      </c>
      <c r="AI1534" s="5">
        <f t="shared" si="1818"/>
        <v>3.7390633356504952E-4</v>
      </c>
      <c r="AJ1534" s="5">
        <f t="shared" si="1819"/>
        <v>2.9563789830952834E-4</v>
      </c>
      <c r="AK1534" s="5">
        <f t="shared" si="1820"/>
        <v>1.5583540416576807E-4</v>
      </c>
      <c r="AL1534" s="5">
        <f t="shared" si="1821"/>
        <v>1.7803394971690281E-6</v>
      </c>
      <c r="AM1534" s="5">
        <f t="shared" si="1822"/>
        <v>1.0734291850488645E-2</v>
      </c>
      <c r="AN1534" s="5">
        <f t="shared" si="1823"/>
        <v>4.9040572755596592E-3</v>
      </c>
      <c r="AO1534" s="5">
        <f t="shared" si="1824"/>
        <v>1.1202312223733148E-3</v>
      </c>
      <c r="AP1534" s="5">
        <f t="shared" si="1825"/>
        <v>1.7059588568757065E-4</v>
      </c>
      <c r="AQ1534" s="5">
        <f t="shared" si="1826"/>
        <v>1.9484564190151725E-5</v>
      </c>
      <c r="AR1534" s="5">
        <f t="shared" si="1827"/>
        <v>2.1604671734772222E-5</v>
      </c>
      <c r="AS1534" s="5">
        <f t="shared" si="1828"/>
        <v>3.4164490793382816E-5</v>
      </c>
      <c r="AT1534" s="5">
        <f t="shared" si="1829"/>
        <v>2.7012963804780659E-5</v>
      </c>
      <c r="AU1534" s="5">
        <f t="shared" si="1830"/>
        <v>1.4238959741981038E-5</v>
      </c>
      <c r="AV1534" s="5">
        <f t="shared" si="1831"/>
        <v>5.6291853792587701E-6</v>
      </c>
      <c r="AW1534" s="5">
        <f t="shared" si="1832"/>
        <v>3.5728085173622469E-8</v>
      </c>
      <c r="AX1534" s="5">
        <f t="shared" si="1833"/>
        <v>2.829107361605633E-3</v>
      </c>
      <c r="AY1534" s="5">
        <f t="shared" si="1834"/>
        <v>1.2925030112153992E-3</v>
      </c>
      <c r="AZ1534" s="5">
        <f t="shared" si="1835"/>
        <v>2.9524578258719055E-4</v>
      </c>
      <c r="BA1534" s="5">
        <f t="shared" si="1836"/>
        <v>4.496189248258317E-5</v>
      </c>
      <c r="BB1534" s="5">
        <f t="shared" si="1837"/>
        <v>5.1353107178212599E-6</v>
      </c>
      <c r="BC1534" s="5">
        <f t="shared" si="1838"/>
        <v>4.6922252979071789E-7</v>
      </c>
      <c r="BD1534" s="5">
        <f t="shared" si="1839"/>
        <v>1.6450479311647185E-6</v>
      </c>
      <c r="BE1534" s="5">
        <f t="shared" si="1840"/>
        <v>2.6013922168738296E-6</v>
      </c>
      <c r="BF1534" s="5">
        <f t="shared" si="1841"/>
        <v>2.0568523681922237E-6</v>
      </c>
      <c r="BG1534" s="5">
        <f t="shared" si="1842"/>
        <v>1.0841993598904629E-6</v>
      </c>
      <c r="BH1534" s="5">
        <f t="shared" si="1843"/>
        <v>4.2862395115164438E-7</v>
      </c>
      <c r="BI1534" s="5">
        <f t="shared" si="1844"/>
        <v>1.3556067143917761E-7</v>
      </c>
      <c r="BJ1534" s="8">
        <f t="shared" si="1845"/>
        <v>0.65224632561565465</v>
      </c>
      <c r="BK1534" s="8">
        <f t="shared" si="1846"/>
        <v>0.24408787844801763</v>
      </c>
      <c r="BL1534" s="8">
        <f t="shared" si="1847"/>
        <v>0.10163727179646657</v>
      </c>
      <c r="BM1534" s="8">
        <f t="shared" si="1848"/>
        <v>0.33241287680429044</v>
      </c>
      <c r="BN1534" s="8">
        <f t="shared" si="1849"/>
        <v>0.66633633698663575</v>
      </c>
    </row>
    <row r="1535" spans="1:66" x14ac:dyDescent="0.25">
      <c r="A1535" t="s">
        <v>303</v>
      </c>
      <c r="B1535" t="s">
        <v>536</v>
      </c>
      <c r="C1535" t="s">
        <v>353</v>
      </c>
      <c r="D1535" t="s">
        <v>568</v>
      </c>
      <c r="E1535">
        <f>VLOOKUP(A1535,home!$A$2:$E$405,3,FALSE)</f>
        <v>1.3961038961039001</v>
      </c>
      <c r="F1535" t="e">
        <f>VLOOKUP(B1535,home!$B$2:$E$405,3,FALSE)</f>
        <v>#N/A</v>
      </c>
      <c r="G1535">
        <f>VLOOKUP(C1535,away!$B$2:$E$405,4,FALSE)</f>
        <v>1.1299999999999999</v>
      </c>
      <c r="H1535">
        <f>VLOOKUP(A1535,away!$A$2:$E$405,3,FALSE)</f>
        <v>1.0324675324675301</v>
      </c>
      <c r="I1535">
        <f>VLOOKUP(C1535,away!$B$2:$E$405,3,FALSE)</f>
        <v>0.82</v>
      </c>
      <c r="J1535" t="e">
        <f>VLOOKUP(B1535,home!$B$2:$E$405,4,FALSE)</f>
        <v>#N/A</v>
      </c>
      <c r="K1535" s="3" t="e">
        <f t="shared" si="1794"/>
        <v>#N/A</v>
      </c>
      <c r="L1535" s="3" t="e">
        <f t="shared" si="1795"/>
        <v>#N/A</v>
      </c>
      <c r="M1535" s="5" t="e">
        <f t="shared" si="1796"/>
        <v>#N/A</v>
      </c>
      <c r="N1535" s="5" t="e">
        <f t="shared" si="1797"/>
        <v>#N/A</v>
      </c>
      <c r="O1535" s="5" t="e">
        <f t="shared" si="1798"/>
        <v>#N/A</v>
      </c>
      <c r="P1535" s="5" t="e">
        <f t="shared" si="1799"/>
        <v>#N/A</v>
      </c>
      <c r="Q1535" s="5" t="e">
        <f t="shared" si="1800"/>
        <v>#N/A</v>
      </c>
      <c r="R1535" s="5" t="e">
        <f t="shared" si="1801"/>
        <v>#N/A</v>
      </c>
      <c r="S1535" s="5" t="e">
        <f t="shared" si="1802"/>
        <v>#N/A</v>
      </c>
      <c r="T1535" s="5" t="e">
        <f t="shared" si="1803"/>
        <v>#N/A</v>
      </c>
      <c r="U1535" s="5" t="e">
        <f t="shared" si="1804"/>
        <v>#N/A</v>
      </c>
      <c r="V1535" s="5" t="e">
        <f t="shared" si="1805"/>
        <v>#N/A</v>
      </c>
      <c r="W1535" s="5" t="e">
        <f t="shared" si="1806"/>
        <v>#N/A</v>
      </c>
      <c r="X1535" s="5" t="e">
        <f t="shared" si="1807"/>
        <v>#N/A</v>
      </c>
      <c r="Y1535" s="5" t="e">
        <f t="shared" si="1808"/>
        <v>#N/A</v>
      </c>
      <c r="Z1535" s="5" t="e">
        <f t="shared" si="1809"/>
        <v>#N/A</v>
      </c>
      <c r="AA1535" s="5" t="e">
        <f t="shared" si="1810"/>
        <v>#N/A</v>
      </c>
      <c r="AB1535" s="5" t="e">
        <f t="shared" si="1811"/>
        <v>#N/A</v>
      </c>
      <c r="AC1535" s="5" t="e">
        <f t="shared" si="1812"/>
        <v>#N/A</v>
      </c>
      <c r="AD1535" s="5" t="e">
        <f t="shared" si="1813"/>
        <v>#N/A</v>
      </c>
      <c r="AE1535" s="5" t="e">
        <f t="shared" si="1814"/>
        <v>#N/A</v>
      </c>
      <c r="AF1535" s="5" t="e">
        <f t="shared" si="1815"/>
        <v>#N/A</v>
      </c>
      <c r="AG1535" s="5" t="e">
        <f t="shared" si="1816"/>
        <v>#N/A</v>
      </c>
      <c r="AH1535" s="5" t="e">
        <f t="shared" si="1817"/>
        <v>#N/A</v>
      </c>
      <c r="AI1535" s="5" t="e">
        <f t="shared" si="1818"/>
        <v>#N/A</v>
      </c>
      <c r="AJ1535" s="5" t="e">
        <f t="shared" si="1819"/>
        <v>#N/A</v>
      </c>
      <c r="AK1535" s="5" t="e">
        <f t="shared" si="1820"/>
        <v>#N/A</v>
      </c>
      <c r="AL1535" s="5" t="e">
        <f t="shared" si="1821"/>
        <v>#N/A</v>
      </c>
      <c r="AM1535" s="5" t="e">
        <f t="shared" si="1822"/>
        <v>#N/A</v>
      </c>
      <c r="AN1535" s="5" t="e">
        <f t="shared" si="1823"/>
        <v>#N/A</v>
      </c>
      <c r="AO1535" s="5" t="e">
        <f t="shared" si="1824"/>
        <v>#N/A</v>
      </c>
      <c r="AP1535" s="5" t="e">
        <f t="shared" si="1825"/>
        <v>#N/A</v>
      </c>
      <c r="AQ1535" s="5" t="e">
        <f t="shared" si="1826"/>
        <v>#N/A</v>
      </c>
      <c r="AR1535" s="5" t="e">
        <f t="shared" si="1827"/>
        <v>#N/A</v>
      </c>
      <c r="AS1535" s="5" t="e">
        <f t="shared" si="1828"/>
        <v>#N/A</v>
      </c>
      <c r="AT1535" s="5" t="e">
        <f t="shared" si="1829"/>
        <v>#N/A</v>
      </c>
      <c r="AU1535" s="5" t="e">
        <f t="shared" si="1830"/>
        <v>#N/A</v>
      </c>
      <c r="AV1535" s="5" t="e">
        <f t="shared" si="1831"/>
        <v>#N/A</v>
      </c>
      <c r="AW1535" s="5" t="e">
        <f t="shared" si="1832"/>
        <v>#N/A</v>
      </c>
      <c r="AX1535" s="5" t="e">
        <f t="shared" si="1833"/>
        <v>#N/A</v>
      </c>
      <c r="AY1535" s="5" t="e">
        <f t="shared" si="1834"/>
        <v>#N/A</v>
      </c>
      <c r="AZ1535" s="5" t="e">
        <f t="shared" si="1835"/>
        <v>#N/A</v>
      </c>
      <c r="BA1535" s="5" t="e">
        <f t="shared" si="1836"/>
        <v>#N/A</v>
      </c>
      <c r="BB1535" s="5" t="e">
        <f t="shared" si="1837"/>
        <v>#N/A</v>
      </c>
      <c r="BC1535" s="5" t="e">
        <f t="shared" si="1838"/>
        <v>#N/A</v>
      </c>
      <c r="BD1535" s="5" t="e">
        <f t="shared" si="1839"/>
        <v>#N/A</v>
      </c>
      <c r="BE1535" s="5" t="e">
        <f t="shared" si="1840"/>
        <v>#N/A</v>
      </c>
      <c r="BF1535" s="5" t="e">
        <f t="shared" si="1841"/>
        <v>#N/A</v>
      </c>
      <c r="BG1535" s="5" t="e">
        <f t="shared" si="1842"/>
        <v>#N/A</v>
      </c>
      <c r="BH1535" s="5" t="e">
        <f t="shared" si="1843"/>
        <v>#N/A</v>
      </c>
      <c r="BI1535" s="5" t="e">
        <f t="shared" si="1844"/>
        <v>#N/A</v>
      </c>
      <c r="BJ1535" s="8" t="e">
        <f t="shared" si="1845"/>
        <v>#N/A</v>
      </c>
      <c r="BK1535" s="8" t="e">
        <f t="shared" si="1846"/>
        <v>#N/A</v>
      </c>
      <c r="BL1535" s="8" t="e">
        <f t="shared" si="1847"/>
        <v>#N/A</v>
      </c>
      <c r="BM1535" s="8" t="e">
        <f t="shared" si="1848"/>
        <v>#N/A</v>
      </c>
      <c r="BN1535" s="8" t="e">
        <f t="shared" si="1849"/>
        <v>#N/A</v>
      </c>
    </row>
    <row r="1536" spans="1:66" x14ac:dyDescent="0.25">
      <c r="A1536" t="s">
        <v>303</v>
      </c>
      <c r="B1536" t="s">
        <v>361</v>
      </c>
      <c r="C1536" t="s">
        <v>459</v>
      </c>
      <c r="D1536" t="s">
        <v>568</v>
      </c>
      <c r="E1536">
        <f>VLOOKUP(A1536,home!$A$2:$E$405,3,FALSE)</f>
        <v>1.3961038961039001</v>
      </c>
      <c r="F1536">
        <f>VLOOKUP(B1536,home!$B$2:$E$405,3,FALSE)</f>
        <v>1.3</v>
      </c>
      <c r="G1536">
        <f>VLOOKUP(C1536,away!$B$2:$E$405,4,FALSE)</f>
        <v>1.1599999999999999</v>
      </c>
      <c r="H1536">
        <f>VLOOKUP(A1536,away!$A$2:$E$405,3,FALSE)</f>
        <v>1.0324675324675301</v>
      </c>
      <c r="I1536">
        <f>VLOOKUP(C1536,away!$B$2:$E$405,3,FALSE)</f>
        <v>0.78</v>
      </c>
      <c r="J1536">
        <f>VLOOKUP(B1536,home!$B$2:$E$405,4,FALSE)</f>
        <v>0.88</v>
      </c>
      <c r="K1536" s="3">
        <f t="shared" si="1794"/>
        <v>2.105324675324681</v>
      </c>
      <c r="L1536" s="3">
        <f t="shared" si="1795"/>
        <v>0.70868571428571259</v>
      </c>
      <c r="M1536" s="5">
        <f t="shared" si="1796"/>
        <v>5.996403041504824E-2</v>
      </c>
      <c r="N1536" s="5">
        <f t="shared" si="1797"/>
        <v>0.12624375286472073</v>
      </c>
      <c r="O1536" s="5">
        <f t="shared" si="1798"/>
        <v>4.2495651726138658E-2</v>
      </c>
      <c r="P1536" s="5">
        <f t="shared" si="1799"/>
        <v>8.9467144173043592E-2</v>
      </c>
      <c r="Q1536" s="5">
        <f t="shared" si="1800"/>
        <v>0.13289204400584373</v>
      </c>
      <c r="R1536" s="5">
        <f t="shared" si="1801"/>
        <v>1.5058030648787725E-2</v>
      </c>
      <c r="S1536" s="5">
        <f t="shared" si="1802"/>
        <v>3.3371547205370292E-2</v>
      </c>
      <c r="T1536" s="5">
        <f t="shared" si="1803"/>
        <v>9.4178693129169724E-2</v>
      </c>
      <c r="U1536" s="5">
        <f t="shared" si="1804"/>
        <v>3.1702043486688113E-2</v>
      </c>
      <c r="V1536" s="5">
        <f t="shared" si="1805"/>
        <v>5.5323110731454071E-3</v>
      </c>
      <c r="W1536" s="5">
        <f t="shared" si="1806"/>
        <v>9.3260299799945406E-2</v>
      </c>
      <c r="X1536" s="5">
        <f t="shared" si="1807"/>
        <v>6.6092242178224014E-2</v>
      </c>
      <c r="Y1536" s="5">
        <f t="shared" si="1808"/>
        <v>2.3419313928409492E-2</v>
      </c>
      <c r="Z1536" s="5">
        <f t="shared" si="1809"/>
        <v>3.5571370686907611E-3</v>
      </c>
      <c r="AA1536" s="5">
        <f t="shared" si="1810"/>
        <v>7.4889284442267636E-3</v>
      </c>
      <c r="AB1536" s="5">
        <f t="shared" si="1811"/>
        <v>7.883312922685742E-3</v>
      </c>
      <c r="AC1536" s="5">
        <f t="shared" si="1812"/>
        <v>5.1589268283554744E-4</v>
      </c>
      <c r="AD1536" s="5">
        <f t="shared" si="1813"/>
        <v>4.9085802599250633E-2</v>
      </c>
      <c r="AE1536" s="5">
        <f t="shared" si="1814"/>
        <v>3.4786407076337421E-2</v>
      </c>
      <c r="AF1536" s="5">
        <f t="shared" si="1815"/>
        <v>1.2326314873163876E-2</v>
      </c>
      <c r="AG1536" s="5">
        <f t="shared" si="1816"/>
        <v>2.9118277534662487E-3</v>
      </c>
      <c r="AH1536" s="5">
        <f t="shared" si="1817"/>
        <v>6.3022305608432432E-4</v>
      </c>
      <c r="AI1536" s="5">
        <f t="shared" si="1818"/>
        <v>1.3268241509328583E-3</v>
      </c>
      <c r="AJ1536" s="5">
        <f t="shared" si="1819"/>
        <v>1.3966978123878329E-3</v>
      </c>
      <c r="AK1536" s="5">
        <f t="shared" si="1820"/>
        <v>9.8016745613070232E-4</v>
      </c>
      <c r="AL1536" s="5">
        <f t="shared" si="1821"/>
        <v>3.0788754333953683E-5</v>
      </c>
      <c r="AM1536" s="5">
        <f t="shared" si="1822"/>
        <v>2.0668310284063737E-2</v>
      </c>
      <c r="AN1536" s="5">
        <f t="shared" si="1823"/>
        <v>1.4647336236740449E-2</v>
      </c>
      <c r="AO1536" s="5">
        <f t="shared" si="1824"/>
        <v>5.1901789716587033E-3</v>
      </c>
      <c r="AP1536" s="5">
        <f t="shared" si="1825"/>
        <v>1.2260685639335447E-3</v>
      </c>
      <c r="AQ1536" s="5">
        <f t="shared" si="1826"/>
        <v>2.1722431899862544E-4</v>
      </c>
      <c r="AR1536" s="5">
        <f t="shared" si="1827"/>
        <v>8.9326015332088848E-5</v>
      </c>
      <c r="AS1536" s="5">
        <f t="shared" si="1828"/>
        <v>1.880602642270774E-4</v>
      </c>
      <c r="AT1536" s="5">
        <f t="shared" si="1829"/>
        <v>1.9796395736267278E-4</v>
      </c>
      <c r="AU1536" s="5">
        <f t="shared" si="1830"/>
        <v>1.3892613475351937E-4</v>
      </c>
      <c r="AV1536" s="5">
        <f t="shared" si="1831"/>
        <v>7.3121154886016522E-5</v>
      </c>
      <c r="AW1536" s="5">
        <f t="shared" si="1832"/>
        <v>1.2760343825373699E-6</v>
      </c>
      <c r="AX1536" s="5">
        <f t="shared" si="1833"/>
        <v>7.2522506063843742E-3</v>
      </c>
      <c r="AY1536" s="5">
        <f t="shared" si="1834"/>
        <v>5.1395664011645026E-3</v>
      </c>
      <c r="AZ1536" s="5">
        <f t="shared" si="1835"/>
        <v>1.8211686430640573E-3</v>
      </c>
      <c r="BA1536" s="5">
        <f t="shared" si="1836"/>
        <v>4.302120668815312E-4</v>
      </c>
      <c r="BB1536" s="5">
        <f t="shared" si="1837"/>
        <v>7.6221286478067655E-5</v>
      </c>
      <c r="BC1536" s="5">
        <f t="shared" si="1838"/>
        <v>1.0803387370297065E-5</v>
      </c>
      <c r="BD1536" s="5">
        <f t="shared" si="1839"/>
        <v>1.055067849665298E-5</v>
      </c>
      <c r="BE1536" s="5">
        <f t="shared" si="1840"/>
        <v>2.2212603780421029E-5</v>
      </c>
      <c r="BF1536" s="5">
        <f t="shared" si="1841"/>
        <v>2.3382371421065346E-5</v>
      </c>
      <c r="BG1536" s="5">
        <f t="shared" si="1842"/>
        <v>1.6409161173458502E-5</v>
      </c>
      <c r="BH1536" s="5">
        <f t="shared" si="1843"/>
        <v>8.6366529799654732E-6</v>
      </c>
      <c r="BI1536" s="5">
        <f t="shared" si="1844"/>
        <v>3.6365917261875482E-6</v>
      </c>
      <c r="BJ1536" s="8">
        <f t="shared" si="1845"/>
        <v>0.69187603897526906</v>
      </c>
      <c r="BK1536" s="8">
        <f t="shared" si="1846"/>
        <v>0.19402128070494157</v>
      </c>
      <c r="BL1536" s="8">
        <f t="shared" si="1847"/>
        <v>0.10973410529020185</v>
      </c>
      <c r="BM1536" s="8">
        <f t="shared" si="1848"/>
        <v>0.52792961783873882</v>
      </c>
      <c r="BN1536" s="8">
        <f t="shared" si="1849"/>
        <v>0.4661206538335827</v>
      </c>
    </row>
    <row r="1537" spans="1:66" x14ac:dyDescent="0.25">
      <c r="A1537" t="s">
        <v>303</v>
      </c>
      <c r="B1537" t="s">
        <v>537</v>
      </c>
      <c r="C1537" t="s">
        <v>333</v>
      </c>
      <c r="D1537" t="s">
        <v>568</v>
      </c>
      <c r="E1537">
        <f>VLOOKUP(A1537,home!$A$2:$E$405,3,FALSE)</f>
        <v>1.3961038961039001</v>
      </c>
      <c r="F1537" t="e">
        <f>VLOOKUP(B1537,home!$B$2:$E$405,3,FALSE)</f>
        <v>#N/A</v>
      </c>
      <c r="G1537">
        <f>VLOOKUP(C1537,away!$B$2:$E$405,4,FALSE)</f>
        <v>0.89</v>
      </c>
      <c r="H1537">
        <f>VLOOKUP(A1537,away!$A$2:$E$405,3,FALSE)</f>
        <v>1.0324675324675301</v>
      </c>
      <c r="I1537">
        <f>VLOOKUP(C1537,away!$B$2:$E$405,3,FALSE)</f>
        <v>0.89</v>
      </c>
      <c r="J1537" t="e">
        <f>VLOOKUP(B1537,home!$B$2:$E$405,4,FALSE)</f>
        <v>#N/A</v>
      </c>
      <c r="K1537" s="3" t="e">
        <f t="shared" si="1794"/>
        <v>#N/A</v>
      </c>
      <c r="L1537" s="3" t="e">
        <f t="shared" si="1795"/>
        <v>#N/A</v>
      </c>
      <c r="M1537" s="5" t="e">
        <f t="shared" si="1796"/>
        <v>#N/A</v>
      </c>
      <c r="N1537" s="5" t="e">
        <f t="shared" si="1797"/>
        <v>#N/A</v>
      </c>
      <c r="O1537" s="5" t="e">
        <f t="shared" si="1798"/>
        <v>#N/A</v>
      </c>
      <c r="P1537" s="5" t="e">
        <f t="shared" si="1799"/>
        <v>#N/A</v>
      </c>
      <c r="Q1537" s="5" t="e">
        <f t="shared" si="1800"/>
        <v>#N/A</v>
      </c>
      <c r="R1537" s="5" t="e">
        <f t="shared" si="1801"/>
        <v>#N/A</v>
      </c>
      <c r="S1537" s="5" t="e">
        <f t="shared" si="1802"/>
        <v>#N/A</v>
      </c>
      <c r="T1537" s="5" t="e">
        <f t="shared" si="1803"/>
        <v>#N/A</v>
      </c>
      <c r="U1537" s="5" t="e">
        <f t="shared" si="1804"/>
        <v>#N/A</v>
      </c>
      <c r="V1537" s="5" t="e">
        <f t="shared" si="1805"/>
        <v>#N/A</v>
      </c>
      <c r="W1537" s="5" t="e">
        <f t="shared" si="1806"/>
        <v>#N/A</v>
      </c>
      <c r="X1537" s="5" t="e">
        <f t="shared" si="1807"/>
        <v>#N/A</v>
      </c>
      <c r="Y1537" s="5" t="e">
        <f t="shared" si="1808"/>
        <v>#N/A</v>
      </c>
      <c r="Z1537" s="5" t="e">
        <f t="shared" si="1809"/>
        <v>#N/A</v>
      </c>
      <c r="AA1537" s="5" t="e">
        <f t="shared" si="1810"/>
        <v>#N/A</v>
      </c>
      <c r="AB1537" s="5" t="e">
        <f t="shared" si="1811"/>
        <v>#N/A</v>
      </c>
      <c r="AC1537" s="5" t="e">
        <f t="shared" si="1812"/>
        <v>#N/A</v>
      </c>
      <c r="AD1537" s="5" t="e">
        <f t="shared" si="1813"/>
        <v>#N/A</v>
      </c>
      <c r="AE1537" s="5" t="e">
        <f t="shared" si="1814"/>
        <v>#N/A</v>
      </c>
      <c r="AF1537" s="5" t="e">
        <f t="shared" si="1815"/>
        <v>#N/A</v>
      </c>
      <c r="AG1537" s="5" t="e">
        <f t="shared" si="1816"/>
        <v>#N/A</v>
      </c>
      <c r="AH1537" s="5" t="e">
        <f t="shared" si="1817"/>
        <v>#N/A</v>
      </c>
      <c r="AI1537" s="5" t="e">
        <f t="shared" si="1818"/>
        <v>#N/A</v>
      </c>
      <c r="AJ1537" s="5" t="e">
        <f t="shared" si="1819"/>
        <v>#N/A</v>
      </c>
      <c r="AK1537" s="5" t="e">
        <f t="shared" si="1820"/>
        <v>#N/A</v>
      </c>
      <c r="AL1537" s="5" t="e">
        <f t="shared" si="1821"/>
        <v>#N/A</v>
      </c>
      <c r="AM1537" s="5" t="e">
        <f t="shared" si="1822"/>
        <v>#N/A</v>
      </c>
      <c r="AN1537" s="5" t="e">
        <f t="shared" si="1823"/>
        <v>#N/A</v>
      </c>
      <c r="AO1537" s="5" t="e">
        <f t="shared" si="1824"/>
        <v>#N/A</v>
      </c>
      <c r="AP1537" s="5" t="e">
        <f t="shared" si="1825"/>
        <v>#N/A</v>
      </c>
      <c r="AQ1537" s="5" t="e">
        <f t="shared" si="1826"/>
        <v>#N/A</v>
      </c>
      <c r="AR1537" s="5" t="e">
        <f t="shared" si="1827"/>
        <v>#N/A</v>
      </c>
      <c r="AS1537" s="5" t="e">
        <f t="shared" si="1828"/>
        <v>#N/A</v>
      </c>
      <c r="AT1537" s="5" t="e">
        <f t="shared" si="1829"/>
        <v>#N/A</v>
      </c>
      <c r="AU1537" s="5" t="e">
        <f t="shared" si="1830"/>
        <v>#N/A</v>
      </c>
      <c r="AV1537" s="5" t="e">
        <f t="shared" si="1831"/>
        <v>#N/A</v>
      </c>
      <c r="AW1537" s="5" t="e">
        <f t="shared" si="1832"/>
        <v>#N/A</v>
      </c>
      <c r="AX1537" s="5" t="e">
        <f t="shared" si="1833"/>
        <v>#N/A</v>
      </c>
      <c r="AY1537" s="5" t="e">
        <f t="shared" si="1834"/>
        <v>#N/A</v>
      </c>
      <c r="AZ1537" s="5" t="e">
        <f t="shared" si="1835"/>
        <v>#N/A</v>
      </c>
      <c r="BA1537" s="5" t="e">
        <f t="shared" si="1836"/>
        <v>#N/A</v>
      </c>
      <c r="BB1537" s="5" t="e">
        <f t="shared" si="1837"/>
        <v>#N/A</v>
      </c>
      <c r="BC1537" s="5" t="e">
        <f t="shared" si="1838"/>
        <v>#N/A</v>
      </c>
      <c r="BD1537" s="5" t="e">
        <f t="shared" si="1839"/>
        <v>#N/A</v>
      </c>
      <c r="BE1537" s="5" t="e">
        <f t="shared" si="1840"/>
        <v>#N/A</v>
      </c>
      <c r="BF1537" s="5" t="e">
        <f t="shared" si="1841"/>
        <v>#N/A</v>
      </c>
      <c r="BG1537" s="5" t="e">
        <f t="shared" si="1842"/>
        <v>#N/A</v>
      </c>
      <c r="BH1537" s="5" t="e">
        <f t="shared" si="1843"/>
        <v>#N/A</v>
      </c>
      <c r="BI1537" s="5" t="e">
        <f t="shared" si="1844"/>
        <v>#N/A</v>
      </c>
      <c r="BJ1537" s="8" t="e">
        <f t="shared" si="1845"/>
        <v>#N/A</v>
      </c>
      <c r="BK1537" s="8" t="e">
        <f t="shared" si="1846"/>
        <v>#N/A</v>
      </c>
      <c r="BL1537" s="8" t="e">
        <f t="shared" si="1847"/>
        <v>#N/A</v>
      </c>
      <c r="BM1537" s="8" t="e">
        <f t="shared" si="1848"/>
        <v>#N/A</v>
      </c>
      <c r="BN1537" s="8" t="e">
        <f t="shared" si="1849"/>
        <v>#N/A</v>
      </c>
    </row>
    <row r="1538" spans="1:66" x14ac:dyDescent="0.25">
      <c r="A1538" t="s">
        <v>303</v>
      </c>
      <c r="B1538" t="s">
        <v>343</v>
      </c>
      <c r="C1538" t="s">
        <v>357</v>
      </c>
      <c r="D1538" t="s">
        <v>568</v>
      </c>
      <c r="E1538">
        <f>VLOOKUP(A1538,home!$A$2:$E$405,3,FALSE)</f>
        <v>1.3961038961039001</v>
      </c>
      <c r="F1538">
        <f>VLOOKUP(B1538,home!$B$2:$E$405,3,FALSE)</f>
        <v>0.81</v>
      </c>
      <c r="G1538">
        <f>VLOOKUP(C1538,away!$B$2:$E$405,4,FALSE)</f>
        <v>1.1299999999999999</v>
      </c>
      <c r="H1538">
        <f>VLOOKUP(A1538,away!$A$2:$E$405,3,FALSE)</f>
        <v>1.0324675324675301</v>
      </c>
      <c r="I1538">
        <f>VLOOKUP(C1538,away!$B$2:$E$405,3,FALSE)</f>
        <v>0.51</v>
      </c>
      <c r="J1538">
        <f>VLOOKUP(B1538,home!$B$2:$E$405,4,FALSE)</f>
        <v>1.41</v>
      </c>
      <c r="K1538" s="3">
        <f t="shared" si="1794"/>
        <v>1.2778538961038997</v>
      </c>
      <c r="L1538" s="3">
        <f t="shared" si="1795"/>
        <v>0.74244740259740083</v>
      </c>
      <c r="M1538" s="5">
        <f t="shared" si="1796"/>
        <v>0.1326155021814597</v>
      </c>
      <c r="N1538" s="5">
        <f t="shared" si="1797"/>
        <v>0.16946323614635353</v>
      </c>
      <c r="O1538" s="5">
        <f t="shared" si="1798"/>
        <v>9.8460035138774701E-2</v>
      </c>
      <c r="P1538" s="5">
        <f t="shared" si="1799"/>
        <v>0.12581753951261013</v>
      </c>
      <c r="Q1538" s="5">
        <f t="shared" si="1800"/>
        <v>0.10827462827799651</v>
      </c>
      <c r="R1538" s="5">
        <f t="shared" si="1801"/>
        <v>3.6550698674216044E-2</v>
      </c>
      <c r="S1538" s="5">
        <f t="shared" si="1802"/>
        <v>2.9842011281883768E-2</v>
      </c>
      <c r="T1538" s="5">
        <f t="shared" si="1803"/>
        <v>8.0388216532197604E-2</v>
      </c>
      <c r="U1538" s="5">
        <f t="shared" si="1804"/>
        <v>4.6706452706166614E-2</v>
      </c>
      <c r="V1538" s="5">
        <f t="shared" si="1805"/>
        <v>3.1458098972275759E-3</v>
      </c>
      <c r="W1538" s="5">
        <f t="shared" si="1806"/>
        <v>4.6119718531413119E-2</v>
      </c>
      <c r="X1538" s="5">
        <f t="shared" si="1807"/>
        <v>3.4241465232170885E-2</v>
      </c>
      <c r="Y1538" s="5">
        <f t="shared" si="1808"/>
        <v>1.2711243461377237E-2</v>
      </c>
      <c r="Z1538" s="5">
        <f t="shared" si="1809"/>
        <v>9.045657097930657E-3</v>
      </c>
      <c r="AA1538" s="5">
        <f t="shared" si="1810"/>
        <v>1.1559028165410587E-2</v>
      </c>
      <c r="AB1538" s="5">
        <f t="shared" si="1811"/>
        <v>7.3853745881723139E-3</v>
      </c>
      <c r="AC1538" s="5">
        <f t="shared" si="1812"/>
        <v>1.8653459368103033E-4</v>
      </c>
      <c r="AD1538" s="5">
        <f t="shared" si="1813"/>
        <v>1.4733565503145354E-2</v>
      </c>
      <c r="AE1538" s="5">
        <f t="shared" si="1814"/>
        <v>1.0938897438808935E-2</v>
      </c>
      <c r="AF1538" s="5">
        <f t="shared" si="1815"/>
        <v>4.0607779953615265E-3</v>
      </c>
      <c r="AG1538" s="5">
        <f t="shared" si="1816"/>
        <v>1.0049713583936155E-3</v>
      </c>
      <c r="AH1538" s="5">
        <f t="shared" si="1817"/>
        <v>1.6789811542863393E-3</v>
      </c>
      <c r="AI1538" s="5">
        <f t="shared" si="1818"/>
        <v>2.1454926094898216E-3</v>
      </c>
      <c r="AJ1538" s="5">
        <f t="shared" si="1819"/>
        <v>1.3708130450493456E-3</v>
      </c>
      <c r="AK1538" s="5">
        <f t="shared" si="1820"/>
        <v>5.8389959681545245E-4</v>
      </c>
      <c r="AL1538" s="5">
        <f t="shared" si="1821"/>
        <v>7.0789080386147696E-6</v>
      </c>
      <c r="AM1538" s="5">
        <f t="shared" si="1822"/>
        <v>3.7654688163392658E-3</v>
      </c>
      <c r="AN1538" s="5">
        <f t="shared" si="1823"/>
        <v>2.795662542252597E-3</v>
      </c>
      <c r="AO1538" s="5">
        <f t="shared" si="1824"/>
        <v>1.0378161965171435E-3</v>
      </c>
      <c r="AP1538" s="5">
        <f t="shared" si="1825"/>
        <v>2.5684131315922235E-4</v>
      </c>
      <c r="AQ1538" s="5">
        <f t="shared" si="1826"/>
        <v>4.7672791458692557E-5</v>
      </c>
      <c r="AR1538" s="5">
        <f t="shared" si="1827"/>
        <v>2.4931103940197577E-4</v>
      </c>
      <c r="AS1538" s="5">
        <f t="shared" si="1828"/>
        <v>3.1858308304152759E-4</v>
      </c>
      <c r="AT1538" s="5">
        <f t="shared" si="1829"/>
        <v>2.0355131694870413E-4</v>
      </c>
      <c r="AU1538" s="5">
        <f t="shared" si="1830"/>
        <v>8.6702947806660465E-5</v>
      </c>
      <c r="AV1538" s="5">
        <f t="shared" si="1831"/>
        <v>2.7698424914608505E-5</v>
      </c>
      <c r="AW1538" s="5">
        <f t="shared" si="1832"/>
        <v>1.8655661945075524E-7</v>
      </c>
      <c r="AX1538" s="5">
        <f t="shared" si="1833"/>
        <v>8.0195316626947724E-4</v>
      </c>
      <c r="AY1538" s="5">
        <f t="shared" si="1834"/>
        <v>5.9540804530153495E-4</v>
      </c>
      <c r="AZ1538" s="5">
        <f t="shared" si="1835"/>
        <v>2.2102957835986006E-4</v>
      </c>
      <c r="BA1538" s="5">
        <f t="shared" si="1836"/>
        <v>5.4700945450158939E-5</v>
      </c>
      <c r="BB1538" s="5">
        <f t="shared" si="1837"/>
        <v>1.0153143717273152E-5</v>
      </c>
      <c r="BC1538" s="5">
        <f t="shared" si="1838"/>
        <v>1.5076350362175143E-6</v>
      </c>
      <c r="BD1538" s="5">
        <f t="shared" si="1839"/>
        <v>3.0850055607142518E-5</v>
      </c>
      <c r="BE1538" s="5">
        <f t="shared" si="1840"/>
        <v>3.9421863752609023E-5</v>
      </c>
      <c r="BF1538" s="5">
        <f t="shared" si="1841"/>
        <v>2.5187691093974268E-5</v>
      </c>
      <c r="BG1538" s="5">
        <f t="shared" si="1842"/>
        <v>1.0728729732765508E-5</v>
      </c>
      <c r="BH1538" s="5">
        <f t="shared" si="1843"/>
        <v>3.4274372723150354E-6</v>
      </c>
      <c r="BI1538" s="5">
        <f t="shared" si="1844"/>
        <v>8.7595281441589921E-7</v>
      </c>
      <c r="BJ1538" s="8">
        <f t="shared" si="1845"/>
        <v>0.49152493465107977</v>
      </c>
      <c r="BK1538" s="8">
        <f t="shared" si="1846"/>
        <v>0.29220988442020235</v>
      </c>
      <c r="BL1538" s="8">
        <f t="shared" si="1847"/>
        <v>0.20743711422076791</v>
      </c>
      <c r="BM1538" s="8">
        <f t="shared" si="1848"/>
        <v>0.32844072896988796</v>
      </c>
      <c r="BN1538" s="8">
        <f t="shared" si="1849"/>
        <v>0.67118163993141056</v>
      </c>
    </row>
    <row r="1539" spans="1:66" x14ac:dyDescent="0.25">
      <c r="A1539" t="s">
        <v>303</v>
      </c>
      <c r="B1539" t="s">
        <v>390</v>
      </c>
      <c r="C1539" t="s">
        <v>374</v>
      </c>
      <c r="D1539" t="s">
        <v>568</v>
      </c>
      <c r="E1539">
        <f>VLOOKUP(A1539,home!$A$2:$E$405,3,FALSE)</f>
        <v>1.3961038961039001</v>
      </c>
      <c r="F1539">
        <f>VLOOKUP(B1539,home!$B$2:$E$405,3,FALSE)</f>
        <v>0.55000000000000004</v>
      </c>
      <c r="G1539">
        <f>VLOOKUP(C1539,away!$B$2:$E$405,4,FALSE)</f>
        <v>0.82</v>
      </c>
      <c r="H1539">
        <f>VLOOKUP(A1539,away!$A$2:$E$405,3,FALSE)</f>
        <v>1.0324675324675301</v>
      </c>
      <c r="I1539">
        <f>VLOOKUP(C1539,away!$B$2:$E$405,3,FALSE)</f>
        <v>0.65</v>
      </c>
      <c r="J1539">
        <f>VLOOKUP(B1539,home!$B$2:$E$405,4,FALSE)</f>
        <v>0.69</v>
      </c>
      <c r="K1539" s="3">
        <f t="shared" si="1794"/>
        <v>0.62964285714285895</v>
      </c>
      <c r="L1539" s="3">
        <f t="shared" si="1795"/>
        <v>0.4630616883116872</v>
      </c>
      <c r="M1539" s="5">
        <f t="shared" si="1796"/>
        <v>0.33530840944803253</v>
      </c>
      <c r="N1539" s="5">
        <f t="shared" si="1797"/>
        <v>0.21112454494888686</v>
      </c>
      <c r="O1539" s="5">
        <f t="shared" si="1798"/>
        <v>0.15526847818411246</v>
      </c>
      <c r="P1539" s="5">
        <f t="shared" si="1799"/>
        <v>9.776368822806826E-2</v>
      </c>
      <c r="Q1539" s="5">
        <f t="shared" si="1800"/>
        <v>6.6466530847301517E-2</v>
      </c>
      <c r="R1539" s="5">
        <f t="shared" si="1801"/>
        <v>3.5949441824760738E-2</v>
      </c>
      <c r="S1539" s="5">
        <f t="shared" si="1802"/>
        <v>7.1260803984072316E-3</v>
      </c>
      <c r="T1539" s="5">
        <f t="shared" si="1803"/>
        <v>3.0778103990372285E-2</v>
      </c>
      <c r="U1539" s="5">
        <f t="shared" si="1804"/>
        <v>2.2635309263233351E-2</v>
      </c>
      <c r="V1539" s="5">
        <f t="shared" si="1805"/>
        <v>2.3085609239063701E-4</v>
      </c>
      <c r="W1539" s="5">
        <f t="shared" si="1806"/>
        <v>1.3950058795689634E-2</v>
      </c>
      <c r="X1539" s="5">
        <f t="shared" si="1807"/>
        <v>6.459737777979346E-3</v>
      </c>
      <c r="Y1539" s="5">
        <f t="shared" si="1808"/>
        <v>1.4956285407609509E-3</v>
      </c>
      <c r="Z1539" s="5">
        <f t="shared" si="1809"/>
        <v>5.5489364084121626E-3</v>
      </c>
      <c r="AA1539" s="5">
        <f t="shared" si="1810"/>
        <v>3.493848174296669E-3</v>
      </c>
      <c r="AB1539" s="5">
        <f t="shared" si="1811"/>
        <v>1.0999382734437578E-3</v>
      </c>
      <c r="AC1539" s="5">
        <f t="shared" si="1812"/>
        <v>4.2068254191679904E-6</v>
      </c>
      <c r="AD1539" s="5">
        <f t="shared" si="1813"/>
        <v>2.1958887193572222E-3</v>
      </c>
      <c r="AE1539" s="5">
        <f t="shared" si="1814"/>
        <v>1.0168319377301443E-3</v>
      </c>
      <c r="AF1539" s="5">
        <f t="shared" si="1815"/>
        <v>2.3542795690728246E-4</v>
      </c>
      <c r="AG1539" s="5">
        <f t="shared" si="1816"/>
        <v>3.6339222400419118E-5</v>
      </c>
      <c r="AH1539" s="5">
        <f t="shared" si="1817"/>
        <v>6.4237496540338161E-4</v>
      </c>
      <c r="AI1539" s="5">
        <f t="shared" si="1818"/>
        <v>4.0446680857363044E-4</v>
      </c>
      <c r="AJ1539" s="5">
        <f t="shared" si="1819"/>
        <v>1.273348184848772E-4</v>
      </c>
      <c r="AK1539" s="5">
        <f t="shared" si="1820"/>
        <v>2.6725152974861808E-5</v>
      </c>
      <c r="AL1539" s="5">
        <f t="shared" si="1821"/>
        <v>4.9062267109431755E-8</v>
      </c>
      <c r="AM1539" s="5">
        <f t="shared" si="1822"/>
        <v>2.76525129444771E-4</v>
      </c>
      <c r="AN1539" s="5">
        <f t="shared" si="1823"/>
        <v>1.2804819330130353E-4</v>
      </c>
      <c r="AO1539" s="5">
        <f t="shared" si="1824"/>
        <v>2.9647106287681441E-5</v>
      </c>
      <c r="AP1539" s="5">
        <f t="shared" si="1825"/>
        <v>4.5761463637099346E-6</v>
      </c>
      <c r="AQ1539" s="5">
        <f t="shared" si="1826"/>
        <v>5.2975951528522775E-7</v>
      </c>
      <c r="AR1539" s="5">
        <f t="shared" si="1827"/>
        <v>5.9491847201770343E-5</v>
      </c>
      <c r="AS1539" s="5">
        <f t="shared" si="1828"/>
        <v>3.7458616648829085E-5</v>
      </c>
      <c r="AT1539" s="5">
        <f t="shared" si="1829"/>
        <v>1.1792775205693901E-5</v>
      </c>
      <c r="AU1539" s="5">
        <f t="shared" si="1830"/>
        <v>2.4750788913855254E-6</v>
      </c>
      <c r="AV1539" s="5">
        <f t="shared" si="1831"/>
        <v>3.8960393620649041E-7</v>
      </c>
      <c r="AW1539" s="5">
        <f t="shared" si="1832"/>
        <v>3.9735459872304582E-10</v>
      </c>
      <c r="AX1539" s="5">
        <f t="shared" si="1833"/>
        <v>2.9018678762567415E-5</v>
      </c>
      <c r="AY1539" s="5">
        <f t="shared" si="1834"/>
        <v>1.3437438380368973E-5</v>
      </c>
      <c r="AZ1539" s="5">
        <f t="shared" si="1835"/>
        <v>3.1111814514989593E-6</v>
      </c>
      <c r="BA1539" s="5">
        <f t="shared" si="1836"/>
        <v>4.8022297852503792E-7</v>
      </c>
      <c r="BB1539" s="5">
        <f t="shared" si="1837"/>
        <v>5.5593215800467793E-8</v>
      </c>
      <c r="BC1539" s="5">
        <f t="shared" si="1838"/>
        <v>5.1486176734481195E-9</v>
      </c>
      <c r="BD1539" s="5">
        <f t="shared" si="1839"/>
        <v>4.5913992010054453E-6</v>
      </c>
      <c r="BE1539" s="5">
        <f t="shared" si="1840"/>
        <v>2.8909417112045088E-6</v>
      </c>
      <c r="BF1539" s="5">
        <f t="shared" si="1841"/>
        <v>9.1013039943813608E-7</v>
      </c>
      <c r="BG1539" s="5">
        <f t="shared" si="1842"/>
        <v>1.910190350249332E-7</v>
      </c>
      <c r="BH1539" s="5">
        <f t="shared" si="1843"/>
        <v>3.0068442745442691E-8</v>
      </c>
      <c r="BI1539" s="5">
        <f t="shared" si="1844"/>
        <v>3.7864760400154009E-9</v>
      </c>
      <c r="BJ1539" s="8">
        <f t="shared" si="1845"/>
        <v>0.33424452733570503</v>
      </c>
      <c r="BK1539" s="8">
        <f t="shared" si="1846"/>
        <v>0.44044672749296532</v>
      </c>
      <c r="BL1539" s="8">
        <f t="shared" si="1847"/>
        <v>0.21976814273243306</v>
      </c>
      <c r="BM1539" s="8">
        <f t="shared" si="1848"/>
        <v>9.8113803447327202E-2</v>
      </c>
      <c r="BN1539" s="8">
        <f t="shared" si="1849"/>
        <v>0.90188109348116241</v>
      </c>
    </row>
    <row r="1540" spans="1:66" x14ac:dyDescent="0.25">
      <c r="A1540" t="s">
        <v>35</v>
      </c>
      <c r="B1540" t="s">
        <v>524</v>
      </c>
      <c r="C1540" t="s">
        <v>296</v>
      </c>
      <c r="D1540" t="s">
        <v>568</v>
      </c>
      <c r="E1540">
        <f>VLOOKUP(A1540,home!$A$2:$E$405,3,FALSE)</f>
        <v>1.5947368421052599</v>
      </c>
      <c r="F1540" t="e">
        <f>VLOOKUP(B1540,home!$B$2:$E$405,3,FALSE)</f>
        <v>#N/A</v>
      </c>
      <c r="G1540">
        <f>VLOOKUP(C1540,away!$B$2:$E$405,4,FALSE)</f>
        <v>0.92</v>
      </c>
      <c r="H1540">
        <f>VLOOKUP(A1540,away!$A$2:$E$405,3,FALSE)</f>
        <v>1.21315789473684</v>
      </c>
      <c r="I1540">
        <f>VLOOKUP(C1540,away!$B$2:$E$405,3,FALSE)</f>
        <v>1.02</v>
      </c>
      <c r="J1540" t="e">
        <f>VLOOKUP(B1540,home!$B$2:$E$405,4,FALSE)</f>
        <v>#N/A</v>
      </c>
      <c r="K1540" s="3" t="e">
        <f t="shared" si="1794"/>
        <v>#N/A</v>
      </c>
      <c r="L1540" s="3" t="e">
        <f t="shared" si="1795"/>
        <v>#N/A</v>
      </c>
      <c r="M1540" s="5" t="e">
        <f t="shared" si="1796"/>
        <v>#N/A</v>
      </c>
      <c r="N1540" s="5" t="e">
        <f t="shared" si="1797"/>
        <v>#N/A</v>
      </c>
      <c r="O1540" s="5" t="e">
        <f t="shared" si="1798"/>
        <v>#N/A</v>
      </c>
      <c r="P1540" s="5" t="e">
        <f t="shared" si="1799"/>
        <v>#N/A</v>
      </c>
      <c r="Q1540" s="5" t="e">
        <f t="shared" si="1800"/>
        <v>#N/A</v>
      </c>
      <c r="R1540" s="5" t="e">
        <f t="shared" si="1801"/>
        <v>#N/A</v>
      </c>
      <c r="S1540" s="5" t="e">
        <f t="shared" si="1802"/>
        <v>#N/A</v>
      </c>
      <c r="T1540" s="5" t="e">
        <f t="shared" si="1803"/>
        <v>#N/A</v>
      </c>
      <c r="U1540" s="5" t="e">
        <f t="shared" si="1804"/>
        <v>#N/A</v>
      </c>
      <c r="V1540" s="5" t="e">
        <f t="shared" si="1805"/>
        <v>#N/A</v>
      </c>
      <c r="W1540" s="5" t="e">
        <f t="shared" si="1806"/>
        <v>#N/A</v>
      </c>
      <c r="X1540" s="5" t="e">
        <f t="shared" si="1807"/>
        <v>#N/A</v>
      </c>
      <c r="Y1540" s="5" t="e">
        <f t="shared" si="1808"/>
        <v>#N/A</v>
      </c>
      <c r="Z1540" s="5" t="e">
        <f t="shared" si="1809"/>
        <v>#N/A</v>
      </c>
      <c r="AA1540" s="5" t="e">
        <f t="shared" si="1810"/>
        <v>#N/A</v>
      </c>
      <c r="AB1540" s="5" t="e">
        <f t="shared" si="1811"/>
        <v>#N/A</v>
      </c>
      <c r="AC1540" s="5" t="e">
        <f t="shared" si="1812"/>
        <v>#N/A</v>
      </c>
      <c r="AD1540" s="5" t="e">
        <f t="shared" si="1813"/>
        <v>#N/A</v>
      </c>
      <c r="AE1540" s="5" t="e">
        <f t="shared" si="1814"/>
        <v>#N/A</v>
      </c>
      <c r="AF1540" s="5" t="e">
        <f t="shared" si="1815"/>
        <v>#N/A</v>
      </c>
      <c r="AG1540" s="5" t="e">
        <f t="shared" si="1816"/>
        <v>#N/A</v>
      </c>
      <c r="AH1540" s="5" t="e">
        <f t="shared" si="1817"/>
        <v>#N/A</v>
      </c>
      <c r="AI1540" s="5" t="e">
        <f t="shared" si="1818"/>
        <v>#N/A</v>
      </c>
      <c r="AJ1540" s="5" t="e">
        <f t="shared" si="1819"/>
        <v>#N/A</v>
      </c>
      <c r="AK1540" s="5" t="e">
        <f t="shared" si="1820"/>
        <v>#N/A</v>
      </c>
      <c r="AL1540" s="5" t="e">
        <f t="shared" si="1821"/>
        <v>#N/A</v>
      </c>
      <c r="AM1540" s="5" t="e">
        <f t="shared" si="1822"/>
        <v>#N/A</v>
      </c>
      <c r="AN1540" s="5" t="e">
        <f t="shared" si="1823"/>
        <v>#N/A</v>
      </c>
      <c r="AO1540" s="5" t="e">
        <f t="shared" si="1824"/>
        <v>#N/A</v>
      </c>
      <c r="AP1540" s="5" t="e">
        <f t="shared" si="1825"/>
        <v>#N/A</v>
      </c>
      <c r="AQ1540" s="5" t="e">
        <f t="shared" si="1826"/>
        <v>#N/A</v>
      </c>
      <c r="AR1540" s="5" t="e">
        <f t="shared" si="1827"/>
        <v>#N/A</v>
      </c>
      <c r="AS1540" s="5" t="e">
        <f t="shared" si="1828"/>
        <v>#N/A</v>
      </c>
      <c r="AT1540" s="5" t="e">
        <f t="shared" si="1829"/>
        <v>#N/A</v>
      </c>
      <c r="AU1540" s="5" t="e">
        <f t="shared" si="1830"/>
        <v>#N/A</v>
      </c>
      <c r="AV1540" s="5" t="e">
        <f t="shared" si="1831"/>
        <v>#N/A</v>
      </c>
      <c r="AW1540" s="5" t="e">
        <f t="shared" si="1832"/>
        <v>#N/A</v>
      </c>
      <c r="AX1540" s="5" t="e">
        <f t="shared" si="1833"/>
        <v>#N/A</v>
      </c>
      <c r="AY1540" s="5" t="e">
        <f t="shared" si="1834"/>
        <v>#N/A</v>
      </c>
      <c r="AZ1540" s="5" t="e">
        <f t="shared" si="1835"/>
        <v>#N/A</v>
      </c>
      <c r="BA1540" s="5" t="e">
        <f t="shared" si="1836"/>
        <v>#N/A</v>
      </c>
      <c r="BB1540" s="5" t="e">
        <f t="shared" si="1837"/>
        <v>#N/A</v>
      </c>
      <c r="BC1540" s="5" t="e">
        <f t="shared" si="1838"/>
        <v>#N/A</v>
      </c>
      <c r="BD1540" s="5" t="e">
        <f t="shared" si="1839"/>
        <v>#N/A</v>
      </c>
      <c r="BE1540" s="5" t="e">
        <f t="shared" si="1840"/>
        <v>#N/A</v>
      </c>
      <c r="BF1540" s="5" t="e">
        <f t="shared" si="1841"/>
        <v>#N/A</v>
      </c>
      <c r="BG1540" s="5" t="e">
        <f t="shared" si="1842"/>
        <v>#N/A</v>
      </c>
      <c r="BH1540" s="5" t="e">
        <f t="shared" si="1843"/>
        <v>#N/A</v>
      </c>
      <c r="BI1540" s="5" t="e">
        <f t="shared" si="1844"/>
        <v>#N/A</v>
      </c>
      <c r="BJ1540" s="8" t="e">
        <f t="shared" si="1845"/>
        <v>#N/A</v>
      </c>
      <c r="BK1540" s="8" t="e">
        <f t="shared" si="1846"/>
        <v>#N/A</v>
      </c>
      <c r="BL1540" s="8" t="e">
        <f t="shared" si="1847"/>
        <v>#N/A</v>
      </c>
      <c r="BM1540" s="8" t="e">
        <f t="shared" si="1848"/>
        <v>#N/A</v>
      </c>
      <c r="BN1540" s="8" t="e">
        <f t="shared" si="1849"/>
        <v>#N/A</v>
      </c>
    </row>
    <row r="1541" spans="1:66" x14ac:dyDescent="0.25">
      <c r="A1541" t="s">
        <v>35</v>
      </c>
      <c r="B1541" t="s">
        <v>217</v>
      </c>
      <c r="C1541" t="s">
        <v>466</v>
      </c>
      <c r="D1541" t="s">
        <v>568</v>
      </c>
      <c r="E1541">
        <f>VLOOKUP(A1541,home!$A$2:$E$405,3,FALSE)</f>
        <v>1.5947368421052599</v>
      </c>
      <c r="F1541">
        <f>VLOOKUP(B1541,home!$B$2:$E$405,3,FALSE)</f>
        <v>1.1200000000000001</v>
      </c>
      <c r="G1541">
        <f>VLOOKUP(C1541,away!$B$2:$E$405,4,FALSE)</f>
        <v>0.99</v>
      </c>
      <c r="H1541">
        <f>VLOOKUP(A1541,away!$A$2:$E$405,3,FALSE)</f>
        <v>1.21315789473684</v>
      </c>
      <c r="I1541">
        <f>VLOOKUP(C1541,away!$B$2:$E$405,3,FALSE)</f>
        <v>0.83</v>
      </c>
      <c r="J1541">
        <f>VLOOKUP(B1541,home!$B$2:$E$405,4,FALSE)</f>
        <v>0.82</v>
      </c>
      <c r="K1541" s="3">
        <f t="shared" si="1794"/>
        <v>1.7682442105263123</v>
      </c>
      <c r="L1541" s="3">
        <f t="shared" si="1795"/>
        <v>0.82567526315789308</v>
      </c>
      <c r="M1541" s="5">
        <f t="shared" si="1796"/>
        <v>7.4726576499514322E-2</v>
      </c>
      <c r="N1541" s="5">
        <f t="shared" si="1797"/>
        <v>0.1321348362677178</v>
      </c>
      <c r="O1541" s="5">
        <f t="shared" si="1798"/>
        <v>6.1699885716124919E-2</v>
      </c>
      <c r="P1541" s="5">
        <f t="shared" si="1799"/>
        <v>0.109100465707673</v>
      </c>
      <c r="Q1541" s="5">
        <f t="shared" si="1800"/>
        <v>0.11682332961961711</v>
      </c>
      <c r="R1541" s="5">
        <f t="shared" si="1801"/>
        <v>2.5472034687736681E-2</v>
      </c>
      <c r="S1541" s="5">
        <f t="shared" si="1802"/>
        <v>3.9821547350387759E-2</v>
      </c>
      <c r="T1541" s="5">
        <f t="shared" si="1803"/>
        <v>9.645813342665864E-2</v>
      </c>
      <c r="U1541" s="5">
        <f t="shared" si="1804"/>
        <v>4.5040777866915786E-2</v>
      </c>
      <c r="V1541" s="5">
        <f t="shared" si="1805"/>
        <v>6.4599200097849689E-3</v>
      </c>
      <c r="W1541" s="5">
        <f t="shared" si="1806"/>
        <v>6.8857392084765018E-2</v>
      </c>
      <c r="X1541" s="5">
        <f t="shared" si="1807"/>
        <v>5.6853845329954571E-2</v>
      </c>
      <c r="Y1541" s="5">
        <f t="shared" si="1808"/>
        <v>2.3471406852174193E-2</v>
      </c>
      <c r="Z1541" s="5">
        <f t="shared" si="1809"/>
        <v>7.0105429813213235E-3</v>
      </c>
      <c r="AA1541" s="5">
        <f t="shared" si="1810"/>
        <v>1.2396352039367304E-2</v>
      </c>
      <c r="AB1541" s="5">
        <f t="shared" si="1811"/>
        <v>1.0959888862628641E-2</v>
      </c>
      <c r="AC1541" s="5">
        <f t="shared" si="1812"/>
        <v>5.8946588559630154E-4</v>
      </c>
      <c r="AD1541" s="5">
        <f t="shared" si="1813"/>
        <v>3.0439171226456525E-2</v>
      </c>
      <c r="AE1541" s="5">
        <f t="shared" si="1814"/>
        <v>2.5132870712712658E-2</v>
      </c>
      <c r="AF1541" s="5">
        <f t="shared" si="1815"/>
        <v>1.0375794819816162E-2</v>
      </c>
      <c r="AG1541" s="5">
        <f t="shared" si="1816"/>
        <v>2.8556790394413385E-3</v>
      </c>
      <c r="AH1541" s="5">
        <f t="shared" si="1817"/>
        <v>1.4471079802455507E-3</v>
      </c>
      <c r="AI1541" s="5">
        <f t="shared" si="1818"/>
        <v>2.5588403080756199E-3</v>
      </c>
      <c r="AJ1541" s="5">
        <f t="shared" si="1819"/>
        <v>2.2623272802080405E-3</v>
      </c>
      <c r="AK1541" s="5">
        <f t="shared" si="1820"/>
        <v>1.3334490385145355E-3</v>
      </c>
      <c r="AL1541" s="5">
        <f t="shared" si="1821"/>
        <v>3.4424701705830399E-5</v>
      </c>
      <c r="AM1541" s="5">
        <f t="shared" si="1822"/>
        <v>1.0764777658880172E-2</v>
      </c>
      <c r="AN1541" s="5">
        <f t="shared" si="1823"/>
        <v>8.8882106263320944E-3</v>
      </c>
      <c r="AO1541" s="5">
        <f t="shared" si="1824"/>
        <v>3.6693878239497661E-3</v>
      </c>
      <c r="AP1541" s="5">
        <f t="shared" si="1825"/>
        <v>1.0099075857226975E-3</v>
      </c>
      <c r="AQ1541" s="5">
        <f t="shared" si="1826"/>
        <v>2.0846392790168513E-4</v>
      </c>
      <c r="AR1541" s="5">
        <f t="shared" si="1827"/>
        <v>2.3896825248142655E-4</v>
      </c>
      <c r="AS1541" s="5">
        <f t="shared" si="1828"/>
        <v>4.2255422894987252E-4</v>
      </c>
      <c r="AT1541" s="5">
        <f t="shared" si="1829"/>
        <v>3.7358953448701109E-4</v>
      </c>
      <c r="AU1541" s="5">
        <f t="shared" si="1830"/>
        <v>2.2019917715662585E-4</v>
      </c>
      <c r="AV1541" s="5">
        <f t="shared" si="1831"/>
        <v>9.7341480042465389E-5</v>
      </c>
      <c r="AW1541" s="5">
        <f t="shared" si="1832"/>
        <v>1.3961086031116206E-6</v>
      </c>
      <c r="AX1541" s="5">
        <f t="shared" si="1833"/>
        <v>3.1724592954863102E-3</v>
      </c>
      <c r="AY1541" s="5">
        <f t="shared" si="1834"/>
        <v>2.6194211636583632E-3</v>
      </c>
      <c r="AZ1541" s="5">
        <f t="shared" si="1835"/>
        <v>1.0813956293124866E-3</v>
      </c>
      <c r="BA1541" s="5">
        <f t="shared" si="1836"/>
        <v>2.9762720693679432E-4</v>
      </c>
      <c r="BB1541" s="5">
        <f t="shared" si="1837"/>
        <v>6.1435855602621573E-5</v>
      </c>
      <c r="BC1541" s="5">
        <f t="shared" si="1838"/>
        <v>1.0145213248404983E-5</v>
      </c>
      <c r="BD1541" s="5">
        <f t="shared" si="1839"/>
        <v>3.2885029125663938E-5</v>
      </c>
      <c r="BE1541" s="5">
        <f t="shared" si="1840"/>
        <v>5.8148762364444407E-5</v>
      </c>
      <c r="BF1541" s="5">
        <f t="shared" si="1841"/>
        <v>5.1410606200099582E-5</v>
      </c>
      <c r="BG1541" s="5">
        <f t="shared" si="1842"/>
        <v>3.0302168924324746E-5</v>
      </c>
      <c r="BH1541" s="5">
        <f t="shared" si="1843"/>
        <v>1.3395408691706896E-5</v>
      </c>
      <c r="BI1541" s="5">
        <f t="shared" si="1844"/>
        <v>4.7372707733489125E-6</v>
      </c>
      <c r="BJ1541" s="8">
        <f t="shared" si="1845"/>
        <v>0.59518569136634525</v>
      </c>
      <c r="BK1541" s="8">
        <f t="shared" si="1846"/>
        <v>0.23335182131832055</v>
      </c>
      <c r="BL1541" s="8">
        <f t="shared" si="1847"/>
        <v>0.16471419569901413</v>
      </c>
      <c r="BM1541" s="8">
        <f t="shared" si="1848"/>
        <v>0.47768709781156216</v>
      </c>
      <c r="BN1541" s="8">
        <f t="shared" si="1849"/>
        <v>0.51995712849838394</v>
      </c>
    </row>
    <row r="1542" spans="1:66" x14ac:dyDescent="0.25">
      <c r="A1542" t="s">
        <v>35</v>
      </c>
      <c r="B1542" t="s">
        <v>531</v>
      </c>
      <c r="C1542" t="s">
        <v>285</v>
      </c>
      <c r="D1542" t="s">
        <v>568</v>
      </c>
      <c r="E1542">
        <f>VLOOKUP(A1542,home!$A$2:$E$405,3,FALSE)</f>
        <v>1.5947368421052599</v>
      </c>
      <c r="F1542" t="e">
        <f>VLOOKUP(B1542,home!$B$2:$E$405,3,FALSE)</f>
        <v>#N/A</v>
      </c>
      <c r="G1542">
        <f>VLOOKUP(C1542,away!$B$2:$E$405,4,FALSE)</f>
        <v>0.83</v>
      </c>
      <c r="H1542">
        <f>VLOOKUP(A1542,away!$A$2:$E$405,3,FALSE)</f>
        <v>1.21315789473684</v>
      </c>
      <c r="I1542">
        <f>VLOOKUP(C1542,away!$B$2:$E$405,3,FALSE)</f>
        <v>0.79</v>
      </c>
      <c r="J1542" t="e">
        <f>VLOOKUP(B1542,home!$B$2:$E$405,4,FALSE)</f>
        <v>#N/A</v>
      </c>
      <c r="K1542" s="3" t="e">
        <f t="shared" si="1794"/>
        <v>#N/A</v>
      </c>
      <c r="L1542" s="3" t="e">
        <f t="shared" si="1795"/>
        <v>#N/A</v>
      </c>
      <c r="M1542" s="5" t="e">
        <f t="shared" si="1796"/>
        <v>#N/A</v>
      </c>
      <c r="N1542" s="5" t="e">
        <f t="shared" si="1797"/>
        <v>#N/A</v>
      </c>
      <c r="O1542" s="5" t="e">
        <f t="shared" si="1798"/>
        <v>#N/A</v>
      </c>
      <c r="P1542" s="5" t="e">
        <f t="shared" si="1799"/>
        <v>#N/A</v>
      </c>
      <c r="Q1542" s="5" t="e">
        <f t="shared" si="1800"/>
        <v>#N/A</v>
      </c>
      <c r="R1542" s="5" t="e">
        <f t="shared" si="1801"/>
        <v>#N/A</v>
      </c>
      <c r="S1542" s="5" t="e">
        <f t="shared" si="1802"/>
        <v>#N/A</v>
      </c>
      <c r="T1542" s="5" t="e">
        <f t="shared" si="1803"/>
        <v>#N/A</v>
      </c>
      <c r="U1542" s="5" t="e">
        <f t="shared" si="1804"/>
        <v>#N/A</v>
      </c>
      <c r="V1542" s="5" t="e">
        <f t="shared" si="1805"/>
        <v>#N/A</v>
      </c>
      <c r="W1542" s="5" t="e">
        <f t="shared" si="1806"/>
        <v>#N/A</v>
      </c>
      <c r="X1542" s="5" t="e">
        <f t="shared" si="1807"/>
        <v>#N/A</v>
      </c>
      <c r="Y1542" s="5" t="e">
        <f t="shared" si="1808"/>
        <v>#N/A</v>
      </c>
      <c r="Z1542" s="5" t="e">
        <f t="shared" si="1809"/>
        <v>#N/A</v>
      </c>
      <c r="AA1542" s="5" t="e">
        <f t="shared" si="1810"/>
        <v>#N/A</v>
      </c>
      <c r="AB1542" s="5" t="e">
        <f t="shared" si="1811"/>
        <v>#N/A</v>
      </c>
      <c r="AC1542" s="5" t="e">
        <f t="shared" si="1812"/>
        <v>#N/A</v>
      </c>
      <c r="AD1542" s="5" t="e">
        <f t="shared" si="1813"/>
        <v>#N/A</v>
      </c>
      <c r="AE1542" s="5" t="e">
        <f t="shared" si="1814"/>
        <v>#N/A</v>
      </c>
      <c r="AF1542" s="5" t="e">
        <f t="shared" si="1815"/>
        <v>#N/A</v>
      </c>
      <c r="AG1542" s="5" t="e">
        <f t="shared" si="1816"/>
        <v>#N/A</v>
      </c>
      <c r="AH1542" s="5" t="e">
        <f t="shared" si="1817"/>
        <v>#N/A</v>
      </c>
      <c r="AI1542" s="5" t="e">
        <f t="shared" si="1818"/>
        <v>#N/A</v>
      </c>
      <c r="AJ1542" s="5" t="e">
        <f t="shared" si="1819"/>
        <v>#N/A</v>
      </c>
      <c r="AK1542" s="5" t="e">
        <f t="shared" si="1820"/>
        <v>#N/A</v>
      </c>
      <c r="AL1542" s="5" t="e">
        <f t="shared" si="1821"/>
        <v>#N/A</v>
      </c>
      <c r="AM1542" s="5" t="e">
        <f t="shared" si="1822"/>
        <v>#N/A</v>
      </c>
      <c r="AN1542" s="5" t="e">
        <f t="shared" si="1823"/>
        <v>#N/A</v>
      </c>
      <c r="AO1542" s="5" t="e">
        <f t="shared" si="1824"/>
        <v>#N/A</v>
      </c>
      <c r="AP1542" s="5" t="e">
        <f t="shared" si="1825"/>
        <v>#N/A</v>
      </c>
      <c r="AQ1542" s="5" t="e">
        <f t="shared" si="1826"/>
        <v>#N/A</v>
      </c>
      <c r="AR1542" s="5" t="e">
        <f t="shared" si="1827"/>
        <v>#N/A</v>
      </c>
      <c r="AS1542" s="5" t="e">
        <f t="shared" si="1828"/>
        <v>#N/A</v>
      </c>
      <c r="AT1542" s="5" t="e">
        <f t="shared" si="1829"/>
        <v>#N/A</v>
      </c>
      <c r="AU1542" s="5" t="e">
        <f t="shared" si="1830"/>
        <v>#N/A</v>
      </c>
      <c r="AV1542" s="5" t="e">
        <f t="shared" si="1831"/>
        <v>#N/A</v>
      </c>
      <c r="AW1542" s="5" t="e">
        <f t="shared" si="1832"/>
        <v>#N/A</v>
      </c>
      <c r="AX1542" s="5" t="e">
        <f t="shared" si="1833"/>
        <v>#N/A</v>
      </c>
      <c r="AY1542" s="5" t="e">
        <f t="shared" si="1834"/>
        <v>#N/A</v>
      </c>
      <c r="AZ1542" s="5" t="e">
        <f t="shared" si="1835"/>
        <v>#N/A</v>
      </c>
      <c r="BA1542" s="5" t="e">
        <f t="shared" si="1836"/>
        <v>#N/A</v>
      </c>
      <c r="BB1542" s="5" t="e">
        <f t="shared" si="1837"/>
        <v>#N/A</v>
      </c>
      <c r="BC1542" s="5" t="e">
        <f t="shared" si="1838"/>
        <v>#N/A</v>
      </c>
      <c r="BD1542" s="5" t="e">
        <f t="shared" si="1839"/>
        <v>#N/A</v>
      </c>
      <c r="BE1542" s="5" t="e">
        <f t="shared" si="1840"/>
        <v>#N/A</v>
      </c>
      <c r="BF1542" s="5" t="e">
        <f t="shared" si="1841"/>
        <v>#N/A</v>
      </c>
      <c r="BG1542" s="5" t="e">
        <f t="shared" si="1842"/>
        <v>#N/A</v>
      </c>
      <c r="BH1542" s="5" t="e">
        <f t="shared" si="1843"/>
        <v>#N/A</v>
      </c>
      <c r="BI1542" s="5" t="e">
        <f t="shared" si="1844"/>
        <v>#N/A</v>
      </c>
      <c r="BJ1542" s="8" t="e">
        <f t="shared" si="1845"/>
        <v>#N/A</v>
      </c>
      <c r="BK1542" s="8" t="e">
        <f t="shared" si="1846"/>
        <v>#N/A</v>
      </c>
      <c r="BL1542" s="8" t="e">
        <f t="shared" si="1847"/>
        <v>#N/A</v>
      </c>
      <c r="BM1542" s="8" t="e">
        <f t="shared" si="1848"/>
        <v>#N/A</v>
      </c>
      <c r="BN1542" s="8" t="e">
        <f t="shared" si="1849"/>
        <v>#N/A</v>
      </c>
    </row>
    <row r="1543" spans="1:66" x14ac:dyDescent="0.25">
      <c r="A1543" t="s">
        <v>10</v>
      </c>
      <c r="B1543" t="s">
        <v>39</v>
      </c>
      <c r="C1543" t="s">
        <v>219</v>
      </c>
      <c r="D1543" t="s">
        <v>569</v>
      </c>
      <c r="E1543">
        <f>VLOOKUP(A1543,home!$A$2:$E$405,3,FALSE)</f>
        <v>1.5653594771241801</v>
      </c>
      <c r="F1543">
        <f>VLOOKUP(B1543,home!$B$2:$E$405,3,FALSE)</f>
        <v>1.47</v>
      </c>
      <c r="G1543">
        <f>VLOOKUP(C1543,away!$B$2:$E$405,4,FALSE)</f>
        <v>0.53</v>
      </c>
      <c r="H1543">
        <f>VLOOKUP(A1543,away!$A$2:$E$405,3,FALSE)</f>
        <v>1.3758169934640501</v>
      </c>
      <c r="I1543">
        <f>VLOOKUP(C1543,away!$B$2:$E$405,3,FALSE)</f>
        <v>0.71</v>
      </c>
      <c r="J1543">
        <f>VLOOKUP(B1543,home!$B$2:$E$405,4,FALSE)</f>
        <v>0.77</v>
      </c>
      <c r="K1543" s="3">
        <f t="shared" si="1794"/>
        <v>1.2195715686274489</v>
      </c>
      <c r="L1543" s="3">
        <f t="shared" si="1795"/>
        <v>0.75215915032679614</v>
      </c>
      <c r="M1543" s="5">
        <f t="shared" si="1796"/>
        <v>0.13921570433396116</v>
      </c>
      <c r="N1543" s="5">
        <f t="shared" si="1797"/>
        <v>0.16978351491214413</v>
      </c>
      <c r="O1543" s="5">
        <f t="shared" si="1798"/>
        <v>0.10471236588397868</v>
      </c>
      <c r="P1543" s="5">
        <f t="shared" si="1799"/>
        <v>0.12770422431581524</v>
      </c>
      <c r="Q1543" s="5">
        <f t="shared" si="1800"/>
        <v>0.10353157380424276</v>
      </c>
      <c r="R1543" s="5">
        <f t="shared" si="1801"/>
        <v>3.9380182076001004E-2</v>
      </c>
      <c r="S1543" s="5">
        <f t="shared" si="1802"/>
        <v>2.9286151634484992E-2</v>
      </c>
      <c r="T1543" s="5">
        <f t="shared" si="1803"/>
        <v>7.7872220584595211E-2</v>
      </c>
      <c r="U1543" s="5">
        <f t="shared" si="1804"/>
        <v>4.8026950427263085E-2</v>
      </c>
      <c r="V1543" s="5">
        <f t="shared" si="1805"/>
        <v>2.984948425953711E-3</v>
      </c>
      <c r="W1543" s="5">
        <f t="shared" si="1806"/>
        <v>4.2088054622302945E-2</v>
      </c>
      <c r="X1543" s="5">
        <f t="shared" si="1807"/>
        <v>3.1656915403619167E-2</v>
      </c>
      <c r="Y1543" s="5">
        <f t="shared" si="1808"/>
        <v>1.1905519295976729E-2</v>
      </c>
      <c r="Z1543" s="5">
        <f t="shared" si="1809"/>
        <v>9.8733880966664807E-3</v>
      </c>
      <c r="AA1543" s="5">
        <f t="shared" si="1810"/>
        <v>1.2041303408719121E-2</v>
      </c>
      <c r="AB1543" s="5">
        <f t="shared" si="1811"/>
        <v>7.3426156432453149E-3</v>
      </c>
      <c r="AC1543" s="5">
        <f t="shared" si="1812"/>
        <v>1.7113304726594627E-4</v>
      </c>
      <c r="AD1543" s="5">
        <f t="shared" si="1813"/>
        <v>1.2832348699049942E-2</v>
      </c>
      <c r="AE1543" s="5">
        <f t="shared" si="1814"/>
        <v>9.6519684941745714E-3</v>
      </c>
      <c r="AF1543" s="5">
        <f t="shared" si="1815"/>
        <v>3.6299082107796761E-3</v>
      </c>
      <c r="AG1543" s="5">
        <f t="shared" si="1816"/>
        <v>9.1008955852810072E-4</v>
      </c>
      <c r="AH1543" s="5">
        <f t="shared" si="1817"/>
        <v>1.8565898004088404E-3</v>
      </c>
      <c r="AI1543" s="5">
        <f t="shared" si="1818"/>
        <v>2.2642441351823318E-3</v>
      </c>
      <c r="AJ1543" s="5">
        <f t="shared" si="1819"/>
        <v>1.3807038858499091E-3</v>
      </c>
      <c r="AK1543" s="5">
        <f t="shared" si="1820"/>
        <v>5.6128906795866265E-4</v>
      </c>
      <c r="AL1543" s="5">
        <f t="shared" si="1821"/>
        <v>6.2792953310708122E-6</v>
      </c>
      <c r="AM1543" s="5">
        <f t="shared" si="1822"/>
        <v>3.1299935264149474E-3</v>
      </c>
      <c r="AN1543" s="5">
        <f t="shared" si="1823"/>
        <v>2.3542532713566391E-3</v>
      </c>
      <c r="AO1543" s="5">
        <f t="shared" si="1824"/>
        <v>8.8538657011884498E-4</v>
      </c>
      <c r="AP1543" s="5">
        <f t="shared" si="1825"/>
        <v>2.2198387009711562E-4</v>
      </c>
      <c r="AQ1543" s="5">
        <f t="shared" si="1826"/>
        <v>4.1741799779625087E-5</v>
      </c>
      <c r="AR1543" s="5">
        <f t="shared" si="1827"/>
        <v>2.7929020135618196E-4</v>
      </c>
      <c r="AS1543" s="5">
        <f t="shared" si="1828"/>
        <v>3.4061438897023492E-4</v>
      </c>
      <c r="AT1543" s="5">
        <f t="shared" si="1829"/>
        <v>2.0770181232675474E-4</v>
      </c>
      <c r="AU1543" s="5">
        <f t="shared" si="1830"/>
        <v>8.4435741688701423E-5</v>
      </c>
      <c r="AV1543" s="5">
        <f t="shared" si="1831"/>
        <v>2.5743857484877927E-5</v>
      </c>
      <c r="AW1543" s="5">
        <f t="shared" si="1832"/>
        <v>1.6000201177429226E-7</v>
      </c>
      <c r="AX1543" s="5">
        <f t="shared" si="1833"/>
        <v>6.3620851913393991E-4</v>
      </c>
      <c r="AY1543" s="5">
        <f t="shared" si="1834"/>
        <v>4.7853005918245344E-4</v>
      </c>
      <c r="AZ1543" s="5">
        <f t="shared" si="1835"/>
        <v>1.7996538136025284E-4</v>
      </c>
      <c r="BA1543" s="5">
        <f t="shared" si="1836"/>
        <v>4.5120869444055205E-5</v>
      </c>
      <c r="BB1543" s="5">
        <f t="shared" si="1837"/>
        <v>8.4845187057617132E-6</v>
      </c>
      <c r="BC1543" s="5">
        <f t="shared" si="1838"/>
        <v>1.2763416761315082E-6</v>
      </c>
      <c r="BD1543" s="5">
        <f t="shared" si="1839"/>
        <v>3.5011780091110931E-5</v>
      </c>
      <c r="BE1543" s="5">
        <f t="shared" si="1840"/>
        <v>4.269937156615544E-5</v>
      </c>
      <c r="BF1543" s="5">
        <f t="shared" si="1841"/>
        <v>2.6037469780171244E-5</v>
      </c>
      <c r="BG1543" s="5">
        <f t="shared" si="1842"/>
        <v>1.0584852620964414E-5</v>
      </c>
      <c r="BH1543" s="5">
        <f t="shared" si="1843"/>
        <v>3.2272463286599841E-6</v>
      </c>
      <c r="BI1543" s="5">
        <f t="shared" si="1844"/>
        <v>7.8717157347820639E-7</v>
      </c>
      <c r="BJ1543" s="8">
        <f t="shared" si="1845"/>
        <v>0.47184505831268292</v>
      </c>
      <c r="BK1543" s="8">
        <f t="shared" si="1846"/>
        <v>0.29984697111199465</v>
      </c>
      <c r="BL1543" s="8">
        <f t="shared" si="1847"/>
        <v>0.21862237822239422</v>
      </c>
      <c r="BM1543" s="8">
        <f t="shared" si="1848"/>
        <v>0.3153818603604247</v>
      </c>
      <c r="BN1543" s="8">
        <f t="shared" si="1849"/>
        <v>0.68432756532614292</v>
      </c>
    </row>
    <row r="1544" spans="1:66" x14ac:dyDescent="0.25">
      <c r="A1544" t="s">
        <v>10</v>
      </c>
      <c r="B1544" t="s">
        <v>11</v>
      </c>
      <c r="C1544" t="s">
        <v>453</v>
      </c>
      <c r="D1544" t="s">
        <v>569</v>
      </c>
      <c r="E1544">
        <f>VLOOKUP(A1544,home!$A$2:$E$405,3,FALSE)</f>
        <v>1.5653594771241801</v>
      </c>
      <c r="F1544">
        <f>VLOOKUP(B1544,home!$B$2:$E$405,3,FALSE)</f>
        <v>0.68</v>
      </c>
      <c r="G1544">
        <f>VLOOKUP(C1544,away!$B$2:$E$405,4,FALSE)</f>
        <v>0.49</v>
      </c>
      <c r="H1544">
        <f>VLOOKUP(A1544,away!$A$2:$E$405,3,FALSE)</f>
        <v>1.3758169934640501</v>
      </c>
      <c r="I1544">
        <f>VLOOKUP(C1544,away!$B$2:$E$405,3,FALSE)</f>
        <v>1.73</v>
      </c>
      <c r="J1544">
        <f>VLOOKUP(B1544,home!$B$2:$E$405,4,FALSE)</f>
        <v>1.24</v>
      </c>
      <c r="K1544" s="3">
        <f t="shared" si="1794"/>
        <v>0.52157777777777681</v>
      </c>
      <c r="L1544" s="3">
        <f t="shared" si="1795"/>
        <v>2.9514026143790804</v>
      </c>
      <c r="M1544" s="5">
        <f t="shared" si="1796"/>
        <v>3.1024427771943423E-2</v>
      </c>
      <c r="N1544" s="5">
        <f t="shared" si="1797"/>
        <v>1.6181652094117392E-2</v>
      </c>
      <c r="O1544" s="5">
        <f t="shared" si="1798"/>
        <v>9.1565577235728765E-2</v>
      </c>
      <c r="P1544" s="5">
        <f t="shared" si="1799"/>
        <v>4.7758570295550792E-2</v>
      </c>
      <c r="Q1544" s="5">
        <f t="shared" si="1800"/>
        <v>4.2199950700114288E-3</v>
      </c>
      <c r="R1544" s="5">
        <f t="shared" si="1801"/>
        <v>0.13512344202032978</v>
      </c>
      <c r="S1544" s="5">
        <f t="shared" si="1802"/>
        <v>1.8379718825448851E-2</v>
      </c>
      <c r="T1544" s="5">
        <f t="shared" si="1803"/>
        <v>1.245490448229856E-2</v>
      </c>
      <c r="U1544" s="5">
        <f t="shared" si="1804"/>
        <v>7.0477384614647864E-2</v>
      </c>
      <c r="V1544" s="5">
        <f t="shared" si="1805"/>
        <v>3.143720239455511E-3</v>
      </c>
      <c r="W1544" s="5">
        <f t="shared" si="1806"/>
        <v>7.3368521694991179E-4</v>
      </c>
      <c r="X1544" s="5">
        <f t="shared" si="1807"/>
        <v>2.1654004674372522E-3</v>
      </c>
      <c r="Y1544" s="5">
        <f t="shared" si="1808"/>
        <v>3.1954843003859953E-3</v>
      </c>
      <c r="Z1544" s="5">
        <f t="shared" si="1809"/>
        <v>0.13293456001423379</v>
      </c>
      <c r="AA1544" s="5">
        <f t="shared" si="1810"/>
        <v>6.9335712402090563E-2</v>
      </c>
      <c r="AB1544" s="5">
        <f t="shared" si="1811"/>
        <v>1.8081983397660716E-2</v>
      </c>
      <c r="AC1544" s="5">
        <f t="shared" si="1812"/>
        <v>3.024624361109061E-4</v>
      </c>
      <c r="AD1544" s="5">
        <f t="shared" si="1813"/>
        <v>9.5668476261285244E-5</v>
      </c>
      <c r="AE1544" s="5">
        <f t="shared" si="1814"/>
        <v>2.8235619095122021E-4</v>
      </c>
      <c r="AF1544" s="5">
        <f t="shared" si="1815"/>
        <v>4.1667340007977519E-4</v>
      </c>
      <c r="AG1544" s="5">
        <f t="shared" si="1816"/>
        <v>4.0992365411255635E-4</v>
      </c>
      <c r="AH1544" s="5">
        <f t="shared" si="1817"/>
        <v>9.8085851991835574E-2</v>
      </c>
      <c r="AI1544" s="5">
        <f t="shared" si="1818"/>
        <v>5.1159400713341519E-2</v>
      </c>
      <c r="AJ1544" s="5">
        <f t="shared" si="1819"/>
        <v>1.3341803268253736E-2</v>
      </c>
      <c r="AK1544" s="5">
        <f t="shared" si="1820"/>
        <v>2.3195960334013556E-3</v>
      </c>
      <c r="AL1544" s="5">
        <f t="shared" si="1821"/>
        <v>1.8624257791893358E-5</v>
      </c>
      <c r="AM1544" s="5">
        <f t="shared" si="1822"/>
        <v>9.9797102503494333E-6</v>
      </c>
      <c r="AN1544" s="5">
        <f t="shared" si="1823"/>
        <v>2.9454142923627021E-5</v>
      </c>
      <c r="AO1544" s="5">
        <f t="shared" si="1824"/>
        <v>4.3465517214543951E-5</v>
      </c>
      <c r="AP1544" s="5">
        <f t="shared" si="1825"/>
        <v>4.2761413714114649E-5</v>
      </c>
      <c r="AQ1544" s="5">
        <f t="shared" si="1826"/>
        <v>3.1551537057595847E-5</v>
      </c>
      <c r="AR1544" s="5">
        <f t="shared" si="1827"/>
        <v>5.789816800046059E-2</v>
      </c>
      <c r="AS1544" s="5">
        <f t="shared" si="1828"/>
        <v>3.0198397803084618E-2</v>
      </c>
      <c r="AT1544" s="5">
        <f t="shared" si="1829"/>
        <v>7.8754066092910843E-3</v>
      </c>
      <c r="AU1544" s="5">
        <f t="shared" si="1830"/>
        <v>1.3692123594568205E-3</v>
      </c>
      <c r="AV1544" s="5">
        <f t="shared" si="1831"/>
        <v>1.7853768493783872E-4</v>
      </c>
      <c r="AW1544" s="5">
        <f t="shared" si="1832"/>
        <v>7.9638672279555825E-7</v>
      </c>
      <c r="AX1544" s="5">
        <f t="shared" si="1833"/>
        <v>8.6753251587389253E-7</v>
      </c>
      <c r="AY1544" s="5">
        <f t="shared" si="1834"/>
        <v>2.5604377354090672E-6</v>
      </c>
      <c r="AZ1544" s="5">
        <f t="shared" si="1835"/>
        <v>3.7784413131205874E-6</v>
      </c>
      <c r="BA1544" s="5">
        <f t="shared" si="1836"/>
        <v>3.7172338566073427E-6</v>
      </c>
      <c r="BB1544" s="5">
        <f t="shared" si="1837"/>
        <v>2.7427634306623348E-6</v>
      </c>
      <c r="BC1544" s="5">
        <f t="shared" si="1838"/>
        <v>1.6189998319760297E-6</v>
      </c>
      <c r="BD1544" s="5">
        <f t="shared" si="1839"/>
        <v>2.8480134067386451E-2</v>
      </c>
      <c r="BE1544" s="5">
        <f t="shared" si="1840"/>
        <v>1.4854605037680581E-2</v>
      </c>
      <c r="BF1544" s="5">
        <f t="shared" si="1841"/>
        <v>3.8739159426600025E-3</v>
      </c>
      <c r="BG1544" s="5">
        <f t="shared" si="1842"/>
        <v>6.73516156223502E-4</v>
      </c>
      <c r="BH1544" s="5">
        <f t="shared" si="1843"/>
        <v>8.7822765015121022E-5</v>
      </c>
      <c r="BI1544" s="5">
        <f t="shared" si="1844"/>
        <v>9.161280522977344E-6</v>
      </c>
      <c r="BJ1544" s="8">
        <f t="shared" si="1845"/>
        <v>4.0328241082449257E-2</v>
      </c>
      <c r="BK1544" s="8">
        <f t="shared" si="1846"/>
        <v>0.10063008426403677</v>
      </c>
      <c r="BL1544" s="8">
        <f t="shared" si="1847"/>
        <v>0.69498962938400932</v>
      </c>
      <c r="BM1544" s="8">
        <f t="shared" si="1848"/>
        <v>0.64300708620603508</v>
      </c>
      <c r="BN1544" s="8">
        <f t="shared" si="1849"/>
        <v>0.32587366448768157</v>
      </c>
    </row>
    <row r="1545" spans="1:66" x14ac:dyDescent="0.25">
      <c r="A1545" t="s">
        <v>10</v>
      </c>
      <c r="B1545" t="s">
        <v>222</v>
      </c>
      <c r="C1545" t="s">
        <v>224</v>
      </c>
      <c r="D1545" t="s">
        <v>569</v>
      </c>
      <c r="E1545">
        <f>VLOOKUP(A1545,home!$A$2:$E$405,3,FALSE)</f>
        <v>1.5653594771241801</v>
      </c>
      <c r="F1545">
        <f>VLOOKUP(B1545,home!$B$2:$E$405,3,FALSE)</f>
        <v>0.56000000000000005</v>
      </c>
      <c r="G1545">
        <f>VLOOKUP(C1545,away!$B$2:$E$405,4,FALSE)</f>
        <v>0.79</v>
      </c>
      <c r="H1545">
        <f>VLOOKUP(A1545,away!$A$2:$E$405,3,FALSE)</f>
        <v>1.3758169934640501</v>
      </c>
      <c r="I1545">
        <f>VLOOKUP(C1545,away!$B$2:$E$405,3,FALSE)</f>
        <v>1.35</v>
      </c>
      <c r="J1545">
        <f>VLOOKUP(B1545,home!$B$2:$E$405,4,FALSE)</f>
        <v>1.1100000000000001</v>
      </c>
      <c r="K1545" s="3">
        <f t="shared" si="1794"/>
        <v>0.69251503267973746</v>
      </c>
      <c r="L1545" s="3">
        <f t="shared" si="1795"/>
        <v>2.0616617647058795</v>
      </c>
      <c r="M1545" s="5">
        <f t="shared" si="1796"/>
        <v>6.3661404338701821E-2</v>
      </c>
      <c r="N1545" s="5">
        <f t="shared" si="1797"/>
        <v>4.4086479506054072E-2</v>
      </c>
      <c r="O1545" s="5">
        <f t="shared" si="1798"/>
        <v>0.13124828321258253</v>
      </c>
      <c r="P1545" s="5">
        <f t="shared" si="1799"/>
        <v>9.0891409138121035E-2</v>
      </c>
      <c r="Q1545" s="5">
        <f t="shared" si="1800"/>
        <v>1.5265274897934809E-2</v>
      </c>
      <c r="R1545" s="5">
        <f t="shared" si="1801"/>
        <v>0.13529478359133501</v>
      </c>
      <c r="S1545" s="5">
        <f t="shared" si="1802"/>
        <v>3.2442137983480814E-2</v>
      </c>
      <c r="T1545" s="5">
        <f t="shared" si="1803"/>
        <v>3.1471833584796639E-2</v>
      </c>
      <c r="U1545" s="5">
        <f t="shared" si="1804"/>
        <v>9.3693671480151383E-2</v>
      </c>
      <c r="V1545" s="5">
        <f t="shared" si="1805"/>
        <v>5.1465189891956682E-3</v>
      </c>
      <c r="W1545" s="5">
        <f t="shared" si="1806"/>
        <v>3.5238107816028333E-3</v>
      </c>
      <c r="X1545" s="5">
        <f t="shared" si="1807"/>
        <v>7.2649059544889023E-3</v>
      </c>
      <c r="Y1545" s="5">
        <f t="shared" si="1808"/>
        <v>7.4888894152769225E-3</v>
      </c>
      <c r="Z1545" s="5">
        <f t="shared" si="1809"/>
        <v>9.2977360764803965E-2</v>
      </c>
      <c r="AA1545" s="5">
        <f t="shared" si="1810"/>
        <v>6.4388220028513951E-2</v>
      </c>
      <c r="AB1545" s="5">
        <f t="shared" si="1811"/>
        <v>2.2294905148618236E-2</v>
      </c>
      <c r="AC1545" s="5">
        <f t="shared" si="1812"/>
        <v>4.5924053979723992E-4</v>
      </c>
      <c r="AD1545" s="5">
        <f t="shared" si="1813"/>
        <v>6.1007298464472418E-4</v>
      </c>
      <c r="AE1545" s="5">
        <f t="shared" si="1814"/>
        <v>1.257764146122025E-3</v>
      </c>
      <c r="AF1545" s="5">
        <f t="shared" si="1815"/>
        <v>1.2965421245388592E-3</v>
      </c>
      <c r="AG1545" s="5">
        <f t="shared" si="1816"/>
        <v>8.9101044149743173E-4</v>
      </c>
      <c r="AH1545" s="5">
        <f t="shared" si="1817"/>
        <v>4.7921967418015229E-2</v>
      </c>
      <c r="AI1545" s="5">
        <f t="shared" si="1818"/>
        <v>3.3186682832564131E-2</v>
      </c>
      <c r="AJ1545" s="5">
        <f t="shared" si="1819"/>
        <v>1.1491138373162617E-2</v>
      </c>
      <c r="AK1545" s="5">
        <f t="shared" si="1820"/>
        <v>2.6525953553393649E-3</v>
      </c>
      <c r="AL1545" s="5">
        <f t="shared" si="1821"/>
        <v>2.6226892246011469E-5</v>
      </c>
      <c r="AM1545" s="5">
        <f t="shared" si="1822"/>
        <v>8.4496942579653271E-5</v>
      </c>
      <c r="AN1545" s="5">
        <f t="shared" si="1823"/>
        <v>1.7420411575101933E-4</v>
      </c>
      <c r="AO1545" s="5">
        <f t="shared" si="1824"/>
        <v>1.7957498234913693E-4</v>
      </c>
      <c r="AP1545" s="5">
        <f t="shared" si="1825"/>
        <v>1.2340762500231631E-4</v>
      </c>
      <c r="AQ1545" s="5">
        <f t="shared" si="1826"/>
        <v>6.3606195485109207E-5</v>
      </c>
      <c r="AR1545" s="5">
        <f t="shared" si="1827"/>
        <v>1.9759777583040584E-2</v>
      </c>
      <c r="AS1545" s="5">
        <f t="shared" si="1828"/>
        <v>1.3683943018663693E-2</v>
      </c>
      <c r="AT1545" s="5">
        <f t="shared" si="1829"/>
        <v>4.7381681233787769E-3</v>
      </c>
      <c r="AU1545" s="5">
        <f t="shared" si="1830"/>
        <v>1.0937508842679146E-3</v>
      </c>
      <c r="AV1545" s="5">
        <f t="shared" si="1831"/>
        <v>1.8935973234057162E-4</v>
      </c>
      <c r="AW1545" s="5">
        <f t="shared" si="1832"/>
        <v>1.0401379761131605E-6</v>
      </c>
      <c r="AX1545" s="5">
        <f t="shared" si="1833"/>
        <v>9.7525671586477431E-6</v>
      </c>
      <c r="AY1545" s="5">
        <f t="shared" si="1834"/>
        <v>2.0106494818710312E-5</v>
      </c>
      <c r="AZ1545" s="5">
        <f t="shared" si="1835"/>
        <v>2.0726395794995968E-5</v>
      </c>
      <c r="BA1545" s="5">
        <f t="shared" si="1836"/>
        <v>1.4243605910234638E-5</v>
      </c>
      <c r="BB1545" s="5">
        <f t="shared" si="1837"/>
        <v>7.3413744241673594E-6</v>
      </c>
      <c r="BC1545" s="5">
        <f t="shared" si="1838"/>
        <v>3.0270861901390967E-6</v>
      </c>
      <c r="BD1545" s="5">
        <f t="shared" si="1839"/>
        <v>6.7896629870078497E-3</v>
      </c>
      <c r="BE1545" s="5">
        <f t="shared" si="1840"/>
        <v>4.7019436853321453E-3</v>
      </c>
      <c r="BF1545" s="5">
        <f t="shared" si="1841"/>
        <v>1.6280833424530379E-3</v>
      </c>
      <c r="BG1545" s="5">
        <f t="shared" si="1842"/>
        <v>3.7582406303473393E-4</v>
      </c>
      <c r="BH1545" s="5">
        <f t="shared" si="1843"/>
        <v>6.5065953323582607E-5</v>
      </c>
      <c r="BI1545" s="5">
        <f t="shared" si="1844"/>
        <v>9.0118301584438209E-6</v>
      </c>
      <c r="BJ1545" s="8">
        <f t="shared" si="1845"/>
        <v>0.11385707122242134</v>
      </c>
      <c r="BK1545" s="8">
        <f t="shared" si="1846"/>
        <v>0.19264704437636129</v>
      </c>
      <c r="BL1545" s="8">
        <f t="shared" si="1847"/>
        <v>0.59520683864328383</v>
      </c>
      <c r="BM1545" s="8">
        <f t="shared" si="1848"/>
        <v>0.51422161396529853</v>
      </c>
      <c r="BN1545" s="8">
        <f t="shared" si="1849"/>
        <v>0.48044763468472929</v>
      </c>
    </row>
    <row r="1546" spans="1:66" x14ac:dyDescent="0.25">
      <c r="A1546" t="s">
        <v>10</v>
      </c>
      <c r="B1546" t="s">
        <v>12</v>
      </c>
      <c r="C1546" t="s">
        <v>38</v>
      </c>
      <c r="D1546" t="s">
        <v>569</v>
      </c>
      <c r="E1546">
        <f>VLOOKUP(A1546,home!$A$2:$E$405,3,FALSE)</f>
        <v>1.5653594771241801</v>
      </c>
      <c r="F1546">
        <f>VLOOKUP(B1546,home!$B$2:$E$405,3,FALSE)</f>
        <v>1.54</v>
      </c>
      <c r="G1546">
        <f>VLOOKUP(C1546,away!$B$2:$E$405,4,FALSE)</f>
        <v>0.9</v>
      </c>
      <c r="H1546">
        <f>VLOOKUP(A1546,away!$A$2:$E$405,3,FALSE)</f>
        <v>1.3758169934640501</v>
      </c>
      <c r="I1546">
        <f>VLOOKUP(C1546,away!$B$2:$E$405,3,FALSE)</f>
        <v>0.75</v>
      </c>
      <c r="J1546">
        <f>VLOOKUP(B1546,home!$B$2:$E$405,4,FALSE)</f>
        <v>0.81</v>
      </c>
      <c r="K1546" s="3">
        <f t="shared" si="1794"/>
        <v>2.169588235294114</v>
      </c>
      <c r="L1546" s="3">
        <f t="shared" si="1795"/>
        <v>0.83580882352941044</v>
      </c>
      <c r="M1546" s="5">
        <f t="shared" si="1796"/>
        <v>4.9519088433448294E-2</v>
      </c>
      <c r="N1546" s="5">
        <f t="shared" si="1797"/>
        <v>0.10743603168769826</v>
      </c>
      <c r="O1546" s="5">
        <f t="shared" si="1798"/>
        <v>4.1388491045809252E-2</v>
      </c>
      <c r="P1546" s="5">
        <f t="shared" si="1799"/>
        <v>8.9795983249563532E-2</v>
      </c>
      <c r="Q1546" s="5">
        <f t="shared" si="1800"/>
        <v>0.11654597519815792</v>
      </c>
      <c r="R1546" s="5">
        <f t="shared" si="1801"/>
        <v>1.7296433004327681E-2</v>
      </c>
      <c r="S1546" s="5">
        <f t="shared" si="1802"/>
        <v>4.0708133281737807E-2</v>
      </c>
      <c r="T1546" s="5">
        <f t="shared" si="1803"/>
        <v>9.7410154417460218E-2</v>
      </c>
      <c r="U1546" s="5">
        <f t="shared" si="1804"/>
        <v>3.7526137558742165E-2</v>
      </c>
      <c r="V1546" s="5">
        <f t="shared" si="1805"/>
        <v>8.202060098727107E-3</v>
      </c>
      <c r="W1546" s="5">
        <f t="shared" si="1806"/>
        <v>8.4285592220267658E-2</v>
      </c>
      <c r="X1546" s="5">
        <f t="shared" si="1807"/>
        <v>7.0446641674101529E-2</v>
      </c>
      <c r="Y1546" s="5">
        <f t="shared" si="1808"/>
        <v>2.9439962349614365E-2</v>
      </c>
      <c r="Z1546" s="5">
        <f t="shared" si="1809"/>
        <v>4.8188371068674614E-3</v>
      </c>
      <c r="AA1546" s="5">
        <f t="shared" si="1810"/>
        <v>1.0454892294858371E-2</v>
      </c>
      <c r="AB1546" s="5">
        <f t="shared" si="1811"/>
        <v>1.1341405662095905E-2</v>
      </c>
      <c r="AC1546" s="5">
        <f t="shared" si="1812"/>
        <v>9.2958098904003482E-4</v>
      </c>
      <c r="AD1546" s="5">
        <f t="shared" si="1813"/>
        <v>4.571625732147247E-2</v>
      </c>
      <c r="AE1546" s="5">
        <f t="shared" si="1814"/>
        <v>3.8210051248027704E-2</v>
      </c>
      <c r="AF1546" s="5">
        <f t="shared" si="1815"/>
        <v>1.5968148990306255E-2</v>
      </c>
      <c r="AG1546" s="5">
        <f t="shared" si="1816"/>
        <v>4.4487732738434042E-3</v>
      </c>
      <c r="AH1546" s="5">
        <f t="shared" si="1817"/>
        <v>1.0069066432676903E-3</v>
      </c>
      <c r="AI1546" s="5">
        <f t="shared" si="1818"/>
        <v>2.1845728072730679E-3</v>
      </c>
      <c r="AJ1546" s="5">
        <f t="shared" si="1819"/>
        <v>2.3698117309015427E-3</v>
      </c>
      <c r="AK1546" s="5">
        <f t="shared" si="1820"/>
        <v>1.7138385504086556E-3</v>
      </c>
      <c r="AL1546" s="5">
        <f t="shared" si="1821"/>
        <v>6.7426636120845046E-5</v>
      </c>
      <c r="AM1546" s="5">
        <f t="shared" si="1822"/>
        <v>1.9837090809268997E-2</v>
      </c>
      <c r="AN1546" s="5">
        <f t="shared" si="1823"/>
        <v>1.65800155315412E-2</v>
      </c>
      <c r="AO1546" s="5">
        <f t="shared" si="1824"/>
        <v>6.9288616377584005E-3</v>
      </c>
      <c r="AP1546" s="5">
        <f t="shared" si="1825"/>
        <v>1.9304012312843042E-3</v>
      </c>
      <c r="AQ1546" s="5">
        <f t="shared" si="1826"/>
        <v>4.0336159551486488E-4</v>
      </c>
      <c r="AR1546" s="5">
        <f t="shared" si="1827"/>
        <v>1.6831629138270324E-4</v>
      </c>
      <c r="AS1546" s="5">
        <f t="shared" si="1828"/>
        <v>3.6517704559224906E-4</v>
      </c>
      <c r="AT1546" s="5">
        <f t="shared" si="1829"/>
        <v>3.96141910958203E-4</v>
      </c>
      <c r="AU1546" s="5">
        <f t="shared" si="1830"/>
        <v>2.8648827650728186E-4</v>
      </c>
      <c r="AV1546" s="5">
        <f t="shared" si="1831"/>
        <v>1.5539039856497151E-4</v>
      </c>
      <c r="AW1546" s="5">
        <f t="shared" si="1832"/>
        <v>3.3963564350313443E-6</v>
      </c>
      <c r="AX1546" s="5">
        <f t="shared" si="1833"/>
        <v>7.1730531403751746E-3</v>
      </c>
      <c r="AY1546" s="5">
        <f t="shared" si="1834"/>
        <v>5.9953011063709179E-3</v>
      </c>
      <c r="AZ1546" s="5">
        <f t="shared" si="1835"/>
        <v>2.5054627822102241E-3</v>
      </c>
      <c r="BA1546" s="5">
        <f t="shared" si="1836"/>
        <v>6.9802930013195029E-4</v>
      </c>
      <c r="BB1546" s="5">
        <f t="shared" si="1837"/>
        <v>1.4585476203308578E-4</v>
      </c>
      <c r="BC1546" s="5">
        <f t="shared" si="1838"/>
        <v>2.4381339412207117E-5</v>
      </c>
      <c r="BD1546" s="5">
        <f t="shared" si="1839"/>
        <v>2.3446706913568429E-5</v>
      </c>
      <c r="BE1546" s="5">
        <f t="shared" si="1840"/>
        <v>5.0869699476067227E-5</v>
      </c>
      <c r="BF1546" s="5">
        <f t="shared" si="1841"/>
        <v>5.518315075811132E-5</v>
      </c>
      <c r="BG1546" s="5">
        <f t="shared" si="1842"/>
        <v>3.9908238223753256E-5</v>
      </c>
      <c r="BH1546" s="5">
        <f t="shared" si="1843"/>
        <v>2.1646111035392492E-5</v>
      </c>
      <c r="BI1546" s="5">
        <f t="shared" si="1844"/>
        <v>9.3926295684515204E-6</v>
      </c>
      <c r="BJ1546" s="8">
        <f t="shared" si="1845"/>
        <v>0.67212940161685109</v>
      </c>
      <c r="BK1546" s="8">
        <f t="shared" si="1846"/>
        <v>0.19521757379500854</v>
      </c>
      <c r="BL1546" s="8">
        <f t="shared" si="1847"/>
        <v>0.12685444975666507</v>
      </c>
      <c r="BM1546" s="8">
        <f t="shared" si="1848"/>
        <v>0.57104635490645117</v>
      </c>
      <c r="BN1546" s="8">
        <f t="shared" si="1849"/>
        <v>0.42198200261900493</v>
      </c>
    </row>
    <row r="1547" spans="1:66" x14ac:dyDescent="0.25">
      <c r="A1547" t="s">
        <v>13</v>
      </c>
      <c r="B1547" t="s">
        <v>14</v>
      </c>
      <c r="C1547" t="s">
        <v>51</v>
      </c>
      <c r="D1547" t="s">
        <v>569</v>
      </c>
      <c r="E1547">
        <f>VLOOKUP(A1547,home!$A$2:$E$405,3,FALSE)</f>
        <v>1.76143790849673</v>
      </c>
      <c r="F1547">
        <f>VLOOKUP(B1547,home!$B$2:$E$405,3,FALSE)</f>
        <v>0.83</v>
      </c>
      <c r="G1547">
        <f>VLOOKUP(C1547,away!$B$2:$E$405,4,FALSE)</f>
        <v>1.1000000000000001</v>
      </c>
      <c r="H1547">
        <f>VLOOKUP(A1547,away!$A$2:$E$405,3,FALSE)</f>
        <v>1.3562091503267999</v>
      </c>
      <c r="I1547">
        <f>VLOOKUP(C1547,away!$B$2:$E$405,3,FALSE)</f>
        <v>0.6</v>
      </c>
      <c r="J1547">
        <f>VLOOKUP(B1547,home!$B$2:$E$405,4,FALSE)</f>
        <v>0.74</v>
      </c>
      <c r="K1547" s="3">
        <f t="shared" si="1794"/>
        <v>1.6081928104575145</v>
      </c>
      <c r="L1547" s="3">
        <f t="shared" si="1795"/>
        <v>0.60215686274509905</v>
      </c>
      <c r="M1547" s="5">
        <f t="shared" si="1796"/>
        <v>0.10966229584425768</v>
      </c>
      <c r="N1547" s="5">
        <f t="shared" si="1797"/>
        <v>0.17635811575500016</v>
      </c>
      <c r="O1547" s="5">
        <f t="shared" si="1798"/>
        <v>6.6033904027003112E-2</v>
      </c>
      <c r="P1547" s="5">
        <f t="shared" si="1799"/>
        <v>0.10619524970266792</v>
      </c>
      <c r="Q1547" s="5">
        <f t="shared" si="1800"/>
        <v>0.1418089269115127</v>
      </c>
      <c r="R1547" s="5">
        <f t="shared" si="1801"/>
        <v>1.9881384241855576E-2</v>
      </c>
      <c r="S1547" s="5">
        <f t="shared" si="1802"/>
        <v>2.5709454130497578E-2</v>
      </c>
      <c r="T1547" s="5">
        <f t="shared" si="1803"/>
        <v>8.5391218538285532E-2</v>
      </c>
      <c r="U1547" s="5">
        <f t="shared" si="1804"/>
        <v>3.1973099199695459E-2</v>
      </c>
      <c r="V1547" s="5">
        <f t="shared" si="1805"/>
        <v>2.7662925226622178E-3</v>
      </c>
      <c r="W1547" s="5">
        <f t="shared" si="1806"/>
        <v>7.6018698905929979E-2</v>
      </c>
      <c r="X1547" s="5">
        <f t="shared" si="1807"/>
        <v>4.5775181243159081E-2</v>
      </c>
      <c r="Y1547" s="5">
        <f t="shared" si="1808"/>
        <v>1.3781919764484488E-2</v>
      </c>
      <c r="Z1547" s="5">
        <f t="shared" si="1809"/>
        <v>3.9905706540352016E-3</v>
      </c>
      <c r="AA1547" s="5">
        <f t="shared" si="1810"/>
        <v>6.4176070354421523E-3</v>
      </c>
      <c r="AB1547" s="5">
        <f t="shared" si="1811"/>
        <v>5.1603747473698168E-3</v>
      </c>
      <c r="AC1547" s="5">
        <f t="shared" si="1812"/>
        <v>1.6742714698173545E-4</v>
      </c>
      <c r="AD1547" s="5">
        <f t="shared" si="1813"/>
        <v>3.056318126021278E-2</v>
      </c>
      <c r="AE1547" s="5">
        <f t="shared" si="1814"/>
        <v>1.8403829343159529E-2</v>
      </c>
      <c r="AF1547" s="5">
        <f t="shared" si="1815"/>
        <v>5.540996069886569E-3</v>
      </c>
      <c r="AG1547" s="5">
        <f t="shared" si="1816"/>
        <v>1.11218293664194E-3</v>
      </c>
      <c r="AH1547" s="5">
        <f t="shared" si="1817"/>
        <v>6.0073737639912363E-4</v>
      </c>
      <c r="AI1547" s="5">
        <f t="shared" si="1818"/>
        <v>9.6610152969818042E-4</v>
      </c>
      <c r="AJ1547" s="5">
        <f t="shared" si="1819"/>
        <v>7.7683876711631043E-4</v>
      </c>
      <c r="AK1547" s="5">
        <f t="shared" si="1820"/>
        <v>4.164355067203767E-4</v>
      </c>
      <c r="AL1547" s="5">
        <f t="shared" si="1821"/>
        <v>6.4853530719370568E-6</v>
      </c>
      <c r="AM1547" s="5">
        <f t="shared" si="1822"/>
        <v>9.8302976734768004E-3</v>
      </c>
      <c r="AN1547" s="5">
        <f t="shared" si="1823"/>
        <v>5.9193812069112351E-3</v>
      </c>
      <c r="AO1547" s="5">
        <f t="shared" si="1824"/>
        <v>1.7821980084729836E-3</v>
      </c>
      <c r="AP1547" s="5">
        <f t="shared" si="1825"/>
        <v>3.5772092052421844E-4</v>
      </c>
      <c r="AQ1547" s="5">
        <f t="shared" si="1826"/>
        <v>5.385102681028807E-5</v>
      </c>
      <c r="AR1547" s="5">
        <f t="shared" si="1827"/>
        <v>7.234762678124361E-5</v>
      </c>
      <c r="AS1547" s="5">
        <f t="shared" si="1828"/>
        <v>1.1634893324325949E-4</v>
      </c>
      <c r="AT1547" s="5">
        <f t="shared" si="1829"/>
        <v>9.3555758973105631E-5</v>
      </c>
      <c r="AU1547" s="5">
        <f t="shared" si="1830"/>
        <v>5.0151899652481528E-5</v>
      </c>
      <c r="AV1547" s="5">
        <f t="shared" si="1831"/>
        <v>2.0163481112976881E-5</v>
      </c>
      <c r="AW1547" s="5">
        <f t="shared" si="1832"/>
        <v>1.7445317604431664E-7</v>
      </c>
      <c r="AX1547" s="5">
        <f t="shared" si="1833"/>
        <v>2.6348356738571028E-3</v>
      </c>
      <c r="AY1547" s="5">
        <f t="shared" si="1834"/>
        <v>1.5865843832186619E-3</v>
      </c>
      <c r="AZ1547" s="5">
        <f t="shared" si="1835"/>
        <v>4.7768633733965871E-4</v>
      </c>
      <c r="BA1547" s="5">
        <f t="shared" si="1836"/>
        <v>9.5880702089548646E-5</v>
      </c>
      <c r="BB1547" s="5">
        <f t="shared" si="1837"/>
        <v>1.4433805692010018E-5</v>
      </c>
      <c r="BC1547" s="5">
        <f t="shared" si="1838"/>
        <v>1.7382830305946214E-6</v>
      </c>
      <c r="BD1547" s="5">
        <f t="shared" si="1839"/>
        <v>7.2607699949411572E-6</v>
      </c>
      <c r="BE1547" s="5">
        <f t="shared" si="1840"/>
        <v>1.1676718104250012E-5</v>
      </c>
      <c r="BF1547" s="5">
        <f t="shared" si="1841"/>
        <v>9.3892070524969851E-6</v>
      </c>
      <c r="BG1547" s="5">
        <f t="shared" si="1842"/>
        <v>5.033218425907549E-6</v>
      </c>
      <c r="BH1547" s="5">
        <f t="shared" si="1843"/>
        <v>2.0235964215017019E-6</v>
      </c>
      <c r="BI1547" s="5">
        <f t="shared" si="1844"/>
        <v>6.5086664326531783E-7</v>
      </c>
      <c r="BJ1547" s="8">
        <f t="shared" si="1845"/>
        <v>0.61750885874969597</v>
      </c>
      <c r="BK1547" s="8">
        <f t="shared" si="1846"/>
        <v>0.24609378908335772</v>
      </c>
      <c r="BL1547" s="8">
        <f t="shared" si="1847"/>
        <v>0.13261508450770554</v>
      </c>
      <c r="BM1547" s="8">
        <f t="shared" si="1848"/>
        <v>0.37868201658245459</v>
      </c>
      <c r="BN1547" s="8">
        <f t="shared" si="1849"/>
        <v>0.61993987648229709</v>
      </c>
    </row>
    <row r="1548" spans="1:66" x14ac:dyDescent="0.25">
      <c r="A1548" t="s">
        <v>13</v>
      </c>
      <c r="B1548" t="s">
        <v>55</v>
      </c>
      <c r="C1548" t="s">
        <v>45</v>
      </c>
      <c r="D1548" t="s">
        <v>569</v>
      </c>
      <c r="E1548">
        <f>VLOOKUP(A1548,home!$A$2:$E$405,3,FALSE)</f>
        <v>1.76143790849673</v>
      </c>
      <c r="F1548">
        <f>VLOOKUP(B1548,home!$B$2:$E$405,3,FALSE)</f>
        <v>0.7</v>
      </c>
      <c r="G1548">
        <f>VLOOKUP(C1548,away!$B$2:$E$405,4,FALSE)</f>
        <v>0.94</v>
      </c>
      <c r="H1548">
        <f>VLOOKUP(A1548,away!$A$2:$E$405,3,FALSE)</f>
        <v>1.3562091503267999</v>
      </c>
      <c r="I1548">
        <f>VLOOKUP(C1548,away!$B$2:$E$405,3,FALSE)</f>
        <v>0.83</v>
      </c>
      <c r="J1548">
        <f>VLOOKUP(B1548,home!$B$2:$E$405,4,FALSE)</f>
        <v>0.74</v>
      </c>
      <c r="K1548" s="3">
        <f t="shared" si="1794"/>
        <v>1.1590261437908482</v>
      </c>
      <c r="L1548" s="3">
        <f t="shared" si="1795"/>
        <v>0.83298366013072045</v>
      </c>
      <c r="M1548" s="5">
        <f t="shared" si="1796"/>
        <v>0.13642097033626452</v>
      </c>
      <c r="N1548" s="5">
        <f t="shared" si="1797"/>
        <v>0.15811547118104635</v>
      </c>
      <c r="O1548" s="5">
        <f t="shared" si="1798"/>
        <v>0.11363643918928606</v>
      </c>
      <c r="P1548" s="5">
        <f t="shared" si="1799"/>
        <v>0.13170760390768144</v>
      </c>
      <c r="Q1548" s="5">
        <f t="shared" si="1800"/>
        <v>9.1629982418320613E-2</v>
      </c>
      <c r="R1548" s="5">
        <f t="shared" si="1801"/>
        <v>4.7328648520056769E-2</v>
      </c>
      <c r="S1548" s="5">
        <f t="shared" si="1802"/>
        <v>3.178927126149355E-2</v>
      </c>
      <c r="T1548" s="5">
        <f t="shared" si="1803"/>
        <v>7.6326278132526265E-2</v>
      </c>
      <c r="U1548" s="5">
        <f t="shared" si="1804"/>
        <v>5.4855140985033829E-2</v>
      </c>
      <c r="V1548" s="5">
        <f t="shared" si="1805"/>
        <v>3.4101052039322401E-3</v>
      </c>
      <c r="W1548" s="5">
        <f t="shared" si="1806"/>
        <v>3.540051505930978E-2</v>
      </c>
      <c r="X1548" s="5">
        <f t="shared" si="1807"/>
        <v>2.9488050604616546E-2</v>
      </c>
      <c r="Y1548" s="5">
        <f t="shared" si="1808"/>
        <v>1.2281532161376698E-2</v>
      </c>
      <c r="Z1548" s="5">
        <f t="shared" si="1809"/>
        <v>1.3141330291092433E-2</v>
      </c>
      <c r="AA1548" s="5">
        <f t="shared" si="1810"/>
        <v>1.5231145371566727E-2</v>
      </c>
      <c r="AB1548" s="5">
        <f t="shared" si="1811"/>
        <v>8.8266478427624084E-3</v>
      </c>
      <c r="AC1548" s="5">
        <f t="shared" si="1812"/>
        <v>2.0576784510106474E-4</v>
      </c>
      <c r="AD1548" s="5">
        <f t="shared" si="1813"/>
        <v>1.025753061435042E-2</v>
      </c>
      <c r="AE1548" s="5">
        <f t="shared" si="1814"/>
        <v>8.5443553950445301E-3</v>
      </c>
      <c r="AF1548" s="5">
        <f t="shared" si="1815"/>
        <v>3.5586542152109303E-3</v>
      </c>
      <c r="AG1548" s="5">
        <f t="shared" si="1816"/>
        <v>9.8810027110867262E-4</v>
      </c>
      <c r="AH1548" s="5">
        <f t="shared" si="1817"/>
        <v>2.7366283512152197E-3</v>
      </c>
      <c r="AI1548" s="5">
        <f t="shared" si="1818"/>
        <v>3.1718238048976826E-3</v>
      </c>
      <c r="AJ1548" s="5">
        <f t="shared" si="1819"/>
        <v>1.8381133566872892E-3</v>
      </c>
      <c r="AK1548" s="5">
        <f t="shared" si="1820"/>
        <v>7.1014047855057336E-4</v>
      </c>
      <c r="AL1548" s="5">
        <f t="shared" si="1821"/>
        <v>7.9463413206067539E-6</v>
      </c>
      <c r="AM1548" s="5">
        <f t="shared" si="1822"/>
        <v>2.3777492305534255E-3</v>
      </c>
      <c r="AN1548" s="5">
        <f t="shared" si="1823"/>
        <v>1.9806262569393965E-3</v>
      </c>
      <c r="AO1548" s="5">
        <f t="shared" si="1824"/>
        <v>8.2491465442819365E-4</v>
      </c>
      <c r="AP1548" s="5">
        <f t="shared" si="1825"/>
        <v>2.2904680938035508E-4</v>
      </c>
      <c r="AQ1548" s="5">
        <f t="shared" si="1826"/>
        <v>4.7698062404727893E-5</v>
      </c>
      <c r="AR1548" s="5">
        <f t="shared" si="1827"/>
        <v>4.5591334008255067E-4</v>
      </c>
      <c r="AS1548" s="5">
        <f t="shared" si="1828"/>
        <v>5.2841548045868419E-4</v>
      </c>
      <c r="AT1548" s="5">
        <f t="shared" si="1829"/>
        <v>3.062236783177087E-4</v>
      </c>
      <c r="AU1548" s="5">
        <f t="shared" si="1830"/>
        <v>1.1830708300600766E-4</v>
      </c>
      <c r="AV1548" s="5">
        <f t="shared" si="1831"/>
        <v>3.4280250549899225E-5</v>
      </c>
      <c r="AW1548" s="5">
        <f t="shared" si="1832"/>
        <v>2.1310538755921862E-7</v>
      </c>
      <c r="AX1548" s="5">
        <f t="shared" si="1833"/>
        <v>4.5931225359833181E-4</v>
      </c>
      <c r="AY1548" s="5">
        <f t="shared" si="1834"/>
        <v>3.8259960214522812E-4</v>
      </c>
      <c r="AZ1548" s="5">
        <f t="shared" si="1835"/>
        <v>1.5934960847974479E-4</v>
      </c>
      <c r="BA1548" s="5">
        <f t="shared" si="1836"/>
        <v>4.4245206703951699E-5</v>
      </c>
      <c r="BB1548" s="5">
        <f t="shared" si="1837"/>
        <v>9.2138835558744926E-6</v>
      </c>
      <c r="BC1548" s="5">
        <f t="shared" si="1838"/>
        <v>1.535002889678119E-6</v>
      </c>
      <c r="BD1548" s="5">
        <f t="shared" si="1839"/>
        <v>6.3294727120730807E-5</v>
      </c>
      <c r="BE1548" s="5">
        <f t="shared" si="1840"/>
        <v>7.3360243497034631E-5</v>
      </c>
      <c r="BF1548" s="5">
        <f t="shared" si="1841"/>
        <v>4.2513220063962873E-5</v>
      </c>
      <c r="BG1548" s="5">
        <f t="shared" si="1842"/>
        <v>1.6424644503622198E-5</v>
      </c>
      <c r="BH1548" s="5">
        <f t="shared" si="1843"/>
        <v>4.759148095542198E-6</v>
      </c>
      <c r="BI1548" s="5">
        <f t="shared" si="1844"/>
        <v>1.1031954129811657E-6</v>
      </c>
      <c r="BJ1548" s="8">
        <f t="shared" si="1845"/>
        <v>0.43310676062398973</v>
      </c>
      <c r="BK1548" s="8">
        <f t="shared" si="1846"/>
        <v>0.30392426449793869</v>
      </c>
      <c r="BL1548" s="8">
        <f t="shared" si="1847"/>
        <v>0.24997932291116531</v>
      </c>
      <c r="BM1548" s="8">
        <f t="shared" si="1848"/>
        <v>0.32093017627477277</v>
      </c>
      <c r="BN1548" s="8">
        <f t="shared" si="1849"/>
        <v>0.67883911555265586</v>
      </c>
    </row>
    <row r="1549" spans="1:66" x14ac:dyDescent="0.25">
      <c r="A1549" t="s">
        <v>13</v>
      </c>
      <c r="B1549" t="s">
        <v>47</v>
      </c>
      <c r="C1549" t="s">
        <v>228</v>
      </c>
      <c r="D1549" t="s">
        <v>569</v>
      </c>
      <c r="E1549">
        <f>VLOOKUP(A1549,home!$A$2:$E$405,3,FALSE)</f>
        <v>1.76143790849673</v>
      </c>
      <c r="F1549">
        <f>VLOOKUP(B1549,home!$B$2:$E$405,3,FALSE)</f>
        <v>1.1399999999999999</v>
      </c>
      <c r="G1549">
        <f>VLOOKUP(C1549,away!$B$2:$E$405,4,FALSE)</f>
        <v>0.7</v>
      </c>
      <c r="H1549">
        <f>VLOOKUP(A1549,away!$A$2:$E$405,3,FALSE)</f>
        <v>1.3562091503267999</v>
      </c>
      <c r="I1549">
        <f>VLOOKUP(C1549,away!$B$2:$E$405,3,FALSE)</f>
        <v>0.87</v>
      </c>
      <c r="J1549">
        <f>VLOOKUP(B1549,home!$B$2:$E$405,4,FALSE)</f>
        <v>1.04</v>
      </c>
      <c r="K1549" s="3">
        <f t="shared" si="1794"/>
        <v>1.4056274509803903</v>
      </c>
      <c r="L1549" s="3">
        <f t="shared" si="1795"/>
        <v>1.2270980392156887</v>
      </c>
      <c r="M1549" s="5">
        <f t="shared" si="1796"/>
        <v>7.1882280563643278E-2</v>
      </c>
      <c r="N1549" s="5">
        <f t="shared" si="1797"/>
        <v>0.10103970679933114</v>
      </c>
      <c r="O1549" s="5">
        <f t="shared" si="1798"/>
        <v>8.8206605533998686E-2</v>
      </c>
      <c r="P1549" s="5">
        <f t="shared" si="1799"/>
        <v>0.12398562609638734</v>
      </c>
      <c r="Q1549" s="5">
        <f t="shared" si="1800"/>
        <v>7.1012092758074935E-2</v>
      </c>
      <c r="R1549" s="5">
        <f t="shared" si="1801"/>
        <v>5.4119076348320756E-2</v>
      </c>
      <c r="S1549" s="5">
        <f t="shared" si="1802"/>
        <v>5.3463925177299761E-2</v>
      </c>
      <c r="T1549" s="5">
        <f t="shared" si="1803"/>
        <v>8.7138799784036367E-2</v>
      </c>
      <c r="U1549" s="5">
        <f t="shared" si="1804"/>
        <v>7.6071259336903216E-2</v>
      </c>
      <c r="V1549" s="5">
        <f t="shared" si="1805"/>
        <v>1.0246317829497687E-2</v>
      </c>
      <c r="W1549" s="5">
        <f t="shared" si="1806"/>
        <v>3.3272182310771975E-2</v>
      </c>
      <c r="X1549" s="5">
        <f t="shared" si="1807"/>
        <v>4.0828229673975217E-2</v>
      </c>
      <c r="Y1549" s="5">
        <f t="shared" si="1808"/>
        <v>2.5050120288791392E-2</v>
      </c>
      <c r="Z1549" s="5">
        <f t="shared" si="1809"/>
        <v>2.213647082372952E-2</v>
      </c>
      <c r="AA1549" s="5">
        <f t="shared" si="1810"/>
        <v>3.11156310576607E-2</v>
      </c>
      <c r="AB1549" s="5">
        <f t="shared" si="1811"/>
        <v>2.1868492584612945E-2</v>
      </c>
      <c r="AC1549" s="5">
        <f t="shared" si="1812"/>
        <v>1.1045803998143029E-3</v>
      </c>
      <c r="AD1549" s="5">
        <f t="shared" si="1813"/>
        <v>1.1692073202511312E-2</v>
      </c>
      <c r="AE1549" s="5">
        <f t="shared" si="1814"/>
        <v>1.434732010116793E-2</v>
      </c>
      <c r="AF1549" s="5">
        <f t="shared" si="1815"/>
        <v>8.802784182071503E-3</v>
      </c>
      <c r="AG1549" s="5">
        <f t="shared" si="1816"/>
        <v>3.6006264031529407E-3</v>
      </c>
      <c r="AH1549" s="5">
        <f t="shared" si="1817"/>
        <v>6.7909049857384496E-3</v>
      </c>
      <c r="AI1549" s="5">
        <f t="shared" si="1818"/>
        <v>9.5454824649535593E-3</v>
      </c>
      <c r="AJ1549" s="5">
        <f t="shared" si="1819"/>
        <v>6.7086960927953436E-3</v>
      </c>
      <c r="AK1549" s="5">
        <f t="shared" si="1820"/>
        <v>3.1433091294393411E-3</v>
      </c>
      <c r="AL1549" s="5">
        <f t="shared" si="1821"/>
        <v>7.62090970797841E-5</v>
      </c>
      <c r="AM1549" s="5">
        <f t="shared" si="1822"/>
        <v>3.2869398104644217E-3</v>
      </c>
      <c r="AN1549" s="5">
        <f t="shared" si="1823"/>
        <v>4.0333973964408795E-3</v>
      </c>
      <c r="AO1549" s="5">
        <f t="shared" si="1824"/>
        <v>2.4746870182751337E-3</v>
      </c>
      <c r="AP1549" s="5">
        <f t="shared" si="1825"/>
        <v>1.0122278625993122E-3</v>
      </c>
      <c r="AQ1549" s="5">
        <f t="shared" si="1826"/>
        <v>3.1052570635877586E-4</v>
      </c>
      <c r="AR1549" s="5">
        <f t="shared" si="1827"/>
        <v>1.6666212384999386E-3</v>
      </c>
      <c r="AS1549" s="5">
        <f t="shared" si="1828"/>
        <v>2.3426485632224497E-3</v>
      </c>
      <c r="AT1549" s="5">
        <f t="shared" si="1829"/>
        <v>1.6464455642326232E-3</v>
      </c>
      <c r="AU1549" s="5">
        <f t="shared" si="1830"/>
        <v>7.7142969387675761E-4</v>
      </c>
      <c r="AV1549" s="5">
        <f t="shared" si="1831"/>
        <v>2.7108568855364244E-4</v>
      </c>
      <c r="AW1549" s="5">
        <f t="shared" si="1832"/>
        <v>3.6513528869652557E-6</v>
      </c>
      <c r="AX1549" s="5">
        <f t="shared" si="1833"/>
        <v>7.7003547121817805E-4</v>
      </c>
      <c r="AY1549" s="5">
        <f t="shared" si="1834"/>
        <v>9.4490901685835528E-4</v>
      </c>
      <c r="AZ1549" s="5">
        <f t="shared" si="1835"/>
        <v>5.7974800091205596E-4</v>
      </c>
      <c r="BA1549" s="5">
        <f t="shared" si="1836"/>
        <v>2.3713587838613309E-4</v>
      </c>
      <c r="BB1549" s="5">
        <f t="shared" si="1837"/>
        <v>7.274724284882849E-5</v>
      </c>
      <c r="BC1549" s="5">
        <f t="shared" si="1838"/>
        <v>1.7853599811628991E-5</v>
      </c>
      <c r="BD1549" s="5">
        <f t="shared" si="1839"/>
        <v>3.4085127564641642E-4</v>
      </c>
      <c r="BE1549" s="5">
        <f t="shared" si="1840"/>
        <v>4.7910990975028663E-4</v>
      </c>
      <c r="BF1549" s="5">
        <f t="shared" si="1841"/>
        <v>3.3672502059087022E-4</v>
      </c>
      <c r="BG1549" s="5">
        <f t="shared" si="1842"/>
        <v>1.5776997745815479E-4</v>
      </c>
      <c r="BH1549" s="5">
        <f t="shared" si="1843"/>
        <v>5.5441452813934948E-5</v>
      </c>
      <c r="BI1549" s="5">
        <f t="shared" si="1844"/>
        <v>1.5586005599500196E-5</v>
      </c>
      <c r="BJ1549" s="8">
        <f t="shared" si="1845"/>
        <v>0.41052414250805824</v>
      </c>
      <c r="BK1549" s="8">
        <f t="shared" si="1846"/>
        <v>0.26170384818058051</v>
      </c>
      <c r="BL1549" s="8">
        <f t="shared" si="1847"/>
        <v>0.30565317192466751</v>
      </c>
      <c r="BM1549" s="8">
        <f t="shared" si="1848"/>
        <v>0.48883098767330846</v>
      </c>
      <c r="BN1549" s="8">
        <f t="shared" si="1849"/>
        <v>0.51024538809975617</v>
      </c>
    </row>
    <row r="1550" spans="1:66" x14ac:dyDescent="0.25">
      <c r="A1550" t="s">
        <v>16</v>
      </c>
      <c r="B1550" t="s">
        <v>17</v>
      </c>
      <c r="C1550" t="s">
        <v>18</v>
      </c>
      <c r="D1550" t="s">
        <v>569</v>
      </c>
      <c r="E1550">
        <f>VLOOKUP(A1550,home!$A$2:$E$405,3,FALSE)</f>
        <v>1.5457516339869299</v>
      </c>
      <c r="F1550">
        <f>VLOOKUP(B1550,home!$B$2:$E$405,3,FALSE)</f>
        <v>0.5</v>
      </c>
      <c r="G1550">
        <f>VLOOKUP(C1550,away!$B$2:$E$405,4,FALSE)</f>
        <v>0.76</v>
      </c>
      <c r="H1550">
        <f>VLOOKUP(A1550,away!$A$2:$E$405,3,FALSE)</f>
        <v>1.36928104575163</v>
      </c>
      <c r="I1550">
        <f>VLOOKUP(C1550,away!$B$2:$E$405,3,FALSE)</f>
        <v>1.1399999999999999</v>
      </c>
      <c r="J1550">
        <f>VLOOKUP(B1550,home!$B$2:$E$405,4,FALSE)</f>
        <v>1.43</v>
      </c>
      <c r="K1550" s="3">
        <f t="shared" si="1794"/>
        <v>0.58738562091503344</v>
      </c>
      <c r="L1550" s="3">
        <f t="shared" si="1795"/>
        <v>2.2322019607843071</v>
      </c>
      <c r="M1550" s="5">
        <f t="shared" si="1796"/>
        <v>5.9630530360390788E-2</v>
      </c>
      <c r="N1550" s="5">
        <f t="shared" si="1797"/>
        <v>3.5026116101230895E-2</v>
      </c>
      <c r="O1550" s="5">
        <f t="shared" si="1798"/>
        <v>0.13310738679307246</v>
      </c>
      <c r="P1550" s="5">
        <f t="shared" si="1799"/>
        <v>7.8185365039826385E-2</v>
      </c>
      <c r="Q1550" s="5">
        <f t="shared" si="1800"/>
        <v>1.0286918477181779E-2</v>
      </c>
      <c r="R1550" s="5">
        <f t="shared" si="1801"/>
        <v>0.14856128489718581</v>
      </c>
      <c r="S1550" s="5">
        <f t="shared" si="1802"/>
        <v>2.5628445988430275E-2</v>
      </c>
      <c r="T1550" s="5">
        <f t="shared" si="1803"/>
        <v>2.2962479595193486E-2</v>
      </c>
      <c r="U1550" s="5">
        <f t="shared" si="1804"/>
        <v>8.7262762573268662E-2</v>
      </c>
      <c r="V1550" s="5">
        <f t="shared" si="1805"/>
        <v>3.7336754118302514E-3</v>
      </c>
      <c r="W1550" s="5">
        <f t="shared" si="1806"/>
        <v>2.0141293323405829E-3</v>
      </c>
      <c r="X1550" s="5">
        <f t="shared" si="1807"/>
        <v>4.495943444923837E-3</v>
      </c>
      <c r="Y1550" s="5">
        <f t="shared" si="1808"/>
        <v>5.0179268866671718E-3</v>
      </c>
      <c r="Z1550" s="5">
        <f t="shared" si="1809"/>
        <v>0.11053959714804473</v>
      </c>
      <c r="AA1550" s="5">
        <f t="shared" si="1810"/>
        <v>6.4929369906501916E-2</v>
      </c>
      <c r="AB1550" s="5">
        <f t="shared" si="1811"/>
        <v>1.9069289129076256E-2</v>
      </c>
      <c r="AC1550" s="5">
        <f t="shared" si="1812"/>
        <v>3.0596614398896666E-4</v>
      </c>
      <c r="AD1550" s="5">
        <f t="shared" si="1813"/>
        <v>2.9576765212001375E-4</v>
      </c>
      <c r="AE1550" s="5">
        <f t="shared" si="1814"/>
        <v>6.6021313299886549E-4</v>
      </c>
      <c r="AF1550" s="5">
        <f t="shared" si="1815"/>
        <v>7.3686452500780931E-4</v>
      </c>
      <c r="AG1550" s="5">
        <f t="shared" si="1816"/>
        <v>5.4827681251827629E-4</v>
      </c>
      <c r="AH1550" s="5">
        <f t="shared" si="1817"/>
        <v>6.1686676374543226E-2</v>
      </c>
      <c r="AI1550" s="5">
        <f t="shared" si="1818"/>
        <v>3.6233866704445797E-2</v>
      </c>
      <c r="AJ1550" s="5">
        <f t="shared" si="1819"/>
        <v>1.0641626146171725E-2</v>
      </c>
      <c r="AK1550" s="5">
        <f t="shared" si="1820"/>
        <v>2.0835793938049109E-3</v>
      </c>
      <c r="AL1550" s="5">
        <f t="shared" si="1821"/>
        <v>1.6046863586841779E-5</v>
      </c>
      <c r="AM1550" s="5">
        <f t="shared" si="1822"/>
        <v>3.4745933197419195E-5</v>
      </c>
      <c r="AN1550" s="5">
        <f t="shared" si="1823"/>
        <v>7.7559940212559684E-5</v>
      </c>
      <c r="AO1550" s="5">
        <f t="shared" si="1824"/>
        <v>8.6564725310394691E-5</v>
      </c>
      <c r="AP1550" s="5">
        <f t="shared" si="1825"/>
        <v>6.4409983190872656E-5</v>
      </c>
      <c r="AQ1550" s="5">
        <f t="shared" si="1826"/>
        <v>3.5944022693187559E-5</v>
      </c>
      <c r="AR1550" s="5">
        <f t="shared" si="1827"/>
        <v>2.7539423991504476E-2</v>
      </c>
      <c r="AS1550" s="5">
        <f t="shared" si="1828"/>
        <v>1.6176261660892224E-2</v>
      </c>
      <c r="AT1550" s="5">
        <f t="shared" si="1829"/>
        <v>4.7508517498836148E-3</v>
      </c>
      <c r="AU1550" s="5">
        <f t="shared" si="1830"/>
        <v>9.3019400166021999E-4</v>
      </c>
      <c r="AV1550" s="5">
        <f t="shared" si="1831"/>
        <v>1.3659564530915698E-4</v>
      </c>
      <c r="AW1550" s="5">
        <f t="shared" si="1832"/>
        <v>5.8444608813028327E-7</v>
      </c>
      <c r="AX1550" s="5">
        <f t="shared" si="1833"/>
        <v>3.4015435909063887E-6</v>
      </c>
      <c r="AY1550" s="5">
        <f t="shared" si="1834"/>
        <v>7.5929322733145332E-6</v>
      </c>
      <c r="AZ1550" s="5">
        <f t="shared" si="1835"/>
        <v>8.4744791542975757E-6</v>
      </c>
      <c r="BA1550" s="5">
        <f t="shared" si="1836"/>
        <v>6.3055829949495953E-6</v>
      </c>
      <c r="BB1550" s="5">
        <f t="shared" si="1837"/>
        <v>3.5188336813036683E-6</v>
      </c>
      <c r="BC1550" s="5">
        <f t="shared" si="1838"/>
        <v>1.5709494886159819E-6</v>
      </c>
      <c r="BD1550" s="5">
        <f t="shared" si="1839"/>
        <v>1.0245592705451114E-2</v>
      </c>
      <c r="BE1550" s="5">
        <f t="shared" si="1840"/>
        <v>6.01811383293394E-3</v>
      </c>
      <c r="BF1550" s="5">
        <f t="shared" si="1841"/>
        <v>1.7674767652476268E-3</v>
      </c>
      <c r="BG1550" s="5">
        <f t="shared" si="1842"/>
        <v>3.4606347906929072E-4</v>
      </c>
      <c r="BH1550" s="5">
        <f t="shared" si="1843"/>
        <v>5.0818177882282994E-5</v>
      </c>
      <c r="BI1550" s="5">
        <f t="shared" si="1844"/>
        <v>5.9699733938310867E-6</v>
      </c>
      <c r="BJ1550" s="8">
        <f t="shared" si="1845"/>
        <v>8.2374724885970571E-2</v>
      </c>
      <c r="BK1550" s="8">
        <f t="shared" si="1846"/>
        <v>0.16750762274032682</v>
      </c>
      <c r="BL1550" s="8">
        <f t="shared" si="1847"/>
        <v>0.63154320390129859</v>
      </c>
      <c r="BM1550" s="8">
        <f t="shared" si="1848"/>
        <v>0.52716053852056732</v>
      </c>
      <c r="BN1550" s="8">
        <f t="shared" si="1849"/>
        <v>0.46479760166888806</v>
      </c>
    </row>
    <row r="1551" spans="1:66" x14ac:dyDescent="0.25">
      <c r="A1551" t="s">
        <v>16</v>
      </c>
      <c r="B1551" t="s">
        <v>231</v>
      </c>
      <c r="C1551" t="s">
        <v>493</v>
      </c>
      <c r="D1551" t="s">
        <v>569</v>
      </c>
      <c r="E1551">
        <f>VLOOKUP(A1551,home!$A$2:$E$405,3,FALSE)</f>
        <v>1.5457516339869299</v>
      </c>
      <c r="F1551">
        <f>VLOOKUP(B1551,home!$B$2:$E$405,3,FALSE)</f>
        <v>1.03</v>
      </c>
      <c r="G1551" t="e">
        <f>VLOOKUP(C1551,away!$B$2:$E$405,4,FALSE)</f>
        <v>#N/A</v>
      </c>
      <c r="H1551">
        <f>VLOOKUP(A1551,away!$A$2:$E$405,3,FALSE)</f>
        <v>1.36928104575163</v>
      </c>
      <c r="I1551" t="e">
        <f>VLOOKUP(C1551,away!$B$2:$E$405,3,FALSE)</f>
        <v>#N/A</v>
      </c>
      <c r="J1551">
        <f>VLOOKUP(B1551,home!$B$2:$E$405,4,FALSE)</f>
        <v>0.77</v>
      </c>
      <c r="K1551" s="3" t="e">
        <f t="shared" si="1794"/>
        <v>#N/A</v>
      </c>
      <c r="L1551" s="3" t="e">
        <f t="shared" si="1795"/>
        <v>#N/A</v>
      </c>
      <c r="M1551" s="5" t="e">
        <f t="shared" si="1796"/>
        <v>#N/A</v>
      </c>
      <c r="N1551" s="5" t="e">
        <f t="shared" si="1797"/>
        <v>#N/A</v>
      </c>
      <c r="O1551" s="5" t="e">
        <f t="shared" si="1798"/>
        <v>#N/A</v>
      </c>
      <c r="P1551" s="5" t="e">
        <f t="shared" si="1799"/>
        <v>#N/A</v>
      </c>
      <c r="Q1551" s="5" t="e">
        <f t="shared" si="1800"/>
        <v>#N/A</v>
      </c>
      <c r="R1551" s="5" t="e">
        <f t="shared" si="1801"/>
        <v>#N/A</v>
      </c>
      <c r="S1551" s="5" t="e">
        <f t="shared" si="1802"/>
        <v>#N/A</v>
      </c>
      <c r="T1551" s="5" t="e">
        <f t="shared" si="1803"/>
        <v>#N/A</v>
      </c>
      <c r="U1551" s="5" t="e">
        <f t="shared" si="1804"/>
        <v>#N/A</v>
      </c>
      <c r="V1551" s="5" t="e">
        <f t="shared" si="1805"/>
        <v>#N/A</v>
      </c>
      <c r="W1551" s="5" t="e">
        <f t="shared" si="1806"/>
        <v>#N/A</v>
      </c>
      <c r="X1551" s="5" t="e">
        <f t="shared" si="1807"/>
        <v>#N/A</v>
      </c>
      <c r="Y1551" s="5" t="e">
        <f t="shared" si="1808"/>
        <v>#N/A</v>
      </c>
      <c r="Z1551" s="5" t="e">
        <f t="shared" si="1809"/>
        <v>#N/A</v>
      </c>
      <c r="AA1551" s="5" t="e">
        <f t="shared" si="1810"/>
        <v>#N/A</v>
      </c>
      <c r="AB1551" s="5" t="e">
        <f t="shared" si="1811"/>
        <v>#N/A</v>
      </c>
      <c r="AC1551" s="5" t="e">
        <f t="shared" si="1812"/>
        <v>#N/A</v>
      </c>
      <c r="AD1551" s="5" t="e">
        <f t="shared" si="1813"/>
        <v>#N/A</v>
      </c>
      <c r="AE1551" s="5" t="e">
        <f t="shared" si="1814"/>
        <v>#N/A</v>
      </c>
      <c r="AF1551" s="5" t="e">
        <f t="shared" si="1815"/>
        <v>#N/A</v>
      </c>
      <c r="AG1551" s="5" t="e">
        <f t="shared" si="1816"/>
        <v>#N/A</v>
      </c>
      <c r="AH1551" s="5" t="e">
        <f t="shared" si="1817"/>
        <v>#N/A</v>
      </c>
      <c r="AI1551" s="5" t="e">
        <f t="shared" si="1818"/>
        <v>#N/A</v>
      </c>
      <c r="AJ1551" s="5" t="e">
        <f t="shared" si="1819"/>
        <v>#N/A</v>
      </c>
      <c r="AK1551" s="5" t="e">
        <f t="shared" si="1820"/>
        <v>#N/A</v>
      </c>
      <c r="AL1551" s="5" t="e">
        <f t="shared" si="1821"/>
        <v>#N/A</v>
      </c>
      <c r="AM1551" s="5" t="e">
        <f t="shared" si="1822"/>
        <v>#N/A</v>
      </c>
      <c r="AN1551" s="5" t="e">
        <f t="shared" si="1823"/>
        <v>#N/A</v>
      </c>
      <c r="AO1551" s="5" t="e">
        <f t="shared" si="1824"/>
        <v>#N/A</v>
      </c>
      <c r="AP1551" s="5" t="e">
        <f t="shared" si="1825"/>
        <v>#N/A</v>
      </c>
      <c r="AQ1551" s="5" t="e">
        <f t="shared" si="1826"/>
        <v>#N/A</v>
      </c>
      <c r="AR1551" s="5" t="e">
        <f t="shared" si="1827"/>
        <v>#N/A</v>
      </c>
      <c r="AS1551" s="5" t="e">
        <f t="shared" si="1828"/>
        <v>#N/A</v>
      </c>
      <c r="AT1551" s="5" t="e">
        <f t="shared" si="1829"/>
        <v>#N/A</v>
      </c>
      <c r="AU1551" s="5" t="e">
        <f t="shared" si="1830"/>
        <v>#N/A</v>
      </c>
      <c r="AV1551" s="5" t="e">
        <f t="shared" si="1831"/>
        <v>#N/A</v>
      </c>
      <c r="AW1551" s="5" t="e">
        <f t="shared" si="1832"/>
        <v>#N/A</v>
      </c>
      <c r="AX1551" s="5" t="e">
        <f t="shared" si="1833"/>
        <v>#N/A</v>
      </c>
      <c r="AY1551" s="5" t="e">
        <f t="shared" si="1834"/>
        <v>#N/A</v>
      </c>
      <c r="AZ1551" s="5" t="e">
        <f t="shared" si="1835"/>
        <v>#N/A</v>
      </c>
      <c r="BA1551" s="5" t="e">
        <f t="shared" si="1836"/>
        <v>#N/A</v>
      </c>
      <c r="BB1551" s="5" t="e">
        <f t="shared" si="1837"/>
        <v>#N/A</v>
      </c>
      <c r="BC1551" s="5" t="e">
        <f t="shared" si="1838"/>
        <v>#N/A</v>
      </c>
      <c r="BD1551" s="5" t="e">
        <f t="shared" si="1839"/>
        <v>#N/A</v>
      </c>
      <c r="BE1551" s="5" t="e">
        <f t="shared" si="1840"/>
        <v>#N/A</v>
      </c>
      <c r="BF1551" s="5" t="e">
        <f t="shared" si="1841"/>
        <v>#N/A</v>
      </c>
      <c r="BG1551" s="5" t="e">
        <f t="shared" si="1842"/>
        <v>#N/A</v>
      </c>
      <c r="BH1551" s="5" t="e">
        <f t="shared" si="1843"/>
        <v>#N/A</v>
      </c>
      <c r="BI1551" s="5" t="e">
        <f t="shared" si="1844"/>
        <v>#N/A</v>
      </c>
      <c r="BJ1551" s="8" t="e">
        <f t="shared" si="1845"/>
        <v>#N/A</v>
      </c>
      <c r="BK1551" s="8" t="e">
        <f t="shared" si="1846"/>
        <v>#N/A</v>
      </c>
      <c r="BL1551" s="8" t="e">
        <f t="shared" si="1847"/>
        <v>#N/A</v>
      </c>
      <c r="BM1551" s="8" t="e">
        <f t="shared" si="1848"/>
        <v>#N/A</v>
      </c>
      <c r="BN1551" s="8" t="e">
        <f t="shared" si="1849"/>
        <v>#N/A</v>
      </c>
    </row>
    <row r="1552" spans="1:66" x14ac:dyDescent="0.25">
      <c r="A1552" t="s">
        <v>16</v>
      </c>
      <c r="B1552" t="s">
        <v>235</v>
      </c>
      <c r="C1552" t="s">
        <v>60</v>
      </c>
      <c r="D1552" t="s">
        <v>569</v>
      </c>
      <c r="E1552">
        <f>VLOOKUP(A1552,home!$A$2:$E$405,3,FALSE)</f>
        <v>1.5457516339869299</v>
      </c>
      <c r="F1552">
        <f>VLOOKUP(B1552,home!$B$2:$E$405,3,FALSE)</f>
        <v>1.18</v>
      </c>
      <c r="G1552">
        <f>VLOOKUP(C1552,away!$B$2:$E$405,4,FALSE)</f>
        <v>1.1000000000000001</v>
      </c>
      <c r="H1552">
        <f>VLOOKUP(A1552,away!$A$2:$E$405,3,FALSE)</f>
        <v>1.36928104575163</v>
      </c>
      <c r="I1552">
        <f>VLOOKUP(C1552,away!$B$2:$E$405,3,FALSE)</f>
        <v>0.91</v>
      </c>
      <c r="J1552">
        <f>VLOOKUP(B1552,home!$B$2:$E$405,4,FALSE)</f>
        <v>1.25</v>
      </c>
      <c r="K1552" s="3">
        <f t="shared" si="1794"/>
        <v>2.0063856209150353</v>
      </c>
      <c r="L1552" s="3">
        <f t="shared" si="1795"/>
        <v>1.5575571895424791</v>
      </c>
      <c r="M1552" s="5">
        <f t="shared" si="1796"/>
        <v>2.8326916579957617E-2</v>
      </c>
      <c r="N1552" s="5">
        <f t="shared" si="1797"/>
        <v>5.6834718110886674E-2</v>
      </c>
      <c r="O1552" s="5">
        <f t="shared" si="1798"/>
        <v>4.4120792576683034E-2</v>
      </c>
      <c r="P1552" s="5">
        <f t="shared" si="1799"/>
        <v>8.8523323809231669E-2</v>
      </c>
      <c r="Q1552" s="5">
        <f t="shared" si="1800"/>
        <v>5.7016180593221187E-2</v>
      </c>
      <c r="R1552" s="5">
        <f t="shared" si="1801"/>
        <v>3.436032884306256E-2</v>
      </c>
      <c r="S1552" s="5">
        <f t="shared" si="1802"/>
        <v>6.9160182296178915E-2</v>
      </c>
      <c r="T1552" s="5">
        <f t="shared" si="1803"/>
        <v>8.880596200322402E-2</v>
      </c>
      <c r="U1552" s="5">
        <f t="shared" si="1804"/>
        <v>6.8940069720632879E-2</v>
      </c>
      <c r="V1552" s="5">
        <f t="shared" si="1805"/>
        <v>2.4014415934787359E-2</v>
      </c>
      <c r="W1552" s="5">
        <f t="shared" si="1806"/>
        <v>3.8132148300577949E-2</v>
      </c>
      <c r="X1552" s="5">
        <f t="shared" si="1807"/>
        <v>5.93930017382652E-2</v>
      </c>
      <c r="Y1552" s="5">
        <f t="shared" si="1808"/>
        <v>4.6253998432971975E-2</v>
      </c>
      <c r="Z1552" s="5">
        <f t="shared" si="1809"/>
        <v>1.7839392408185308E-2</v>
      </c>
      <c r="AA1552" s="5">
        <f t="shared" si="1810"/>
        <v>3.5792700413643845E-2</v>
      </c>
      <c r="AB1552" s="5">
        <f t="shared" si="1811"/>
        <v>3.5906979721827326E-2</v>
      </c>
      <c r="AC1552" s="5">
        <f t="shared" si="1812"/>
        <v>4.6904061899135227E-3</v>
      </c>
      <c r="AD1552" s="5">
        <f t="shared" si="1813"/>
        <v>1.9126948511219828E-2</v>
      </c>
      <c r="AE1552" s="5">
        <f t="shared" si="1814"/>
        <v>2.9791316167659253E-2</v>
      </c>
      <c r="AF1552" s="5">
        <f t="shared" si="1815"/>
        <v>2.3200839341435391E-2</v>
      </c>
      <c r="AG1552" s="5">
        <f t="shared" si="1816"/>
        <v>1.2045544706557566E-2</v>
      </c>
      <c r="AH1552" s="5">
        <f t="shared" si="1817"/>
        <v>6.9464684756096367E-3</v>
      </c>
      <c r="AI1552" s="5">
        <f t="shared" si="1818"/>
        <v>1.3937294465602761E-2</v>
      </c>
      <c r="AJ1552" s="5">
        <f t="shared" si="1819"/>
        <v>1.398179360512204E-2</v>
      </c>
      <c r="AK1552" s="5">
        <f t="shared" si="1820"/>
        <v>9.3509565479728829E-3</v>
      </c>
      <c r="AL1552" s="5">
        <f t="shared" si="1821"/>
        <v>5.863120961641363E-4</v>
      </c>
      <c r="AM1552" s="5">
        <f t="shared" si="1822"/>
        <v>7.6752068929787443E-3</v>
      </c>
      <c r="AN1552" s="5">
        <f t="shared" si="1823"/>
        <v>1.1954573677385033E-2</v>
      </c>
      <c r="AO1552" s="5">
        <f t="shared" si="1824"/>
        <v>9.3099660895631688E-3</v>
      </c>
      <c r="AP1552" s="5">
        <f t="shared" si="1825"/>
        <v>4.8336015390652663E-3</v>
      </c>
      <c r="AQ1552" s="5">
        <f t="shared" si="1826"/>
        <v>1.8821527071386744E-3</v>
      </c>
      <c r="AR1552" s="5">
        <f t="shared" si="1827"/>
        <v>2.163904383223194E-3</v>
      </c>
      <c r="AS1552" s="5">
        <f t="shared" si="1828"/>
        <v>4.3416266395340346E-3</v>
      </c>
      <c r="AT1552" s="5">
        <f t="shared" si="1829"/>
        <v>4.3554886304713767E-3</v>
      </c>
      <c r="AU1552" s="5">
        <f t="shared" si="1830"/>
        <v>2.9129299200788957E-3</v>
      </c>
      <c r="AV1552" s="5">
        <f t="shared" si="1831"/>
        <v>1.46111517659487E-3</v>
      </c>
      <c r="AW1552" s="5">
        <f t="shared" si="1832"/>
        <v>5.0896130104838282E-5</v>
      </c>
      <c r="AX1552" s="5">
        <f t="shared" si="1833"/>
        <v>2.5665707912700857E-3</v>
      </c>
      <c r="AY1552" s="5">
        <f t="shared" si="1834"/>
        <v>3.9975807884124505E-3</v>
      </c>
      <c r="AZ1552" s="5">
        <f t="shared" si="1835"/>
        <v>3.1132303488843535E-3</v>
      </c>
      <c r="BA1552" s="5">
        <f t="shared" si="1836"/>
        <v>1.6163447708688887E-3</v>
      </c>
      <c r="BB1552" s="5">
        <f t="shared" si="1837"/>
        <v>6.293873546615572E-4</v>
      </c>
      <c r="BC1552" s="5">
        <f t="shared" si="1838"/>
        <v>1.9606135985204606E-4</v>
      </c>
      <c r="BD1552" s="5">
        <f t="shared" si="1839"/>
        <v>5.6173413826196203E-4</v>
      </c>
      <c r="BE1552" s="5">
        <f t="shared" si="1840"/>
        <v>1.1270552977858989E-3</v>
      </c>
      <c r="BF1552" s="5">
        <f t="shared" si="1841"/>
        <v>1.1306537717268705E-3</v>
      </c>
      <c r="BG1552" s="5">
        <f t="shared" si="1842"/>
        <v>7.5617582327538102E-4</v>
      </c>
      <c r="BH1552" s="5">
        <f t="shared" si="1843"/>
        <v>3.7929507467582838E-4</v>
      </c>
      <c r="BI1552" s="5">
        <f t="shared" si="1844"/>
        <v>1.522024367826954E-4</v>
      </c>
      <c r="BJ1552" s="8">
        <f t="shared" si="1845"/>
        <v>0.47837533422609929</v>
      </c>
      <c r="BK1552" s="8">
        <f t="shared" si="1846"/>
        <v>0.21929913769464568</v>
      </c>
      <c r="BL1552" s="8">
        <f t="shared" si="1847"/>
        <v>0.28267956566256791</v>
      </c>
      <c r="BM1552" s="8">
        <f t="shared" si="1848"/>
        <v>0.68506448482014826</v>
      </c>
      <c r="BN1552" s="8">
        <f t="shared" si="1849"/>
        <v>0.30918226051304271</v>
      </c>
    </row>
    <row r="1553" spans="1:66" x14ac:dyDescent="0.25">
      <c r="A1553" t="s">
        <v>61</v>
      </c>
      <c r="B1553" t="s">
        <v>318</v>
      </c>
      <c r="C1553" t="s">
        <v>288</v>
      </c>
      <c r="D1553" t="s">
        <v>569</v>
      </c>
      <c r="E1553">
        <f>VLOOKUP(A1553,home!$A$2:$E$405,3,FALSE)</f>
        <v>1.51315789473684</v>
      </c>
      <c r="F1553">
        <f>VLOOKUP(B1553,home!$B$2:$E$405,3,FALSE)</f>
        <v>0.77</v>
      </c>
      <c r="G1553">
        <f>VLOOKUP(C1553,away!$B$2:$E$405,4,FALSE)</f>
        <v>1.08</v>
      </c>
      <c r="H1553">
        <f>VLOOKUP(A1553,away!$A$2:$E$405,3,FALSE)</f>
        <v>1.30526315789474</v>
      </c>
      <c r="I1553">
        <f>VLOOKUP(C1553,away!$B$2:$E$405,3,FALSE)</f>
        <v>0.9</v>
      </c>
      <c r="J1553">
        <f>VLOOKUP(B1553,home!$B$2:$E$405,4,FALSE)</f>
        <v>0.85</v>
      </c>
      <c r="K1553" s="3">
        <f t="shared" si="1794"/>
        <v>1.2583421052631563</v>
      </c>
      <c r="L1553" s="3">
        <f t="shared" si="1795"/>
        <v>0.99852631578947604</v>
      </c>
      <c r="M1553" s="5">
        <f t="shared" si="1796"/>
        <v>0.10467777874197548</v>
      </c>
      <c r="N1553" s="5">
        <f t="shared" si="1797"/>
        <v>0.13172045647644828</v>
      </c>
      <c r="O1553" s="5">
        <f t="shared" si="1798"/>
        <v>0.1045235167522507</v>
      </c>
      <c r="P1553" s="5">
        <f t="shared" si="1799"/>
        <v>0.13152634211953593</v>
      </c>
      <c r="Q1553" s="5">
        <f t="shared" si="1800"/>
        <v>8.2874698254398971E-2</v>
      </c>
      <c r="R1553" s="5">
        <f t="shared" si="1801"/>
        <v>5.2184741047992235E-2</v>
      </c>
      <c r="S1553" s="5">
        <f t="shared" si="1802"/>
        <v>4.1315307984292129E-2</v>
      </c>
      <c r="T1553" s="5">
        <f t="shared" si="1803"/>
        <v>8.275256712012953E-2</v>
      </c>
      <c r="U1553" s="5">
        <f t="shared" si="1804"/>
        <v>6.5666256912943199E-2</v>
      </c>
      <c r="V1553" s="5">
        <f t="shared" si="1805"/>
        <v>5.7680196185780699E-3</v>
      </c>
      <c r="W1553" s="5">
        <f t="shared" si="1806"/>
        <v>3.4761574091496404E-2</v>
      </c>
      <c r="X1553" s="5">
        <f t="shared" si="1807"/>
        <v>3.4710346508624805E-2</v>
      </c>
      <c r="Y1553" s="5">
        <f t="shared" si="1808"/>
        <v>1.7329597209516615E-2</v>
      </c>
      <c r="Z1553" s="5">
        <f t="shared" si="1809"/>
        <v>1.736927907302651E-2</v>
      </c>
      <c r="AA1553" s="5">
        <f t="shared" si="1810"/>
        <v>2.1856495195655461E-2</v>
      </c>
      <c r="AB1553" s="5">
        <f t="shared" si="1811"/>
        <v>1.3751474089087582E-2</v>
      </c>
      <c r="AC1553" s="5">
        <f t="shared" si="1812"/>
        <v>4.5296535880319993E-4</v>
      </c>
      <c r="AD1553" s="5">
        <f t="shared" si="1813"/>
        <v>1.0935488081138693E-2</v>
      </c>
      <c r="AE1553" s="5">
        <f t="shared" si="1814"/>
        <v>1.0919372625019146E-2</v>
      </c>
      <c r="AF1553" s="5">
        <f t="shared" si="1815"/>
        <v>5.4516404589964136E-3</v>
      </c>
      <c r="AG1553" s="5">
        <f t="shared" si="1816"/>
        <v>1.8145354875101791E-3</v>
      </c>
      <c r="AH1553" s="5">
        <f t="shared" si="1817"/>
        <v>4.3359205601771009E-3</v>
      </c>
      <c r="AI1553" s="5">
        <f t="shared" si="1818"/>
        <v>5.4560714059470571E-3</v>
      </c>
      <c r="AJ1553" s="5">
        <f t="shared" si="1819"/>
        <v>3.4328021897127659E-3</v>
      </c>
      <c r="AK1553" s="5">
        <f t="shared" si="1820"/>
        <v>1.4398798447850445E-3</v>
      </c>
      <c r="AL1553" s="5">
        <f t="shared" si="1821"/>
        <v>2.2765816189929485E-5</v>
      </c>
      <c r="AM1553" s="5">
        <f t="shared" si="1822"/>
        <v>2.7521170188200433E-3</v>
      </c>
      <c r="AN1553" s="5">
        <f t="shared" si="1823"/>
        <v>2.7480612674238942E-3</v>
      </c>
      <c r="AO1553" s="5">
        <f t="shared" si="1824"/>
        <v>1.3720057464622693E-3</v>
      </c>
      <c r="AP1553" s="5">
        <f t="shared" si="1825"/>
        <v>4.5666128108565326E-4</v>
      </c>
      <c r="AQ1553" s="5">
        <f t="shared" si="1826"/>
        <v>1.1399707664153992E-4</v>
      </c>
      <c r="AR1553" s="5">
        <f t="shared" si="1827"/>
        <v>8.6590615650189657E-4</v>
      </c>
      <c r="AS1553" s="5">
        <f t="shared" si="1828"/>
        <v>1.0896061759329246E-3</v>
      </c>
      <c r="AT1553" s="5">
        <f t="shared" si="1829"/>
        <v>6.8554866466558702E-4</v>
      </c>
      <c r="AU1553" s="5">
        <f t="shared" si="1830"/>
        <v>2.8755158331854672E-4</v>
      </c>
      <c r="AV1553" s="5">
        <f t="shared" si="1831"/>
        <v>9.0459566181203492E-5</v>
      </c>
      <c r="AW1553" s="5">
        <f t="shared" si="1832"/>
        <v>7.9458244911535122E-7</v>
      </c>
      <c r="AX1553" s="5">
        <f t="shared" si="1833"/>
        <v>5.7718412056542907E-4</v>
      </c>
      <c r="AY1553" s="5">
        <f t="shared" si="1834"/>
        <v>5.7633353344038664E-4</v>
      </c>
      <c r="AZ1553" s="5">
        <f t="shared" si="1835"/>
        <v>2.8774209990608E-4</v>
      </c>
      <c r="BA1553" s="5">
        <f t="shared" si="1836"/>
        <v>9.57726863055818E-5</v>
      </c>
      <c r="BB1553" s="5">
        <f t="shared" si="1837"/>
        <v>2.3907886902493446E-5</v>
      </c>
      <c r="BC1553" s="5">
        <f t="shared" si="1838"/>
        <v>4.7745308454116518E-6</v>
      </c>
      <c r="BD1553" s="5">
        <f t="shared" si="1839"/>
        <v>1.4410501404521066E-4</v>
      </c>
      <c r="BE1553" s="5">
        <f t="shared" si="1840"/>
        <v>1.813334067526271E-4</v>
      </c>
      <c r="BF1553" s="5">
        <f t="shared" si="1841"/>
        <v>1.1408973040382055E-4</v>
      </c>
      <c r="BG1553" s="5">
        <f t="shared" si="1842"/>
        <v>4.785463718174982E-5</v>
      </c>
      <c r="BH1553" s="5">
        <f t="shared" si="1843"/>
        <v>1.5054376224471897E-5</v>
      </c>
      <c r="BI1553" s="5">
        <f t="shared" si="1844"/>
        <v>3.7887110943451147E-6</v>
      </c>
      <c r="BJ1553" s="8">
        <f t="shared" si="1845"/>
        <v>0.42227883356167789</v>
      </c>
      <c r="BK1553" s="8">
        <f t="shared" si="1846"/>
        <v>0.28433951317281514</v>
      </c>
      <c r="BL1553" s="8">
        <f t="shared" si="1847"/>
        <v>0.27617245602085355</v>
      </c>
      <c r="BM1553" s="8">
        <f t="shared" si="1848"/>
        <v>0.39207700948478014</v>
      </c>
      <c r="BN1553" s="8">
        <f t="shared" si="1849"/>
        <v>0.60750753339260155</v>
      </c>
    </row>
    <row r="1554" spans="1:66" x14ac:dyDescent="0.25">
      <c r="A1554" t="s">
        <v>61</v>
      </c>
      <c r="B1554" t="s">
        <v>337</v>
      </c>
      <c r="C1554" t="s">
        <v>66</v>
      </c>
      <c r="D1554" t="s">
        <v>569</v>
      </c>
      <c r="E1554">
        <f>VLOOKUP(A1554,home!$A$2:$E$405,3,FALSE)</f>
        <v>1.51315789473684</v>
      </c>
      <c r="F1554">
        <f>VLOOKUP(B1554,home!$B$2:$E$405,3,FALSE)</f>
        <v>0.94</v>
      </c>
      <c r="G1554">
        <f>VLOOKUP(C1554,away!$B$2:$E$405,4,FALSE)</f>
        <v>0.87</v>
      </c>
      <c r="H1554">
        <f>VLOOKUP(A1554,away!$A$2:$E$405,3,FALSE)</f>
        <v>1.30526315789474</v>
      </c>
      <c r="I1554">
        <f>VLOOKUP(C1554,away!$B$2:$E$405,3,FALSE)</f>
        <v>0.94</v>
      </c>
      <c r="J1554">
        <f>VLOOKUP(B1554,home!$B$2:$E$405,4,FALSE)</f>
        <v>1.01</v>
      </c>
      <c r="K1554" s="3">
        <f t="shared" si="1794"/>
        <v>1.2374605263157876</v>
      </c>
      <c r="L1554" s="3">
        <f t="shared" si="1795"/>
        <v>1.2392168421052661</v>
      </c>
      <c r="M1554" s="5">
        <f t="shared" si="1796"/>
        <v>8.402193624807372E-2</v>
      </c>
      <c r="N1554" s="5">
        <f t="shared" si="1797"/>
        <v>0.10397382945161286</v>
      </c>
      <c r="O1554" s="5">
        <f t="shared" si="1798"/>
        <v>0.10412139850490791</v>
      </c>
      <c r="P1554" s="5">
        <f t="shared" si="1799"/>
        <v>0.1288461205946192</v>
      </c>
      <c r="Q1554" s="5">
        <f t="shared" si="1800"/>
        <v>6.4331754858130391E-2</v>
      </c>
      <c r="R1554" s="5">
        <f t="shared" si="1801"/>
        <v>6.4514495325417989E-2</v>
      </c>
      <c r="S1554" s="5">
        <f t="shared" si="1802"/>
        <v>4.9395799280523484E-2</v>
      </c>
      <c r="T1554" s="5">
        <f t="shared" si="1803"/>
        <v>7.9720994102382453E-2</v>
      </c>
      <c r="U1554" s="5">
        <f t="shared" si="1804"/>
        <v>7.9834141340389173E-2</v>
      </c>
      <c r="V1554" s="5">
        <f t="shared" si="1805"/>
        <v>8.4163961555295576E-3</v>
      </c>
      <c r="W1554" s="5">
        <f t="shared" si="1806"/>
        <v>2.6536002408520099E-2</v>
      </c>
      <c r="X1554" s="5">
        <f t="shared" si="1807"/>
        <v>3.2883861106784013E-2</v>
      </c>
      <c r="Y1554" s="5">
        <f t="shared" si="1808"/>
        <v>2.0375117258488538E-2</v>
      </c>
      <c r="Z1554" s="5">
        <f t="shared" si="1809"/>
        <v>2.6649149722393146E-2</v>
      </c>
      <c r="AA1554" s="5">
        <f t="shared" si="1810"/>
        <v>3.2977270841340847E-2</v>
      </c>
      <c r="AB1554" s="5">
        <f t="shared" si="1811"/>
        <v>2.0404035465891961E-2</v>
      </c>
      <c r="AC1554" s="5">
        <f t="shared" si="1812"/>
        <v>8.0664946147643041E-4</v>
      </c>
      <c r="AD1554" s="5">
        <f t="shared" si="1813"/>
        <v>8.2093138766910646E-3</v>
      </c>
      <c r="AE1554" s="5">
        <f t="shared" si="1814"/>
        <v>1.0173120018124041E-2</v>
      </c>
      <c r="AF1554" s="5">
        <f t="shared" si="1815"/>
        <v>6.3033508316087724E-3</v>
      </c>
      <c r="AG1554" s="5">
        <f t="shared" si="1816"/>
        <v>2.6037395040759419E-3</v>
      </c>
      <c r="AH1554" s="5">
        <f t="shared" si="1817"/>
        <v>8.25601879094362E-3</v>
      </c>
      <c r="AI1554" s="5">
        <f t="shared" si="1818"/>
        <v>1.0216497358314123E-2</v>
      </c>
      <c r="AJ1554" s="5">
        <f t="shared" si="1819"/>
        <v>6.3212560990616243E-3</v>
      </c>
      <c r="AK1554" s="5">
        <f t="shared" si="1820"/>
        <v>2.6074349664405613E-3</v>
      </c>
      <c r="AL1554" s="5">
        <f t="shared" si="1821"/>
        <v>4.9479294780407757E-5</v>
      </c>
      <c r="AM1554" s="5">
        <f t="shared" si="1822"/>
        <v>2.0317403741083257E-3</v>
      </c>
      <c r="AN1554" s="5">
        <f t="shared" si="1823"/>
        <v>2.517766890380291E-3</v>
      </c>
      <c r="AO1554" s="5">
        <f t="shared" si="1824"/>
        <v>1.5600295675271304E-3</v>
      </c>
      <c r="AP1554" s="5">
        <f t="shared" si="1825"/>
        <v>6.4440497142060488E-4</v>
      </c>
      <c r="AQ1554" s="5">
        <f t="shared" si="1826"/>
        <v>1.9963937343019412E-4</v>
      </c>
      <c r="AR1554" s="5">
        <f t="shared" si="1827"/>
        <v>2.0461995068949751E-3</v>
      </c>
      <c r="AS1554" s="5">
        <f t="shared" si="1828"/>
        <v>2.5320911187493608E-3</v>
      </c>
      <c r="AT1554" s="5">
        <f t="shared" si="1829"/>
        <v>1.5666814042435578E-3</v>
      </c>
      <c r="AU1554" s="5">
        <f t="shared" si="1830"/>
        <v>6.4623546502146371E-4</v>
      </c>
      <c r="AV1554" s="5">
        <f t="shared" si="1831"/>
        <v>1.9992271966734685E-4</v>
      </c>
      <c r="AW1554" s="5">
        <f t="shared" si="1832"/>
        <v>2.1076556733253261E-6</v>
      </c>
      <c r="AX1554" s="5">
        <f t="shared" si="1833"/>
        <v>4.1903308544685383E-4</v>
      </c>
      <c r="AY1554" s="5">
        <f t="shared" si="1834"/>
        <v>5.1927285688507633E-4</v>
      </c>
      <c r="AZ1554" s="5">
        <f t="shared" si="1835"/>
        <v>3.2174583495005209E-4</v>
      </c>
      <c r="BA1554" s="5">
        <f t="shared" si="1836"/>
        <v>1.3290428584910858E-4</v>
      </c>
      <c r="BB1554" s="5">
        <f t="shared" si="1837"/>
        <v>4.1174307353047001E-5</v>
      </c>
      <c r="BC1554" s="5">
        <f t="shared" si="1838"/>
        <v>1.0204779026782894E-5</v>
      </c>
      <c r="BD1554" s="5">
        <f t="shared" si="1839"/>
        <v>4.2261414854195746E-4</v>
      </c>
      <c r="BE1554" s="5">
        <f t="shared" si="1840"/>
        <v>5.2296832668322914E-4</v>
      </c>
      <c r="BF1554" s="5">
        <f t="shared" si="1841"/>
        <v>3.2357633039195772E-4</v>
      </c>
      <c r="BG1554" s="5">
        <f t="shared" si="1842"/>
        <v>1.3347097870338779E-4</v>
      </c>
      <c r="BH1554" s="5">
        <f t="shared" si="1843"/>
        <v>4.1291266888544347E-5</v>
      </c>
      <c r="BI1554" s="5">
        <f t="shared" si="1844"/>
        <v>1.0219262571228752E-5</v>
      </c>
      <c r="BJ1554" s="8">
        <f t="shared" si="1845"/>
        <v>0.3635089997427956</v>
      </c>
      <c r="BK1554" s="8">
        <f t="shared" si="1846"/>
        <v>0.27205565389188785</v>
      </c>
      <c r="BL1554" s="8">
        <f t="shared" si="1847"/>
        <v>0.3376978192210649</v>
      </c>
      <c r="BM1554" s="8">
        <f t="shared" si="1848"/>
        <v>0.4495849223941677</v>
      </c>
      <c r="BN1554" s="8">
        <f t="shared" si="1849"/>
        <v>0.54980953498276208</v>
      </c>
    </row>
    <row r="1555" spans="1:66" x14ac:dyDescent="0.25">
      <c r="A1555" t="s">
        <v>19</v>
      </c>
      <c r="B1555" t="s">
        <v>252</v>
      </c>
      <c r="C1555" t="s">
        <v>21</v>
      </c>
      <c r="D1555" t="s">
        <v>569</v>
      </c>
      <c r="E1555">
        <f>VLOOKUP(A1555,home!$A$2:$E$405,3,FALSE)</f>
        <v>1.5815789473684201</v>
      </c>
      <c r="F1555">
        <f>VLOOKUP(B1555,home!$B$2:$E$405,3,FALSE)</f>
        <v>0.83</v>
      </c>
      <c r="G1555">
        <f>VLOOKUP(C1555,away!$B$2:$E$405,4,FALSE)</f>
        <v>0.8</v>
      </c>
      <c r="H1555">
        <f>VLOOKUP(A1555,away!$A$2:$E$405,3,FALSE)</f>
        <v>1.22631578947368</v>
      </c>
      <c r="I1555">
        <f>VLOOKUP(C1555,away!$B$2:$E$405,3,FALSE)</f>
        <v>0.9</v>
      </c>
      <c r="J1555">
        <f>VLOOKUP(B1555,home!$B$2:$E$405,4,FALSE)</f>
        <v>0.99</v>
      </c>
      <c r="K1555" s="3">
        <f t="shared" si="1794"/>
        <v>1.050168421052631</v>
      </c>
      <c r="L1555" s="3">
        <f t="shared" si="1795"/>
        <v>1.0926473684210489</v>
      </c>
      <c r="M1555" s="5">
        <f t="shared" si="1796"/>
        <v>0.1173240177390291</v>
      </c>
      <c r="N1555" s="5">
        <f t="shared" si="1797"/>
        <v>0.12320997846054706</v>
      </c>
      <c r="O1555" s="5">
        <f t="shared" si="1798"/>
        <v>0.12819377923513459</v>
      </c>
      <c r="P1555" s="5">
        <f t="shared" si="1799"/>
        <v>0.13462505872813085</v>
      </c>
      <c r="Q1555" s="5">
        <f t="shared" si="1800"/>
        <v>6.469561426892069E-2</v>
      </c>
      <c r="R1555" s="5">
        <f t="shared" si="1801"/>
        <v>7.0035297764609358E-2</v>
      </c>
      <c r="S1555" s="5">
        <f t="shared" si="1802"/>
        <v>3.8619344075538693E-2</v>
      </c>
      <c r="T1555" s="5">
        <f t="shared" si="1803"/>
        <v>7.0689492679319441E-2</v>
      </c>
      <c r="U1555" s="5">
        <f t="shared" si="1804"/>
        <v>7.3548858071410664E-2</v>
      </c>
      <c r="V1555" s="5">
        <f t="shared" si="1805"/>
        <v>4.9238108695376067E-3</v>
      </c>
      <c r="W1555" s="5">
        <f t="shared" si="1806"/>
        <v>2.26470970286075E-2</v>
      </c>
      <c r="X1555" s="5">
        <f t="shared" si="1807"/>
        <v>2.4745290970684137E-2</v>
      </c>
      <c r="Y1555" s="5">
        <f t="shared" si="1808"/>
        <v>1.3518938529965583E-2</v>
      </c>
      <c r="Z1555" s="5">
        <f t="shared" si="1809"/>
        <v>2.5507961266361664E-2</v>
      </c>
      <c r="AA1555" s="5">
        <f t="shared" si="1810"/>
        <v>2.67876554073667E-2</v>
      </c>
      <c r="AB1555" s="5">
        <f t="shared" si="1811"/>
        <v>1.4065774891428129E-2</v>
      </c>
      <c r="AC1555" s="5">
        <f t="shared" si="1812"/>
        <v>3.5311840887950542E-4</v>
      </c>
      <c r="AD1555" s="5">
        <f t="shared" si="1813"/>
        <v>5.9458165319896178E-3</v>
      </c>
      <c r="AE1555" s="5">
        <f t="shared" si="1814"/>
        <v>6.4966807867928222E-3</v>
      </c>
      <c r="AF1555" s="5">
        <f t="shared" si="1815"/>
        <v>3.5492905825803833E-3</v>
      </c>
      <c r="AG1555" s="5">
        <f t="shared" si="1816"/>
        <v>1.2927076716060227E-3</v>
      </c>
      <c r="AH1555" s="5">
        <f t="shared" si="1817"/>
        <v>6.9678016878690283E-3</v>
      </c>
      <c r="AI1555" s="5">
        <f t="shared" si="1818"/>
        <v>7.3173652967572743E-3</v>
      </c>
      <c r="AJ1555" s="5">
        <f t="shared" si="1819"/>
        <v>3.8422329799804515E-3</v>
      </c>
      <c r="AK1555" s="5">
        <f t="shared" si="1820"/>
        <v>1.3449972473008052E-3</v>
      </c>
      <c r="AL1555" s="5">
        <f t="shared" si="1821"/>
        <v>1.6207623110599752E-5</v>
      </c>
      <c r="AM1555" s="5">
        <f t="shared" si="1822"/>
        <v>1.2488217518536336E-3</v>
      </c>
      <c r="AN1555" s="5">
        <f t="shared" si="1823"/>
        <v>1.3645218007898366E-3</v>
      </c>
      <c r="AO1555" s="5">
        <f t="shared" si="1824"/>
        <v>7.4547057739308292E-4</v>
      </c>
      <c r="AP1555" s="5">
        <f t="shared" si="1825"/>
        <v>2.7151215487462399E-4</v>
      </c>
      <c r="AQ1555" s="5">
        <f t="shared" si="1826"/>
        <v>7.4166760379521521E-5</v>
      </c>
      <c r="AR1555" s="5">
        <f t="shared" si="1827"/>
        <v>1.522670035585968E-3</v>
      </c>
      <c r="AS1555" s="5">
        <f t="shared" si="1828"/>
        <v>1.5990599870554694E-3</v>
      </c>
      <c r="AT1555" s="5">
        <f t="shared" si="1829"/>
        <v>8.3964115088724142E-4</v>
      </c>
      <c r="AU1555" s="5">
        <f t="shared" si="1830"/>
        <v>2.9392154055935606E-4</v>
      </c>
      <c r="AV1555" s="5">
        <f t="shared" si="1831"/>
        <v>7.7166780040643947E-5</v>
      </c>
      <c r="AW1555" s="5">
        <f t="shared" si="1832"/>
        <v>5.166016717247075E-7</v>
      </c>
      <c r="AX1555" s="5">
        <f t="shared" si="1833"/>
        <v>2.1857886122005171E-4</v>
      </c>
      <c r="AY1555" s="5">
        <f t="shared" si="1834"/>
        <v>2.3882961750455915E-4</v>
      </c>
      <c r="AZ1555" s="5">
        <f t="shared" si="1835"/>
        <v>1.3047827653368111E-4</v>
      </c>
      <c r="BA1555" s="5">
        <f t="shared" si="1836"/>
        <v>4.7522248496880194E-5</v>
      </c>
      <c r="BB1555" s="5">
        <f t="shared" si="1837"/>
        <v>1.298126494039182E-5</v>
      </c>
      <c r="BC1555" s="5">
        <f t="shared" si="1838"/>
        <v>2.8367889951791107E-6</v>
      </c>
      <c r="BD1555" s="5">
        <f t="shared" si="1839"/>
        <v>2.7729023455943201E-4</v>
      </c>
      <c r="BE1555" s="5">
        <f t="shared" si="1840"/>
        <v>2.9120144780059239E-4</v>
      </c>
      <c r="BF1555" s="5">
        <f t="shared" si="1841"/>
        <v>1.5290528232249411E-4</v>
      </c>
      <c r="BG1555" s="5">
        <f t="shared" si="1842"/>
        <v>5.352543296907347E-5</v>
      </c>
      <c r="BH1555" s="5">
        <f t="shared" si="1843"/>
        <v>1.4052679856822581E-5</v>
      </c>
      <c r="BI1555" s="5">
        <f t="shared" si="1844"/>
        <v>2.9515361233594972E-6</v>
      </c>
      <c r="BJ1555" s="8">
        <f t="shared" si="1845"/>
        <v>0.34114662761399461</v>
      </c>
      <c r="BK1555" s="8">
        <f t="shared" si="1846"/>
        <v>0.29610038706173092</v>
      </c>
      <c r="BL1555" s="8">
        <f t="shared" si="1847"/>
        <v>0.33722814868961737</v>
      </c>
      <c r="BM1555" s="8">
        <f t="shared" si="1848"/>
        <v>0.36166106541950016</v>
      </c>
      <c r="BN1555" s="8">
        <f t="shared" si="1849"/>
        <v>0.63808374619637165</v>
      </c>
    </row>
    <row r="1556" spans="1:66" x14ac:dyDescent="0.25">
      <c r="A1556" t="s">
        <v>19</v>
      </c>
      <c r="B1556" t="s">
        <v>243</v>
      </c>
      <c r="C1556" t="s">
        <v>148</v>
      </c>
      <c r="D1556" t="s">
        <v>569</v>
      </c>
      <c r="E1556">
        <f>VLOOKUP(A1556,home!$A$2:$E$405,3,FALSE)</f>
        <v>1.5815789473684201</v>
      </c>
      <c r="F1556">
        <f>VLOOKUP(B1556,home!$B$2:$E$405,3,FALSE)</f>
        <v>0.93</v>
      </c>
      <c r="G1556">
        <f>VLOOKUP(C1556,away!$B$2:$E$405,4,FALSE)</f>
        <v>0.46</v>
      </c>
      <c r="H1556">
        <f>VLOOKUP(A1556,away!$A$2:$E$405,3,FALSE)</f>
        <v>1.22631578947368</v>
      </c>
      <c r="I1556">
        <f>VLOOKUP(C1556,away!$B$2:$E$405,3,FALSE)</f>
        <v>0.75</v>
      </c>
      <c r="J1556">
        <f>VLOOKUP(B1556,home!$B$2:$E$405,4,FALSE)</f>
        <v>1.24</v>
      </c>
      <c r="K1556" s="3">
        <f t="shared" si="1794"/>
        <v>0.67659947368421025</v>
      </c>
      <c r="L1556" s="3">
        <f t="shared" si="1795"/>
        <v>1.1404736842105225</v>
      </c>
      <c r="M1556" s="5">
        <f t="shared" si="1796"/>
        <v>0.16250066939049068</v>
      </c>
      <c r="N1556" s="5">
        <f t="shared" si="1797"/>
        <v>0.10994786738293785</v>
      </c>
      <c r="O1556" s="5">
        <f t="shared" si="1798"/>
        <v>0.18532773710644898</v>
      </c>
      <c r="P1556" s="5">
        <f t="shared" si="1799"/>
        <v>0.12539264938530906</v>
      </c>
      <c r="Q1556" s="5">
        <f t="shared" si="1800"/>
        <v>3.7195334601998545E-2</v>
      </c>
      <c r="R1556" s="5">
        <f t="shared" si="1801"/>
        <v>0.10568070356209555</v>
      </c>
      <c r="S1556" s="5">
        <f t="shared" si="1802"/>
        <v>2.4189618077947377E-2</v>
      </c>
      <c r="T1556" s="5">
        <f t="shared" si="1803"/>
        <v>4.24203002889844E-2</v>
      </c>
      <c r="U1556" s="5">
        <f t="shared" si="1804"/>
        <v>7.1503508408690908E-2</v>
      </c>
      <c r="V1556" s="5">
        <f t="shared" si="1805"/>
        <v>2.0739745666481461E-3</v>
      </c>
      <c r="W1556" s="5">
        <f t="shared" si="1806"/>
        <v>8.388781271740104E-3</v>
      </c>
      <c r="X1556" s="5">
        <f t="shared" si="1807"/>
        <v>9.5671842830176677E-3</v>
      </c>
      <c r="Y1556" s="5">
        <f t="shared" si="1808"/>
        <v>5.4555609533870853E-3</v>
      </c>
      <c r="Z1556" s="5">
        <f t="shared" si="1809"/>
        <v>4.017535378047439E-2</v>
      </c>
      <c r="AA1556" s="5">
        <f t="shared" si="1810"/>
        <v>2.7182623222945922E-2</v>
      </c>
      <c r="AB1556" s="5">
        <f t="shared" si="1811"/>
        <v>9.195874283000699E-3</v>
      </c>
      <c r="AC1556" s="5">
        <f t="shared" si="1812"/>
        <v>1.0002311322977916E-4</v>
      </c>
      <c r="AD1556" s="5">
        <f t="shared" si="1813"/>
        <v>1.4189612483278284E-3</v>
      </c>
      <c r="AE1556" s="5">
        <f t="shared" si="1814"/>
        <v>1.6182879626324006E-3</v>
      </c>
      <c r="AF1556" s="5">
        <f t="shared" si="1815"/>
        <v>9.2280741742845757E-4</v>
      </c>
      <c r="AG1556" s="5">
        <f t="shared" si="1816"/>
        <v>3.5081252505714342E-4</v>
      </c>
      <c r="AH1556" s="5">
        <f t="shared" si="1817"/>
        <v>1.1454733435119695E-2</v>
      </c>
      <c r="AI1556" s="5">
        <f t="shared" si="1818"/>
        <v>7.7502666133949126E-3</v>
      </c>
      <c r="AJ1556" s="5">
        <f t="shared" si="1819"/>
        <v>2.6219131557676514E-3</v>
      </c>
      <c r="AK1556" s="5">
        <f t="shared" si="1820"/>
        <v>5.9132835374603335E-4</v>
      </c>
      <c r="AL1556" s="5">
        <f t="shared" si="1821"/>
        <v>3.0872889852557657E-6</v>
      </c>
      <c r="AM1556" s="5">
        <f t="shared" si="1822"/>
        <v>1.9201368675937977E-4</v>
      </c>
      <c r="AN1556" s="5">
        <f t="shared" si="1823"/>
        <v>2.1898655675731506E-4</v>
      </c>
      <c r="AO1556" s="5">
        <f t="shared" si="1824"/>
        <v>1.2487420258879594E-4</v>
      </c>
      <c r="AP1556" s="5">
        <f t="shared" si="1825"/>
        <v>4.7471913963098414E-5</v>
      </c>
      <c r="AQ1556" s="5">
        <f t="shared" si="1826"/>
        <v>1.353511715350495E-5</v>
      </c>
      <c r="AR1556" s="5">
        <f t="shared" si="1827"/>
        <v>2.6127644084800818E-3</v>
      </c>
      <c r="AS1556" s="5">
        <f t="shared" si="1828"/>
        <v>1.7677950236384605E-3</v>
      </c>
      <c r="AT1556" s="5">
        <f t="shared" si="1829"/>
        <v>5.9804459128767404E-4</v>
      </c>
      <c r="AU1556" s="5">
        <f t="shared" si="1830"/>
        <v>1.3487888523497634E-4</v>
      </c>
      <c r="AV1556" s="5">
        <f t="shared" si="1831"/>
        <v>2.2814745690274494E-5</v>
      </c>
      <c r="AW1556" s="5">
        <f t="shared" si="1832"/>
        <v>6.6174658221978244E-8</v>
      </c>
      <c r="AX1556" s="5">
        <f t="shared" si="1833"/>
        <v>2.1652726566926851E-5</v>
      </c>
      <c r="AY1556" s="5">
        <f t="shared" si="1834"/>
        <v>2.4694364840986125E-5</v>
      </c>
      <c r="AZ1556" s="5">
        <f t="shared" si="1835"/>
        <v>1.4081636624719126E-5</v>
      </c>
      <c r="BA1556" s="5">
        <f t="shared" si="1836"/>
        <v>5.3532453337024146E-6</v>
      </c>
      <c r="BB1556" s="5">
        <f t="shared" si="1837"/>
        <v>1.5263088570525954E-6</v>
      </c>
      <c r="BC1556" s="5">
        <f t="shared" si="1838"/>
        <v>3.4814301708918498E-7</v>
      </c>
      <c r="BD1556" s="5">
        <f t="shared" si="1839"/>
        <v>4.9663150848556733E-4</v>
      </c>
      <c r="BE1556" s="5">
        <f t="shared" si="1840"/>
        <v>3.3602061725633033E-4</v>
      </c>
      <c r="BF1556" s="5">
        <f t="shared" si="1841"/>
        <v>1.1367568639133824E-4</v>
      </c>
      <c r="BG1556" s="5">
        <f t="shared" si="1842"/>
        <v>2.5637636527690273E-5</v>
      </c>
      <c r="BH1556" s="5">
        <f t="shared" si="1843"/>
        <v>4.3366028452855799E-6</v>
      </c>
      <c r="BI1556" s="5">
        <f t="shared" si="1844"/>
        <v>5.8682864053953453E-7</v>
      </c>
      <c r="BJ1556" s="8">
        <f t="shared" si="1845"/>
        <v>0.21795043583797413</v>
      </c>
      <c r="BK1556" s="8">
        <f t="shared" si="1846"/>
        <v>0.31428471618745124</v>
      </c>
      <c r="BL1556" s="8">
        <f t="shared" si="1847"/>
        <v>0.42742187467568848</v>
      </c>
      <c r="BM1556" s="8">
        <f t="shared" si="1848"/>
        <v>0.27376279086212468</v>
      </c>
      <c r="BN1556" s="8">
        <f t="shared" si="1849"/>
        <v>0.72604496142928066</v>
      </c>
    </row>
    <row r="1557" spans="1:66" x14ac:dyDescent="0.25">
      <c r="A1557" t="s">
        <v>19</v>
      </c>
      <c r="B1557" t="s">
        <v>154</v>
      </c>
      <c r="C1557" t="s">
        <v>146</v>
      </c>
      <c r="D1557" t="s">
        <v>569</v>
      </c>
      <c r="E1557">
        <f>VLOOKUP(A1557,home!$A$2:$E$405,3,FALSE)</f>
        <v>1.5815789473684201</v>
      </c>
      <c r="F1557">
        <f>VLOOKUP(B1557,home!$B$2:$E$405,3,FALSE)</f>
        <v>0.73</v>
      </c>
      <c r="G1557">
        <f>VLOOKUP(C1557,away!$B$2:$E$405,4,FALSE)</f>
        <v>1.1299999999999999</v>
      </c>
      <c r="H1557">
        <f>VLOOKUP(A1557,away!$A$2:$E$405,3,FALSE)</f>
        <v>1.22631578947368</v>
      </c>
      <c r="I1557">
        <f>VLOOKUP(C1557,away!$B$2:$E$405,3,FALSE)</f>
        <v>0.6</v>
      </c>
      <c r="J1557">
        <f>VLOOKUP(B1557,home!$B$2:$E$405,4,FALSE)</f>
        <v>1.42</v>
      </c>
      <c r="K1557" s="3">
        <f t="shared" si="1794"/>
        <v>1.3046444736842098</v>
      </c>
      <c r="L1557" s="3">
        <f t="shared" si="1795"/>
        <v>1.0448210526315753</v>
      </c>
      <c r="M1557" s="5">
        <f t="shared" si="1796"/>
        <v>9.542014814714507E-2</v>
      </c>
      <c r="N1557" s="5">
        <f t="shared" si="1797"/>
        <v>0.12448936895830141</v>
      </c>
      <c r="O1557" s="5">
        <f t="shared" si="1798"/>
        <v>9.9696979629360985E-2</v>
      </c>
      <c r="P1557" s="5">
        <f t="shared" si="1799"/>
        <v>0.13006911351645306</v>
      </c>
      <c r="Q1557" s="5">
        <f t="shared" si="1800"/>
        <v>8.1207183621941292E-2</v>
      </c>
      <c r="R1557" s="5">
        <f t="shared" si="1801"/>
        <v>5.2082751600268817E-2</v>
      </c>
      <c r="S1557" s="5">
        <f t="shared" si="1802"/>
        <v>4.432495290425234E-2</v>
      </c>
      <c r="T1557" s="5">
        <f t="shared" si="1803"/>
        <v>8.4846975073122333E-2</v>
      </c>
      <c r="U1557" s="5">
        <f t="shared" si="1804"/>
        <v>6.7949474049558159E-2</v>
      </c>
      <c r="V1557" s="5">
        <f t="shared" si="1805"/>
        <v>6.7133589275833166E-3</v>
      </c>
      <c r="W1557" s="5">
        <f t="shared" si="1806"/>
        <v>3.5315501111941518E-2</v>
      </c>
      <c r="X1557" s="5">
        <f t="shared" si="1807"/>
        <v>3.6898379045990311E-2</v>
      </c>
      <c r="Y1557" s="5">
        <f t="shared" si="1808"/>
        <v>1.9276101617615223E-2</v>
      </c>
      <c r="Z1557" s="5">
        <f t="shared" si="1809"/>
        <v>1.8139051783647244E-2</v>
      </c>
      <c r="AA1557" s="5">
        <f t="shared" si="1810"/>
        <v>2.3665013667407087E-2</v>
      </c>
      <c r="AB1557" s="5">
        <f t="shared" si="1811"/>
        <v>1.5437214650421978E-2</v>
      </c>
      <c r="AC1557" s="5">
        <f t="shared" si="1812"/>
        <v>5.7194461899832906E-4</v>
      </c>
      <c r="AD1557" s="5">
        <f t="shared" si="1813"/>
        <v>1.1518543340270767E-2</v>
      </c>
      <c r="AE1557" s="5">
        <f t="shared" si="1814"/>
        <v>1.2034816577564125E-2</v>
      </c>
      <c r="AF1557" s="5">
        <f t="shared" si="1815"/>
        <v>6.2871148623992396E-3</v>
      </c>
      <c r="AG1557" s="5">
        <f t="shared" si="1816"/>
        <v>2.1896366561825319E-3</v>
      </c>
      <c r="AH1557" s="5">
        <f t="shared" si="1817"/>
        <v>4.7380157945822428E-3</v>
      </c>
      <c r="AI1557" s="5">
        <f t="shared" si="1818"/>
        <v>6.1814261226302231E-3</v>
      </c>
      <c r="AJ1557" s="5">
        <f t="shared" si="1819"/>
        <v>4.0322817151883673E-3</v>
      </c>
      <c r="AK1557" s="5">
        <f t="shared" si="1820"/>
        <v>1.7535646853527964E-3</v>
      </c>
      <c r="AL1557" s="5">
        <f t="shared" si="1821"/>
        <v>3.1185166243464436E-5</v>
      </c>
      <c r="AM1557" s="5">
        <f t="shared" si="1822"/>
        <v>3.005520782755261E-3</v>
      </c>
      <c r="AN1557" s="5">
        <f t="shared" si="1823"/>
        <v>3.1402313879444282E-3</v>
      </c>
      <c r="AO1557" s="5">
        <f t="shared" si="1824"/>
        <v>1.6404899321294049E-3</v>
      </c>
      <c r="AP1557" s="5">
        <f t="shared" si="1825"/>
        <v>5.7133947257298208E-4</v>
      </c>
      <c r="AQ1557" s="5">
        <f t="shared" si="1826"/>
        <v>1.4923687728591808E-4</v>
      </c>
      <c r="AR1557" s="5">
        <f t="shared" si="1827"/>
        <v>9.9007572997608976E-4</v>
      </c>
      <c r="AS1557" s="5">
        <f t="shared" si="1828"/>
        <v>1.2916968296421655E-3</v>
      </c>
      <c r="AT1557" s="5">
        <f t="shared" si="1829"/>
        <v>8.4260256523403289E-4</v>
      </c>
      <c r="AU1557" s="5">
        <f t="shared" si="1830"/>
        <v>3.6643226008157323E-4</v>
      </c>
      <c r="AV1557" s="5">
        <f t="shared" si="1831"/>
        <v>1.195159557737599E-4</v>
      </c>
      <c r="AW1557" s="5">
        <f t="shared" si="1832"/>
        <v>1.1808090053754282E-6</v>
      </c>
      <c r="AX1557" s="5">
        <f t="shared" si="1833"/>
        <v>6.535226799607815E-4</v>
      </c>
      <c r="AY1557" s="5">
        <f t="shared" si="1834"/>
        <v>6.8281425439523189E-4</v>
      </c>
      <c r="AZ1557" s="5">
        <f t="shared" si="1835"/>
        <v>3.5670935401453511E-4</v>
      </c>
      <c r="BA1557" s="5">
        <f t="shared" si="1836"/>
        <v>1.2423248091499861E-4</v>
      </c>
      <c r="BB1557" s="5">
        <f t="shared" si="1837"/>
        <v>3.245017787016024E-5</v>
      </c>
      <c r="BC1557" s="5">
        <f t="shared" si="1838"/>
        <v>6.7809258000765355E-6</v>
      </c>
      <c r="BD1557" s="5">
        <f t="shared" si="1839"/>
        <v>1.7240866106309883E-4</v>
      </c>
      <c r="BE1557" s="5">
        <f t="shared" si="1840"/>
        <v>2.2493200687126591E-4</v>
      </c>
      <c r="BF1557" s="5">
        <f t="shared" si="1841"/>
        <v>1.4672814985964791E-4</v>
      </c>
      <c r="BG1557" s="5">
        <f t="shared" si="1842"/>
        <v>6.3809356616099388E-5</v>
      </c>
      <c r="BH1557" s="5">
        <f t="shared" si="1843"/>
        <v>2.0812131119634759E-5</v>
      </c>
      <c r="BI1557" s="5">
        <f t="shared" si="1844"/>
        <v>5.4304863701645279E-6</v>
      </c>
      <c r="BJ1557" s="8">
        <f t="shared" si="1845"/>
        <v>0.42442694919097262</v>
      </c>
      <c r="BK1557" s="8">
        <f t="shared" si="1846"/>
        <v>0.27781351753507083</v>
      </c>
      <c r="BL1557" s="8">
        <f t="shared" si="1847"/>
        <v>0.27978116604737824</v>
      </c>
      <c r="BM1557" s="8">
        <f t="shared" si="1848"/>
        <v>0.41651350563820838</v>
      </c>
      <c r="BN1557" s="8">
        <f t="shared" si="1849"/>
        <v>0.58296554547347057</v>
      </c>
    </row>
    <row r="1558" spans="1:66" x14ac:dyDescent="0.25">
      <c r="A1558" t="s">
        <v>19</v>
      </c>
      <c r="B1558" t="s">
        <v>139</v>
      </c>
      <c r="C1558" t="s">
        <v>244</v>
      </c>
      <c r="D1558" t="s">
        <v>569</v>
      </c>
      <c r="E1558">
        <f>VLOOKUP(A1558,home!$A$2:$E$405,3,FALSE)</f>
        <v>1.5815789473684201</v>
      </c>
      <c r="F1558">
        <f>VLOOKUP(B1558,home!$B$2:$E$405,3,FALSE)</f>
        <v>1.1000000000000001</v>
      </c>
      <c r="G1558">
        <f>VLOOKUP(C1558,away!$B$2:$E$405,4,FALSE)</f>
        <v>0.9</v>
      </c>
      <c r="H1558">
        <f>VLOOKUP(A1558,away!$A$2:$E$405,3,FALSE)</f>
        <v>1.22631578947368</v>
      </c>
      <c r="I1558">
        <f>VLOOKUP(C1558,away!$B$2:$E$405,3,FALSE)</f>
        <v>1.06</v>
      </c>
      <c r="J1558">
        <f>VLOOKUP(B1558,home!$B$2:$E$405,4,FALSE)</f>
        <v>0.94</v>
      </c>
      <c r="K1558" s="3">
        <f t="shared" si="1794"/>
        <v>1.565763157894736</v>
      </c>
      <c r="L1558" s="3">
        <f t="shared" si="1795"/>
        <v>1.2219010526315748</v>
      </c>
      <c r="M1558" s="5">
        <f t="shared" si="1796"/>
        <v>6.1564848624840782E-2</v>
      </c>
      <c r="N1558" s="5">
        <f t="shared" si="1797"/>
        <v>9.6395971798142119E-2</v>
      </c>
      <c r="O1558" s="5">
        <f t="shared" si="1798"/>
        <v>7.5226153339796528E-2</v>
      </c>
      <c r="P1558" s="5">
        <f t="shared" si="1799"/>
        <v>0.11778633940959346</v>
      </c>
      <c r="Q1558" s="5">
        <f t="shared" si="1800"/>
        <v>7.5466630605495452E-2</v>
      </c>
      <c r="R1558" s="5">
        <f t="shared" si="1801"/>
        <v>4.5959457975660825E-2</v>
      </c>
      <c r="S1558" s="5">
        <f t="shared" si="1802"/>
        <v>5.6337431429637617E-2</v>
      </c>
      <c r="T1558" s="5">
        <f t="shared" si="1803"/>
        <v>9.2212755375413125E-2</v>
      </c>
      <c r="U1558" s="5">
        <f t="shared" si="1804"/>
        <v>7.1961626055101119E-2</v>
      </c>
      <c r="V1558" s="5">
        <f t="shared" si="1805"/>
        <v>1.1976133870865551E-2</v>
      </c>
      <c r="W1558" s="5">
        <f t="shared" si="1806"/>
        <v>3.9387623284178712E-2</v>
      </c>
      <c r="X1558" s="5">
        <f t="shared" si="1807"/>
        <v>4.8127778351593903E-2</v>
      </c>
      <c r="Y1558" s="5">
        <f t="shared" si="1808"/>
        <v>2.940369151431586E-2</v>
      </c>
      <c r="Z1558" s="5">
        <f t="shared" si="1809"/>
        <v>1.8719303359612197E-2</v>
      </c>
      <c r="AA1558" s="5">
        <f t="shared" si="1810"/>
        <v>2.9309995541935936E-2</v>
      </c>
      <c r="AB1558" s="5">
        <f t="shared" si="1811"/>
        <v>2.2946255588811124E-2</v>
      </c>
      <c r="AC1558" s="5">
        <f t="shared" si="1812"/>
        <v>1.4320519342990448E-3</v>
      </c>
      <c r="AD1558" s="5">
        <f t="shared" si="1813"/>
        <v>1.541792235385097E-2</v>
      </c>
      <c r="AE1558" s="5">
        <f t="shared" si="1814"/>
        <v>1.883917555356239E-2</v>
      </c>
      <c r="AF1558" s="5">
        <f t="shared" si="1815"/>
        <v>1.150980421980446E-2</v>
      </c>
      <c r="AG1558" s="5">
        <f t="shared" si="1816"/>
        <v>4.6879472972541367E-3</v>
      </c>
      <c r="AH1558" s="5">
        <f t="shared" si="1817"/>
        <v>5.7182841199099827E-3</v>
      </c>
      <c r="AI1558" s="5">
        <f t="shared" si="1818"/>
        <v>8.9534786013295772E-3</v>
      </c>
      <c r="AJ1558" s="5">
        <f t="shared" si="1819"/>
        <v>7.009513464480371E-3</v>
      </c>
      <c r="AK1558" s="5">
        <f t="shared" si="1820"/>
        <v>3.6584126458168204E-3</v>
      </c>
      <c r="AL1558" s="5">
        <f t="shared" si="1821"/>
        <v>1.0959250868194463E-4</v>
      </c>
      <c r="AM1558" s="5">
        <f t="shared" si="1822"/>
        <v>4.8281629585883038E-3</v>
      </c>
      <c r="AN1558" s="5">
        <f t="shared" si="1823"/>
        <v>5.8995374013758274E-3</v>
      </c>
      <c r="AO1558" s="5">
        <f t="shared" si="1824"/>
        <v>3.6043254803902352E-3</v>
      </c>
      <c r="AP1558" s="5">
        <f t="shared" si="1825"/>
        <v>1.4680430328385451E-3</v>
      </c>
      <c r="AQ1558" s="5">
        <f t="shared" si="1826"/>
        <v>4.4845083178346717E-4</v>
      </c>
      <c r="AR1558" s="5">
        <f t="shared" si="1827"/>
        <v>1.3974354770728834E-3</v>
      </c>
      <c r="AS1558" s="5">
        <f t="shared" si="1828"/>
        <v>2.1880529855357752E-3</v>
      </c>
      <c r="AT1558" s="5">
        <f t="shared" si="1829"/>
        <v>1.7129863761367503E-3</v>
      </c>
      <c r="AU1558" s="5">
        <f t="shared" si="1830"/>
        <v>8.9404365257684637E-4</v>
      </c>
      <c r="AV1558" s="5">
        <f t="shared" si="1831"/>
        <v>3.4996515318861673E-4</v>
      </c>
      <c r="AW1558" s="5">
        <f t="shared" si="1832"/>
        <v>5.8242562800284858E-6</v>
      </c>
      <c r="AX1558" s="5">
        <f t="shared" si="1833"/>
        <v>1.2599599468116032E-3</v>
      </c>
      <c r="AY1558" s="5">
        <f t="shared" si="1834"/>
        <v>1.5395463852827212E-3</v>
      </c>
      <c r="AZ1558" s="5">
        <f t="shared" si="1835"/>
        <v>9.4058667437604674E-4</v>
      </c>
      <c r="BA1558" s="5">
        <f t="shared" si="1836"/>
        <v>3.8310128250377461E-4</v>
      </c>
      <c r="BB1558" s="5">
        <f t="shared" si="1837"/>
        <v>1.1702796508896719E-4</v>
      </c>
      <c r="BC1558" s="5">
        <f t="shared" si="1838"/>
        <v>2.8599318745908003E-5</v>
      </c>
      <c r="BD1558" s="5">
        <f t="shared" si="1839"/>
        <v>2.8458798007001049E-4</v>
      </c>
      <c r="BE1558" s="5">
        <f t="shared" si="1840"/>
        <v>4.4559737437330384E-4</v>
      </c>
      <c r="BF1558" s="5">
        <f t="shared" si="1841"/>
        <v>3.4884997602417357E-4</v>
      </c>
      <c r="BG1558" s="5">
        <f t="shared" si="1842"/>
        <v>1.8207214669703774E-4</v>
      </c>
      <c r="BH1558" s="5">
        <f t="shared" si="1843"/>
        <v>7.1270464844256837E-5</v>
      </c>
      <c r="BI1558" s="5">
        <f t="shared" si="1844"/>
        <v>2.2318533619833852E-5</v>
      </c>
      <c r="BJ1558" s="8">
        <f t="shared" si="1845"/>
        <v>0.45196664163139649</v>
      </c>
      <c r="BK1558" s="8">
        <f t="shared" si="1846"/>
        <v>0.25074594416320112</v>
      </c>
      <c r="BL1558" s="8">
        <f t="shared" si="1847"/>
        <v>0.27864035745298182</v>
      </c>
      <c r="BM1558" s="8">
        <f t="shared" si="1848"/>
        <v>0.52613912272465968</v>
      </c>
      <c r="BN1558" s="8">
        <f t="shared" si="1849"/>
        <v>0.47239940175352918</v>
      </c>
    </row>
    <row r="1559" spans="1:66" x14ac:dyDescent="0.25">
      <c r="A1559" t="s">
        <v>19</v>
      </c>
      <c r="B1559" t="s">
        <v>247</v>
      </c>
      <c r="C1559" t="s">
        <v>141</v>
      </c>
      <c r="D1559" t="s">
        <v>569</v>
      </c>
      <c r="E1559">
        <f>VLOOKUP(A1559,home!$A$2:$E$405,3,FALSE)</f>
        <v>1.5815789473684201</v>
      </c>
      <c r="F1559">
        <f>VLOOKUP(B1559,home!$B$2:$E$405,3,FALSE)</f>
        <v>0.9</v>
      </c>
      <c r="G1559">
        <f>VLOOKUP(C1559,away!$B$2:$E$405,4,FALSE)</f>
        <v>1.06</v>
      </c>
      <c r="H1559">
        <f>VLOOKUP(A1559,away!$A$2:$E$405,3,FALSE)</f>
        <v>1.22631578947368</v>
      </c>
      <c r="I1559">
        <f>VLOOKUP(C1559,away!$B$2:$E$405,3,FALSE)</f>
        <v>0.7</v>
      </c>
      <c r="J1559">
        <f>VLOOKUP(B1559,home!$B$2:$E$405,4,FALSE)</f>
        <v>0.9</v>
      </c>
      <c r="K1559" s="3">
        <f t="shared" si="1794"/>
        <v>1.5088263157894728</v>
      </c>
      <c r="L1559" s="3">
        <f t="shared" si="1795"/>
        <v>0.77257894736841837</v>
      </c>
      <c r="M1559" s="5">
        <f t="shared" si="1796"/>
        <v>0.10214057143452743</v>
      </c>
      <c r="N1559" s="5">
        <f t="shared" si="1797"/>
        <v>0.15411238209018949</v>
      </c>
      <c r="O1559" s="5">
        <f t="shared" si="1798"/>
        <v>7.8911655162495944E-2</v>
      </c>
      <c r="P1559" s="5">
        <f t="shared" si="1799"/>
        <v>0.1190639819316781</v>
      </c>
      <c r="Q1559" s="5">
        <f t="shared" si="1800"/>
        <v>0.11626440884334009</v>
      </c>
      <c r="R1559" s="5">
        <f t="shared" si="1801"/>
        <v>3.0482741740270363E-2</v>
      </c>
      <c r="S1559" s="5">
        <f t="shared" si="1802"/>
        <v>3.4697847276373414E-2</v>
      </c>
      <c r="T1559" s="5">
        <f t="shared" si="1803"/>
        <v>8.982343460059912E-2</v>
      </c>
      <c r="U1559" s="5">
        <f t="shared" si="1804"/>
        <v>4.5993162915134118E-2</v>
      </c>
      <c r="V1559" s="5">
        <f t="shared" si="1805"/>
        <v>4.4940938890612979E-3</v>
      </c>
      <c r="W1559" s="5">
        <f t="shared" si="1806"/>
        <v>5.8474266550845914E-2</v>
      </c>
      <c r="X1559" s="5">
        <f t="shared" si="1807"/>
        <v>4.5175987299992851E-2</v>
      </c>
      <c r="Y1559" s="5">
        <f t="shared" si="1808"/>
        <v>1.7451008357278756E-2</v>
      </c>
      <c r="Z1559" s="5">
        <f t="shared" si="1809"/>
        <v>7.8501081755338094E-3</v>
      </c>
      <c r="AA1559" s="5">
        <f t="shared" si="1810"/>
        <v>1.18444497970395E-2</v>
      </c>
      <c r="AB1559" s="5">
        <f t="shared" si="1811"/>
        <v>8.9356087749102395E-3</v>
      </c>
      <c r="AC1559" s="5">
        <f t="shared" si="1812"/>
        <v>3.2741930195525395E-4</v>
      </c>
      <c r="AD1559" s="5">
        <f t="shared" si="1813"/>
        <v>2.2056878042101127E-2</v>
      </c>
      <c r="AE1559" s="5">
        <f t="shared" si="1814"/>
        <v>1.7040679620000072E-2</v>
      </c>
      <c r="AF1559" s="5">
        <f t="shared" si="1815"/>
        <v>6.5826351616310556E-3</v>
      </c>
      <c r="AG1559" s="5">
        <f t="shared" si="1816"/>
        <v>1.6952017813610869E-3</v>
      </c>
      <c r="AH1559" s="5">
        <f t="shared" si="1817"/>
        <v>1.5162070777455313E-3</v>
      </c>
      <c r="AI1559" s="5">
        <f t="shared" si="1818"/>
        <v>2.2876931390887127E-3</v>
      </c>
      <c r="AJ1559" s="5">
        <f t="shared" si="1819"/>
        <v>1.7258658053540385E-3</v>
      </c>
      <c r="AK1559" s="5">
        <f t="shared" si="1820"/>
        <v>8.6801058154645466E-4</v>
      </c>
      <c r="AL1559" s="5">
        <f t="shared" si="1821"/>
        <v>1.5266742805358925E-5</v>
      </c>
      <c r="AM1559" s="5">
        <f t="shared" si="1822"/>
        <v>6.6559996068162319E-3</v>
      </c>
      <c r="AN1559" s="5">
        <f t="shared" si="1823"/>
        <v>5.142285169918691E-3</v>
      </c>
      <c r="AO1559" s="5">
        <f t="shared" si="1824"/>
        <v>1.986410631822005E-3</v>
      </c>
      <c r="AP1559" s="5">
        <f t="shared" si="1825"/>
        <v>5.1155301165815999E-4</v>
      </c>
      <c r="AQ1559" s="5">
        <f t="shared" si="1826"/>
        <v>9.8803771817501345E-5</v>
      </c>
      <c r="AR1559" s="5">
        <f t="shared" si="1827"/>
        <v>2.3427793362343775E-4</v>
      </c>
      <c r="AS1559" s="5">
        <f t="shared" si="1828"/>
        <v>3.5348471145982225E-4</v>
      </c>
      <c r="AT1559" s="5">
        <f t="shared" si="1829"/>
        <v>2.6667351743991425E-4</v>
      </c>
      <c r="AU1559" s="5">
        <f t="shared" si="1830"/>
        <v>1.3412134027916179E-4</v>
      </c>
      <c r="AV1559" s="5">
        <f t="shared" si="1831"/>
        <v>5.0591451930538515E-5</v>
      </c>
      <c r="AW1559" s="5">
        <f t="shared" si="1832"/>
        <v>4.9434029005419297E-7</v>
      </c>
      <c r="AX1559" s="5">
        <f t="shared" si="1833"/>
        <v>1.673791227441453E-3</v>
      </c>
      <c r="AY1559" s="5">
        <f t="shared" si="1834"/>
        <v>1.2931358646112109E-3</v>
      </c>
      <c r="AZ1559" s="5">
        <f t="shared" si="1835"/>
        <v>4.9952477254283938E-4</v>
      </c>
      <c r="BA1559" s="5">
        <f t="shared" si="1836"/>
        <v>1.2864077431853183E-4</v>
      </c>
      <c r="BB1559" s="5">
        <f t="shared" si="1837"/>
        <v>2.4846288502917393E-5</v>
      </c>
      <c r="BC1559" s="5">
        <f t="shared" si="1838"/>
        <v>3.8391438835191925E-6</v>
      </c>
      <c r="BD1559" s="5">
        <f t="shared" si="1839"/>
        <v>3.016636655840727E-5</v>
      </c>
      <c r="BE1559" s="5">
        <f t="shared" si="1840"/>
        <v>4.5515807715076403E-5</v>
      </c>
      <c r="BF1559" s="5">
        <f t="shared" si="1841"/>
        <v>3.43377242324604E-5</v>
      </c>
      <c r="BG1559" s="5">
        <f t="shared" si="1842"/>
        <v>1.7269887315419365E-5</v>
      </c>
      <c r="BH1559" s="5">
        <f t="shared" si="1843"/>
        <v>6.5143151130558929E-6</v>
      </c>
      <c r="BI1559" s="5">
        <f t="shared" si="1844"/>
        <v>1.9657940143847609E-6</v>
      </c>
      <c r="BJ1559" s="8">
        <f t="shared" si="1845"/>
        <v>0.54669571261067273</v>
      </c>
      <c r="BK1559" s="8">
        <f t="shared" si="1846"/>
        <v>0.2620323164410121</v>
      </c>
      <c r="BL1559" s="8">
        <f t="shared" si="1847"/>
        <v>0.18374031384326656</v>
      </c>
      <c r="BM1559" s="8">
        <f t="shared" si="1848"/>
        <v>0.39805006834366241</v>
      </c>
      <c r="BN1559" s="8">
        <f t="shared" si="1849"/>
        <v>0.6009757412025013</v>
      </c>
    </row>
    <row r="1560" spans="1:66" x14ac:dyDescent="0.25">
      <c r="A1560" t="s">
        <v>19</v>
      </c>
      <c r="B1560" t="s">
        <v>245</v>
      </c>
      <c r="C1560" t="s">
        <v>246</v>
      </c>
      <c r="D1560" t="s">
        <v>569</v>
      </c>
      <c r="E1560">
        <f>VLOOKUP(A1560,home!$A$2:$E$405,3,FALSE)</f>
        <v>1.5815789473684201</v>
      </c>
      <c r="F1560">
        <f>VLOOKUP(B1560,home!$B$2:$E$405,3,FALSE)</f>
        <v>1.1000000000000001</v>
      </c>
      <c r="G1560">
        <f>VLOOKUP(C1560,away!$B$2:$E$405,4,FALSE)</f>
        <v>0.93</v>
      </c>
      <c r="H1560">
        <f>VLOOKUP(A1560,away!$A$2:$E$405,3,FALSE)</f>
        <v>1.22631578947368</v>
      </c>
      <c r="I1560">
        <f>VLOOKUP(C1560,away!$B$2:$E$405,3,FALSE)</f>
        <v>0.9</v>
      </c>
      <c r="J1560">
        <f>VLOOKUP(B1560,home!$B$2:$E$405,4,FALSE)</f>
        <v>0.86</v>
      </c>
      <c r="K1560" s="3">
        <f t="shared" si="1794"/>
        <v>1.617955263157894</v>
      </c>
      <c r="L1560" s="3">
        <f t="shared" si="1795"/>
        <v>0.94916842105262833</v>
      </c>
      <c r="M1560" s="5">
        <f t="shared" si="1796"/>
        <v>7.6756002722083952E-2</v>
      </c>
      <c r="N1560" s="5">
        <f t="shared" si="1797"/>
        <v>0.12418777858315737</v>
      </c>
      <c r="O1560" s="5">
        <f t="shared" si="1798"/>
        <v>7.2854373910031661E-2</v>
      </c>
      <c r="P1560" s="5">
        <f t="shared" si="1799"/>
        <v>0.11787511771180888</v>
      </c>
      <c r="Q1560" s="5">
        <f t="shared" si="1800"/>
        <v>0.10046513498925333</v>
      </c>
      <c r="R1560" s="5">
        <f t="shared" si="1801"/>
        <v>3.4575535525481274E-2</v>
      </c>
      <c r="S1560" s="5">
        <f t="shared" si="1802"/>
        <v>4.5255559444261927E-2</v>
      </c>
      <c r="T1560" s="5">
        <f t="shared" si="1803"/>
        <v>9.5358333548588733E-2</v>
      </c>
      <c r="U1560" s="5">
        <f t="shared" si="1804"/>
        <v>5.5941669679955168E-2</v>
      </c>
      <c r="V1560" s="5">
        <f t="shared" si="1805"/>
        <v>7.7221675141178206E-3</v>
      </c>
      <c r="W1560" s="5">
        <f t="shared" si="1806"/>
        <v>5.4182697973243592E-2</v>
      </c>
      <c r="X1560" s="5">
        <f t="shared" si="1807"/>
        <v>5.142850588363506E-2</v>
      </c>
      <c r="Y1560" s="5">
        <f t="shared" si="1808"/>
        <v>2.4407156863332845E-2</v>
      </c>
      <c r="Z1560" s="5">
        <f t="shared" si="1809"/>
        <v>1.0939335487256707E-2</v>
      </c>
      <c r="AA1560" s="5">
        <f t="shared" si="1810"/>
        <v>1.7699355427056914E-2</v>
      </c>
      <c r="AB1560" s="5">
        <f t="shared" si="1811"/>
        <v>1.4318382633854486E-2</v>
      </c>
      <c r="AC1560" s="5">
        <f t="shared" si="1812"/>
        <v>7.4118910283534891E-4</v>
      </c>
      <c r="AD1560" s="5">
        <f t="shared" si="1813"/>
        <v>2.1916295339475991E-2</v>
      </c>
      <c r="AE1560" s="5">
        <f t="shared" si="1814"/>
        <v>2.0802255442693502E-2</v>
      </c>
      <c r="AF1560" s="5">
        <f t="shared" si="1815"/>
        <v>9.872421976437418E-3</v>
      </c>
      <c r="AG1560" s="5">
        <f t="shared" si="1816"/>
        <v>3.1235303931134574E-3</v>
      </c>
      <c r="AH1560" s="5">
        <f t="shared" si="1817"/>
        <v>2.5958179479511081E-3</v>
      </c>
      <c r="AI1560" s="5">
        <f t="shared" si="1818"/>
        <v>4.1999173110872194E-3</v>
      </c>
      <c r="AJ1560" s="5">
        <f t="shared" si="1819"/>
        <v>3.3976391591507586E-3</v>
      </c>
      <c r="AK1560" s="5">
        <f t="shared" si="1820"/>
        <v>1.8324093866197775E-3</v>
      </c>
      <c r="AL1560" s="5">
        <f t="shared" si="1821"/>
        <v>4.5530121238733923E-5</v>
      </c>
      <c r="AM1560" s="5">
        <f t="shared" si="1822"/>
        <v>7.091917078685602E-3</v>
      </c>
      <c r="AN1560" s="5">
        <f t="shared" si="1823"/>
        <v>6.7314237358121806E-3</v>
      </c>
      <c r="AO1560" s="5">
        <f t="shared" si="1824"/>
        <v>3.1946274193785161E-3</v>
      </c>
      <c r="AP1560" s="5">
        <f t="shared" si="1825"/>
        <v>1.010746487834313E-3</v>
      </c>
      <c r="AQ1560" s="5">
        <f t="shared" si="1826"/>
        <v>2.3984216198554608E-4</v>
      </c>
      <c r="AR1560" s="5">
        <f t="shared" si="1827"/>
        <v>4.9277368459936565E-4</v>
      </c>
      <c r="AS1560" s="5">
        <f t="shared" si="1828"/>
        <v>7.9728577654325169E-4</v>
      </c>
      <c r="AT1560" s="5">
        <f t="shared" si="1829"/>
        <v>6.4498635919954138E-4</v>
      </c>
      <c r="AU1560" s="5">
        <f t="shared" si="1830"/>
        <v>3.4785302484398203E-4</v>
      </c>
      <c r="AV1560" s="5">
        <f t="shared" si="1831"/>
        <v>1.4070265808792851E-4</v>
      </c>
      <c r="AW1560" s="5">
        <f t="shared" si="1832"/>
        <v>1.9422543189231081E-6</v>
      </c>
      <c r="AX1560" s="5">
        <f t="shared" si="1833"/>
        <v>1.9124007605564551E-3</v>
      </c>
      <c r="AY1560" s="5">
        <f t="shared" si="1834"/>
        <v>1.8151904103172159E-3</v>
      </c>
      <c r="AZ1560" s="5">
        <f t="shared" si="1835"/>
        <v>8.6146070783533221E-4</v>
      </c>
      <c r="BA1560" s="5">
        <f t="shared" si="1836"/>
        <v>2.7255709995164731E-4</v>
      </c>
      <c r="BB1560" s="5">
        <f t="shared" si="1837"/>
        <v>6.4675648051947107E-5</v>
      </c>
      <c r="BC1560" s="5">
        <f t="shared" si="1838"/>
        <v>1.2277616548404432E-5</v>
      </c>
      <c r="BD1560" s="5">
        <f t="shared" si="1839"/>
        <v>7.7954203357910907E-5</v>
      </c>
      <c r="BE1560" s="5">
        <f t="shared" si="1840"/>
        <v>1.2612641360821273E-4</v>
      </c>
      <c r="BF1560" s="5">
        <f t="shared" si="1841"/>
        <v>1.0203344736031862E-4</v>
      </c>
      <c r="BG1560" s="5">
        <f t="shared" si="1842"/>
        <v>5.5028517724923827E-5</v>
      </c>
      <c r="BH1560" s="5">
        <f t="shared" si="1843"/>
        <v>2.2258419969204476E-5</v>
      </c>
      <c r="BI1560" s="5">
        <f t="shared" si="1844"/>
        <v>7.2026255477506312E-6</v>
      </c>
      <c r="BJ1560" s="8">
        <f t="shared" si="1845"/>
        <v>0.52895123011988832</v>
      </c>
      <c r="BK1560" s="8">
        <f t="shared" si="1846"/>
        <v>0.2502107570266639</v>
      </c>
      <c r="BL1560" s="8">
        <f t="shared" si="1847"/>
        <v>0.21022930611203075</v>
      </c>
      <c r="BM1560" s="8">
        <f t="shared" si="1848"/>
        <v>0.47180343714802508</v>
      </c>
      <c r="BN1560" s="8">
        <f t="shared" si="1849"/>
        <v>0.52671394344181643</v>
      </c>
    </row>
    <row r="1561" spans="1:66" x14ac:dyDescent="0.25">
      <c r="A1561" t="s">
        <v>19</v>
      </c>
      <c r="B1561" t="s">
        <v>253</v>
      </c>
      <c r="C1561" t="s">
        <v>142</v>
      </c>
      <c r="D1561" t="s">
        <v>569</v>
      </c>
      <c r="E1561">
        <f>VLOOKUP(A1561,home!$A$2:$E$405,3,FALSE)</f>
        <v>1.5815789473684201</v>
      </c>
      <c r="F1561">
        <f>VLOOKUP(B1561,home!$B$2:$E$405,3,FALSE)</f>
        <v>1.4</v>
      </c>
      <c r="G1561">
        <f>VLOOKUP(C1561,away!$B$2:$E$405,4,FALSE)</f>
        <v>0.8</v>
      </c>
      <c r="H1561">
        <f>VLOOKUP(A1561,away!$A$2:$E$405,3,FALSE)</f>
        <v>1.22631578947368</v>
      </c>
      <c r="I1561">
        <f>VLOOKUP(C1561,away!$B$2:$E$405,3,FALSE)</f>
        <v>1.36</v>
      </c>
      <c r="J1561">
        <f>VLOOKUP(B1561,home!$B$2:$E$405,4,FALSE)</f>
        <v>1.07</v>
      </c>
      <c r="K1561" s="3">
        <f t="shared" si="1794"/>
        <v>1.7713684210526304</v>
      </c>
      <c r="L1561" s="3">
        <f t="shared" si="1795"/>
        <v>1.7845347368420994</v>
      </c>
      <c r="M1561" s="5">
        <f t="shared" si="1796"/>
        <v>2.8555573075205433E-2</v>
      </c>
      <c r="N1561" s="5">
        <f t="shared" si="1797"/>
        <v>5.0582440390479655E-2</v>
      </c>
      <c r="O1561" s="5">
        <f t="shared" si="1798"/>
        <v>5.0958412083137068E-2</v>
      </c>
      <c r="P1561" s="5">
        <f t="shared" si="1799"/>
        <v>9.0266121951055794E-2</v>
      </c>
      <c r="Q1561" s="5">
        <f t="shared" si="1800"/>
        <v>4.4800068783736387E-2</v>
      </c>
      <c r="R1561" s="5">
        <f t="shared" si="1801"/>
        <v>4.5468528248336137E-2</v>
      </c>
      <c r="S1561" s="5">
        <f t="shared" si="1802"/>
        <v>7.1334348207825818E-2</v>
      </c>
      <c r="T1561" s="5">
        <f t="shared" si="1803"/>
        <v>7.9947278957492957E-2</v>
      </c>
      <c r="U1561" s="5">
        <f t="shared" si="1804"/>
        <v>8.054151509084212E-2</v>
      </c>
      <c r="V1561" s="5">
        <f t="shared" si="1805"/>
        <v>2.5054751066429907E-2</v>
      </c>
      <c r="W1561" s="5">
        <f t="shared" si="1806"/>
        <v>2.6452475701498786E-2</v>
      </c>
      <c r="X1561" s="5">
        <f t="shared" si="1807"/>
        <v>4.7205361764796165E-2</v>
      </c>
      <c r="Y1561" s="5">
        <f t="shared" si="1808"/>
        <v>4.2119803917238317E-2</v>
      </c>
      <c r="Z1561" s="5">
        <f t="shared" si="1809"/>
        <v>2.7046722697414035E-2</v>
      </c>
      <c r="AA1561" s="5">
        <f t="shared" si="1810"/>
        <v>4.7909710479166638E-2</v>
      </c>
      <c r="AB1561" s="5">
        <f t="shared" si="1811"/>
        <v>4.2432874102285051E-2</v>
      </c>
      <c r="AC1561" s="5">
        <f t="shared" si="1812"/>
        <v>4.9499864905080265E-3</v>
      </c>
      <c r="AD1561" s="5">
        <f t="shared" si="1813"/>
        <v>1.1714270029074242E-2</v>
      </c>
      <c r="AE1561" s="5">
        <f t="shared" si="1814"/>
        <v>2.0904521783631294E-2</v>
      </c>
      <c r="AF1561" s="5">
        <f t="shared" si="1815"/>
        <v>1.8652422639981205E-2</v>
      </c>
      <c r="AG1561" s="5">
        <f t="shared" si="1816"/>
        <v>1.1095298709102161E-2</v>
      </c>
      <c r="AH1561" s="5">
        <f t="shared" si="1817"/>
        <v>1.2066454042817745E-2</v>
      </c>
      <c r="AI1561" s="5">
        <f t="shared" si="1818"/>
        <v>2.1374135645530201E-2</v>
      </c>
      <c r="AJ1561" s="5">
        <f t="shared" si="1819"/>
        <v>1.8930734454893794E-2</v>
      </c>
      <c r="AK1561" s="5">
        <f t="shared" si="1820"/>
        <v>1.1177768400243948E-2</v>
      </c>
      <c r="AL1561" s="5">
        <f t="shared" si="1821"/>
        <v>6.2588985068731586E-4</v>
      </c>
      <c r="AM1561" s="5">
        <f t="shared" si="1822"/>
        <v>4.1500576010370799E-3</v>
      </c>
      <c r="AN1561" s="5">
        <f t="shared" si="1823"/>
        <v>7.4059219489462603E-3</v>
      </c>
      <c r="AO1561" s="5">
        <f t="shared" si="1824"/>
        <v>6.6080624881179719E-3</v>
      </c>
      <c r="AP1561" s="5">
        <f t="shared" si="1825"/>
        <v>3.9307723510899183E-3</v>
      </c>
      <c r="AQ1561" s="5">
        <f t="shared" si="1826"/>
        <v>1.7536499507846118E-3</v>
      </c>
      <c r="AR1561" s="5">
        <f t="shared" si="1827"/>
        <v>4.3066012779834125E-3</v>
      </c>
      <c r="AS1561" s="5">
        <f t="shared" si="1828"/>
        <v>7.6285775058847179E-3</v>
      </c>
      <c r="AT1561" s="5">
        <f t="shared" si="1829"/>
        <v>6.7565106457383147E-3</v>
      </c>
      <c r="AU1561" s="5">
        <f t="shared" si="1830"/>
        <v>3.9894231981222562E-3</v>
      </c>
      <c r="AV1561" s="5">
        <f t="shared" si="1831"/>
        <v>1.7666845678421385E-3</v>
      </c>
      <c r="AW1561" s="5">
        <f t="shared" si="1832"/>
        <v>5.4957796622354619E-5</v>
      </c>
      <c r="AX1561" s="5">
        <f t="shared" si="1833"/>
        <v>1.2252134966710857E-3</v>
      </c>
      <c r="AY1561" s="5">
        <f t="shared" si="1834"/>
        <v>2.1864360448573244E-3</v>
      </c>
      <c r="AZ1561" s="5">
        <f t="shared" si="1835"/>
        <v>1.9508855359657736E-3</v>
      </c>
      <c r="BA1561" s="5">
        <f t="shared" si="1836"/>
        <v>1.1604743355112467E-3</v>
      </c>
      <c r="BB1561" s="5">
        <f t="shared" si="1837"/>
        <v>5.1772669073339305E-4</v>
      </c>
      <c r="BC1561" s="5">
        <f t="shared" si="1838"/>
        <v>1.8478025276080941E-4</v>
      </c>
      <c r="BD1561" s="5">
        <f t="shared" si="1839"/>
        <v>1.2808799297149966E-3</v>
      </c>
      <c r="BE1561" s="5">
        <f t="shared" si="1840"/>
        <v>2.2689102586572578E-3</v>
      </c>
      <c r="BF1561" s="5">
        <f t="shared" si="1841"/>
        <v>2.0095379911939117E-3</v>
      </c>
      <c r="BG1561" s="5">
        <f t="shared" si="1842"/>
        <v>1.1865440461688113E-3</v>
      </c>
      <c r="BH1561" s="5">
        <f t="shared" si="1843"/>
        <v>5.254516633928615E-4</v>
      </c>
      <c r="BI1561" s="5">
        <f t="shared" si="1844"/>
        <v>1.8615369666473837E-4</v>
      </c>
      <c r="BJ1561" s="8">
        <f t="shared" si="1845"/>
        <v>0.38454792337350652</v>
      </c>
      <c r="BK1561" s="8">
        <f t="shared" si="1846"/>
        <v>0.22297310668656961</v>
      </c>
      <c r="BL1561" s="8">
        <f t="shared" si="1847"/>
        <v>0.36276540732861606</v>
      </c>
      <c r="BM1561" s="8">
        <f t="shared" si="1848"/>
        <v>0.68457053730592132</v>
      </c>
      <c r="BN1561" s="8">
        <f t="shared" si="1849"/>
        <v>0.31063114453195045</v>
      </c>
    </row>
    <row r="1562" spans="1:66" x14ac:dyDescent="0.25">
      <c r="A1562" t="s">
        <v>477</v>
      </c>
      <c r="B1562" t="s">
        <v>545</v>
      </c>
      <c r="C1562" t="s">
        <v>479</v>
      </c>
      <c r="D1562" t="s">
        <v>569</v>
      </c>
      <c r="E1562">
        <f>VLOOKUP(A1562,home!$A$2:$E$405,3,FALSE)</f>
        <v>1.30833333333333</v>
      </c>
      <c r="F1562" t="e">
        <f>VLOOKUP(B1562,home!$B$2:$E$405,3,FALSE)</f>
        <v>#N/A</v>
      </c>
      <c r="G1562">
        <f>VLOOKUP(C1562,away!$B$2:$E$405,4,FALSE)</f>
        <v>0.86</v>
      </c>
      <c r="H1562">
        <f>VLOOKUP(A1562,away!$A$2:$E$405,3,FALSE)</f>
        <v>1.06666666666667</v>
      </c>
      <c r="I1562">
        <f>VLOOKUP(C1562,away!$B$2:$E$405,3,FALSE)</f>
        <v>0.62</v>
      </c>
      <c r="J1562" t="e">
        <f>VLOOKUP(B1562,home!$B$2:$E$405,4,FALSE)</f>
        <v>#N/A</v>
      </c>
      <c r="K1562" s="3" t="e">
        <f t="shared" si="1794"/>
        <v>#N/A</v>
      </c>
      <c r="L1562" s="3" t="e">
        <f t="shared" si="1795"/>
        <v>#N/A</v>
      </c>
      <c r="M1562" s="5" t="e">
        <f t="shared" si="1796"/>
        <v>#N/A</v>
      </c>
      <c r="N1562" s="5" t="e">
        <f t="shared" si="1797"/>
        <v>#N/A</v>
      </c>
      <c r="O1562" s="5" t="e">
        <f t="shared" si="1798"/>
        <v>#N/A</v>
      </c>
      <c r="P1562" s="5" t="e">
        <f t="shared" si="1799"/>
        <v>#N/A</v>
      </c>
      <c r="Q1562" s="5" t="e">
        <f t="shared" si="1800"/>
        <v>#N/A</v>
      </c>
      <c r="R1562" s="5" t="e">
        <f t="shared" si="1801"/>
        <v>#N/A</v>
      </c>
      <c r="S1562" s="5" t="e">
        <f t="shared" si="1802"/>
        <v>#N/A</v>
      </c>
      <c r="T1562" s="5" t="e">
        <f t="shared" si="1803"/>
        <v>#N/A</v>
      </c>
      <c r="U1562" s="5" t="e">
        <f t="shared" si="1804"/>
        <v>#N/A</v>
      </c>
      <c r="V1562" s="5" t="e">
        <f t="shared" si="1805"/>
        <v>#N/A</v>
      </c>
      <c r="W1562" s="5" t="e">
        <f t="shared" si="1806"/>
        <v>#N/A</v>
      </c>
      <c r="X1562" s="5" t="e">
        <f t="shared" si="1807"/>
        <v>#N/A</v>
      </c>
      <c r="Y1562" s="5" t="e">
        <f t="shared" si="1808"/>
        <v>#N/A</v>
      </c>
      <c r="Z1562" s="5" t="e">
        <f t="shared" si="1809"/>
        <v>#N/A</v>
      </c>
      <c r="AA1562" s="5" t="e">
        <f t="shared" si="1810"/>
        <v>#N/A</v>
      </c>
      <c r="AB1562" s="5" t="e">
        <f t="shared" si="1811"/>
        <v>#N/A</v>
      </c>
      <c r="AC1562" s="5" t="e">
        <f t="shared" si="1812"/>
        <v>#N/A</v>
      </c>
      <c r="AD1562" s="5" t="e">
        <f t="shared" si="1813"/>
        <v>#N/A</v>
      </c>
      <c r="AE1562" s="5" t="e">
        <f t="shared" si="1814"/>
        <v>#N/A</v>
      </c>
      <c r="AF1562" s="5" t="e">
        <f t="shared" si="1815"/>
        <v>#N/A</v>
      </c>
      <c r="AG1562" s="5" t="e">
        <f t="shared" si="1816"/>
        <v>#N/A</v>
      </c>
      <c r="AH1562" s="5" t="e">
        <f t="shared" si="1817"/>
        <v>#N/A</v>
      </c>
      <c r="AI1562" s="5" t="e">
        <f t="shared" si="1818"/>
        <v>#N/A</v>
      </c>
      <c r="AJ1562" s="5" t="e">
        <f t="shared" si="1819"/>
        <v>#N/A</v>
      </c>
      <c r="AK1562" s="5" t="e">
        <f t="shared" si="1820"/>
        <v>#N/A</v>
      </c>
      <c r="AL1562" s="5" t="e">
        <f t="shared" si="1821"/>
        <v>#N/A</v>
      </c>
      <c r="AM1562" s="5" t="e">
        <f t="shared" si="1822"/>
        <v>#N/A</v>
      </c>
      <c r="AN1562" s="5" t="e">
        <f t="shared" si="1823"/>
        <v>#N/A</v>
      </c>
      <c r="AO1562" s="5" t="e">
        <f t="shared" si="1824"/>
        <v>#N/A</v>
      </c>
      <c r="AP1562" s="5" t="e">
        <f t="shared" si="1825"/>
        <v>#N/A</v>
      </c>
      <c r="AQ1562" s="5" t="e">
        <f t="shared" si="1826"/>
        <v>#N/A</v>
      </c>
      <c r="AR1562" s="5" t="e">
        <f t="shared" si="1827"/>
        <v>#N/A</v>
      </c>
      <c r="AS1562" s="5" t="e">
        <f t="shared" si="1828"/>
        <v>#N/A</v>
      </c>
      <c r="AT1562" s="5" t="e">
        <f t="shared" si="1829"/>
        <v>#N/A</v>
      </c>
      <c r="AU1562" s="5" t="e">
        <f t="shared" si="1830"/>
        <v>#N/A</v>
      </c>
      <c r="AV1562" s="5" t="e">
        <f t="shared" si="1831"/>
        <v>#N/A</v>
      </c>
      <c r="AW1562" s="5" t="e">
        <f t="shared" si="1832"/>
        <v>#N/A</v>
      </c>
      <c r="AX1562" s="5" t="e">
        <f t="shared" si="1833"/>
        <v>#N/A</v>
      </c>
      <c r="AY1562" s="5" t="e">
        <f t="shared" si="1834"/>
        <v>#N/A</v>
      </c>
      <c r="AZ1562" s="5" t="e">
        <f t="shared" si="1835"/>
        <v>#N/A</v>
      </c>
      <c r="BA1562" s="5" t="e">
        <f t="shared" si="1836"/>
        <v>#N/A</v>
      </c>
      <c r="BB1562" s="5" t="e">
        <f t="shared" si="1837"/>
        <v>#N/A</v>
      </c>
      <c r="BC1562" s="5" t="e">
        <f t="shared" si="1838"/>
        <v>#N/A</v>
      </c>
      <c r="BD1562" s="5" t="e">
        <f t="shared" si="1839"/>
        <v>#N/A</v>
      </c>
      <c r="BE1562" s="5" t="e">
        <f t="shared" si="1840"/>
        <v>#N/A</v>
      </c>
      <c r="BF1562" s="5" t="e">
        <f t="shared" si="1841"/>
        <v>#N/A</v>
      </c>
      <c r="BG1562" s="5" t="e">
        <f t="shared" si="1842"/>
        <v>#N/A</v>
      </c>
      <c r="BH1562" s="5" t="e">
        <f t="shared" si="1843"/>
        <v>#N/A</v>
      </c>
      <c r="BI1562" s="5" t="e">
        <f t="shared" si="1844"/>
        <v>#N/A</v>
      </c>
      <c r="BJ1562" s="8" t="e">
        <f t="shared" si="1845"/>
        <v>#N/A</v>
      </c>
      <c r="BK1562" s="8" t="e">
        <f t="shared" si="1846"/>
        <v>#N/A</v>
      </c>
      <c r="BL1562" s="8" t="e">
        <f t="shared" si="1847"/>
        <v>#N/A</v>
      </c>
      <c r="BM1562" s="8" t="e">
        <f t="shared" si="1848"/>
        <v>#N/A</v>
      </c>
      <c r="BN1562" s="8" t="e">
        <f t="shared" si="1849"/>
        <v>#N/A</v>
      </c>
    </row>
    <row r="1563" spans="1:66" x14ac:dyDescent="0.25">
      <c r="A1563" t="s">
        <v>477</v>
      </c>
      <c r="B1563" t="s">
        <v>491</v>
      </c>
      <c r="C1563" t="s">
        <v>484</v>
      </c>
      <c r="D1563" t="s">
        <v>569</v>
      </c>
      <c r="E1563">
        <f>VLOOKUP(A1563,home!$A$2:$E$405,3,FALSE)</f>
        <v>1.30833333333333</v>
      </c>
      <c r="F1563">
        <f>VLOOKUP(B1563,home!$B$2:$E$405,3,FALSE)</f>
        <v>1.08</v>
      </c>
      <c r="G1563">
        <f>VLOOKUP(C1563,away!$B$2:$E$405,4,FALSE)</f>
        <v>0.68</v>
      </c>
      <c r="H1563">
        <f>VLOOKUP(A1563,away!$A$2:$E$405,3,FALSE)</f>
        <v>1.06666666666667</v>
      </c>
      <c r="I1563">
        <f>VLOOKUP(C1563,away!$B$2:$E$405,3,FALSE)</f>
        <v>1.19</v>
      </c>
      <c r="J1563">
        <f>VLOOKUP(B1563,home!$B$2:$E$405,4,FALSE)</f>
        <v>1.38</v>
      </c>
      <c r="K1563" s="3">
        <f t="shared" si="1794"/>
        <v>0.9608399999999977</v>
      </c>
      <c r="L1563" s="3">
        <f t="shared" si="1795"/>
        <v>1.7516800000000052</v>
      </c>
      <c r="M1563" s="5">
        <f t="shared" si="1796"/>
        <v>6.6369345052410392E-2</v>
      </c>
      <c r="N1563" s="5">
        <f t="shared" si="1797"/>
        <v>6.3770321500157851E-2</v>
      </c>
      <c r="O1563" s="5">
        <f t="shared" si="1798"/>
        <v>0.11625785434140658</v>
      </c>
      <c r="P1563" s="5">
        <f t="shared" si="1799"/>
        <v>0.11170519676539682</v>
      </c>
      <c r="Q1563" s="5">
        <f t="shared" si="1800"/>
        <v>3.0636537855105755E-2</v>
      </c>
      <c r="R1563" s="5">
        <f t="shared" si="1801"/>
        <v>0.10182327914637787</v>
      </c>
      <c r="S1563" s="5">
        <f t="shared" si="1802"/>
        <v>4.7002313246207211E-2</v>
      </c>
      <c r="T1563" s="5">
        <f t="shared" si="1803"/>
        <v>5.3665410630031808E-2</v>
      </c>
      <c r="U1563" s="5">
        <f t="shared" si="1804"/>
        <v>9.7835879535005471E-2</v>
      </c>
      <c r="V1563" s="5">
        <f t="shared" si="1805"/>
        <v>8.7898723682853352E-3</v>
      </c>
      <c r="W1563" s="5">
        <f t="shared" si="1806"/>
        <v>9.812270344233251E-3</v>
      </c>
      <c r="X1563" s="5">
        <f t="shared" si="1807"/>
        <v>1.7187957716586551E-2</v>
      </c>
      <c r="Y1563" s="5">
        <f t="shared" si="1808"/>
        <v>1.5053900886495213E-2</v>
      </c>
      <c r="Z1563" s="5">
        <f t="shared" si="1809"/>
        <v>5.9453933871709226E-2</v>
      </c>
      <c r="AA1563" s="5">
        <f t="shared" si="1810"/>
        <v>5.712571782129295E-2</v>
      </c>
      <c r="AB1563" s="5">
        <f t="shared" si="1811"/>
        <v>2.7444337355705492E-2</v>
      </c>
      <c r="AC1563" s="5">
        <f t="shared" si="1812"/>
        <v>9.2463096259526344E-4</v>
      </c>
      <c r="AD1563" s="5">
        <f t="shared" si="1813"/>
        <v>2.3570054593882632E-3</v>
      </c>
      <c r="AE1563" s="5">
        <f t="shared" si="1814"/>
        <v>4.1287193231012449E-3</v>
      </c>
      <c r="AF1563" s="5">
        <f t="shared" si="1815"/>
        <v>3.6160975319450058E-3</v>
      </c>
      <c r="AG1563" s="5">
        <f t="shared" si="1816"/>
        <v>2.1114152415858149E-3</v>
      </c>
      <c r="AH1563" s="5">
        <f t="shared" si="1817"/>
        <v>2.6036066721098997E-2</v>
      </c>
      <c r="AI1563" s="5">
        <f t="shared" si="1818"/>
        <v>2.5016494348300698E-2</v>
      </c>
      <c r="AJ1563" s="5">
        <f t="shared" si="1819"/>
        <v>1.2018424214810591E-2</v>
      </c>
      <c r="AK1563" s="5">
        <f t="shared" si="1820"/>
        <v>3.849260907519528E-3</v>
      </c>
      <c r="AL1563" s="5">
        <f t="shared" si="1821"/>
        <v>6.2249270973229809E-5</v>
      </c>
      <c r="AM1563" s="5">
        <f t="shared" si="1822"/>
        <v>4.5294102511972282E-4</v>
      </c>
      <c r="AN1563" s="5">
        <f t="shared" si="1823"/>
        <v>7.934077348817184E-4</v>
      </c>
      <c r="AO1563" s="5">
        <f t="shared" si="1824"/>
        <v>6.9489823051880641E-4</v>
      </c>
      <c r="AP1563" s="5">
        <f t="shared" si="1825"/>
        <v>4.0574644414506205E-4</v>
      </c>
      <c r="AQ1563" s="5">
        <f t="shared" si="1826"/>
        <v>1.7768448282000623E-4</v>
      </c>
      <c r="AR1563" s="5">
        <f t="shared" si="1827"/>
        <v>9.1213714708029553E-3</v>
      </c>
      <c r="AS1563" s="5">
        <f t="shared" si="1828"/>
        <v>8.7641785640062888E-3</v>
      </c>
      <c r="AT1563" s="5">
        <f t="shared" si="1829"/>
        <v>4.2104866657198909E-3</v>
      </c>
      <c r="AU1563" s="5">
        <f t="shared" si="1830"/>
        <v>1.3485346692967638E-3</v>
      </c>
      <c r="AV1563" s="5">
        <f t="shared" si="1831"/>
        <v>3.2393151291177481E-4</v>
      </c>
      <c r="AW1563" s="5">
        <f t="shared" si="1832"/>
        <v>2.9102990314931577E-6</v>
      </c>
      <c r="AX1563" s="5">
        <f t="shared" si="1833"/>
        <v>7.2533975762672191E-5</v>
      </c>
      <c r="AY1563" s="5">
        <f t="shared" si="1834"/>
        <v>1.2705631466395801E-4</v>
      </c>
      <c r="AZ1563" s="5">
        <f t="shared" si="1835"/>
        <v>1.1128100263528134E-4</v>
      </c>
      <c r="BA1563" s="5">
        <f t="shared" si="1836"/>
        <v>6.4976235565390053E-5</v>
      </c>
      <c r="BB1563" s="5">
        <f t="shared" si="1837"/>
        <v>2.8454393078795712E-5</v>
      </c>
      <c r="BC1563" s="5">
        <f t="shared" si="1838"/>
        <v>9.9685982536529939E-6</v>
      </c>
      <c r="BD1563" s="5">
        <f t="shared" si="1839"/>
        <v>2.6629539963293641E-3</v>
      </c>
      <c r="BE1563" s="5">
        <f t="shared" si="1840"/>
        <v>2.5586727178330999E-3</v>
      </c>
      <c r="BF1563" s="5">
        <f t="shared" si="1841"/>
        <v>1.2292375471013748E-3</v>
      </c>
      <c r="BG1563" s="5">
        <f t="shared" si="1842"/>
        <v>3.9370020158562745E-4</v>
      </c>
      <c r="BH1563" s="5">
        <f t="shared" si="1843"/>
        <v>9.4570725422883327E-5</v>
      </c>
      <c r="BI1563" s="5">
        <f t="shared" si="1844"/>
        <v>1.8173467163064608E-5</v>
      </c>
      <c r="BJ1563" s="8">
        <f t="shared" si="1845"/>
        <v>0.20527858492607579</v>
      </c>
      <c r="BK1563" s="8">
        <f t="shared" si="1846"/>
        <v>0.23498066398053219</v>
      </c>
      <c r="BL1563" s="8">
        <f t="shared" si="1847"/>
        <v>0.49813312592969128</v>
      </c>
      <c r="BM1563" s="8">
        <f t="shared" si="1848"/>
        <v>0.50715962803152048</v>
      </c>
      <c r="BN1563" s="8">
        <f t="shared" si="1849"/>
        <v>0.49056253466085531</v>
      </c>
    </row>
    <row r="1564" spans="1:66" x14ac:dyDescent="0.25">
      <c r="A1564" t="s">
        <v>477</v>
      </c>
      <c r="B1564" t="s">
        <v>490</v>
      </c>
      <c r="C1564" t="s">
        <v>488</v>
      </c>
      <c r="D1564" t="s">
        <v>569</v>
      </c>
      <c r="E1564">
        <f>VLOOKUP(A1564,home!$A$2:$E$405,3,FALSE)</f>
        <v>1.30833333333333</v>
      </c>
      <c r="F1564">
        <f>VLOOKUP(B1564,home!$B$2:$E$405,3,FALSE)</f>
        <v>0.81</v>
      </c>
      <c r="G1564">
        <f>VLOOKUP(C1564,away!$B$2:$E$405,4,FALSE)</f>
        <v>0.59</v>
      </c>
      <c r="H1564">
        <f>VLOOKUP(A1564,away!$A$2:$E$405,3,FALSE)</f>
        <v>1.06666666666667</v>
      </c>
      <c r="I1564">
        <f>VLOOKUP(C1564,away!$B$2:$E$405,3,FALSE)</f>
        <v>1.27</v>
      </c>
      <c r="J1564">
        <f>VLOOKUP(B1564,home!$B$2:$E$405,4,FALSE)</f>
        <v>0.68</v>
      </c>
      <c r="K1564" s="3">
        <f t="shared" si="1794"/>
        <v>0.62525249999999832</v>
      </c>
      <c r="L1564" s="3">
        <f t="shared" si="1795"/>
        <v>0.92117333333333629</v>
      </c>
      <c r="M1564" s="5">
        <f t="shared" si="1796"/>
        <v>0.21300794077510227</v>
      </c>
      <c r="N1564" s="5">
        <f t="shared" si="1797"/>
        <v>0.13318374748948425</v>
      </c>
      <c r="O1564" s="5">
        <f t="shared" si="1798"/>
        <v>0.19621723483027081</v>
      </c>
      <c r="P1564" s="5">
        <f t="shared" si="1799"/>
        <v>0.12268531662071357</v>
      </c>
      <c r="Q1564" s="5">
        <f t="shared" si="1800"/>
        <v>4.1636735538584262E-2</v>
      </c>
      <c r="R1564" s="5">
        <f t="shared" si="1801"/>
        <v>9.0375042133025288E-2</v>
      </c>
      <c r="S1564" s="5">
        <f t="shared" si="1802"/>
        <v>1.7665640608929913E-2</v>
      </c>
      <c r="T1564" s="5">
        <f t="shared" si="1803"/>
        <v>3.8354650465196247E-2</v>
      </c>
      <c r="U1564" s="5">
        <f t="shared" si="1804"/>
        <v>5.6507221031279239E-2</v>
      </c>
      <c r="V1564" s="5">
        <f t="shared" si="1805"/>
        <v>1.130534123922426E-3</v>
      </c>
      <c r="W1564" s="5">
        <f t="shared" si="1806"/>
        <v>8.6778243291128626E-3</v>
      </c>
      <c r="X1564" s="5">
        <f t="shared" si="1807"/>
        <v>7.9937803633300178E-3</v>
      </c>
      <c r="Y1564" s="5">
        <f t="shared" si="1808"/>
        <v>3.6818286516116404E-3</v>
      </c>
      <c r="Z1564" s="5">
        <f t="shared" si="1809"/>
        <v>2.7750359603939876E-2</v>
      </c>
      <c r="AA1564" s="5">
        <f t="shared" si="1810"/>
        <v>1.7350981718262371E-2</v>
      </c>
      <c r="AB1564" s="5">
        <f t="shared" si="1811"/>
        <v>5.4243723483989063E-3</v>
      </c>
      <c r="AC1564" s="5">
        <f t="shared" si="1812"/>
        <v>4.0696821101843864E-5</v>
      </c>
      <c r="AD1564" s="5">
        <f t="shared" si="1813"/>
        <v>1.3564578390846565E-3</v>
      </c>
      <c r="AE1564" s="5">
        <f t="shared" si="1814"/>
        <v>1.2495327891557471E-3</v>
      </c>
      <c r="AF1564" s="5">
        <f t="shared" si="1815"/>
        <v>5.755181422479502E-4</v>
      </c>
      <c r="AG1564" s="5">
        <f t="shared" si="1816"/>
        <v>1.767173218294512E-4</v>
      </c>
      <c r="AH1564" s="5">
        <f t="shared" si="1817"/>
        <v>6.3907228143900126E-3</v>
      </c>
      <c r="AI1564" s="5">
        <f t="shared" si="1818"/>
        <v>3.9958154165043802E-3</v>
      </c>
      <c r="AJ1564" s="5">
        <f t="shared" si="1819"/>
        <v>1.2491967893539491E-3</v>
      </c>
      <c r="AK1564" s="5">
        <f t="shared" si="1820"/>
        <v>2.6035447184517602E-4</v>
      </c>
      <c r="AL1564" s="5">
        <f t="shared" si="1821"/>
        <v>9.3759929590753674E-7</v>
      </c>
      <c r="AM1564" s="5">
        <f t="shared" si="1822"/>
        <v>1.6962573100645536E-4</v>
      </c>
      <c r="AN1564" s="5">
        <f t="shared" si="1823"/>
        <v>1.5625470005032032E-4</v>
      </c>
      <c r="AO1564" s="5">
        <f t="shared" si="1824"/>
        <v>7.1968831447177098E-5</v>
      </c>
      <c r="AP1564" s="5">
        <f t="shared" si="1825"/>
        <v>2.2098589453433727E-5</v>
      </c>
      <c r="AQ1564" s="5">
        <f t="shared" si="1826"/>
        <v>5.0891578271961126E-6</v>
      </c>
      <c r="AR1564" s="5">
        <f t="shared" si="1827"/>
        <v>1.1773926874682102E-3</v>
      </c>
      <c r="AS1564" s="5">
        <f t="shared" si="1828"/>
        <v>7.3616772132121503E-4</v>
      </c>
      <c r="AT1564" s="5">
        <f t="shared" si="1829"/>
        <v>2.3014535408769586E-4</v>
      </c>
      <c r="AU1564" s="5">
        <f t="shared" si="1830"/>
        <v>4.7966319335572228E-5</v>
      </c>
      <c r="AV1564" s="5">
        <f t="shared" si="1831"/>
        <v>7.4977652700911984E-6</v>
      </c>
      <c r="AW1564" s="5">
        <f t="shared" si="1832"/>
        <v>1.5000701390546938E-8</v>
      </c>
      <c r="AX1564" s="5">
        <f t="shared" si="1833"/>
        <v>1.7676485396018902E-5</v>
      </c>
      <c r="AY1564" s="5">
        <f t="shared" si="1834"/>
        <v>1.6283106973868768E-5</v>
      </c>
      <c r="AZ1564" s="5">
        <f t="shared" si="1835"/>
        <v>7.4997819640709949E-6</v>
      </c>
      <c r="BA1564" s="5">
        <f t="shared" si="1836"/>
        <v>2.3028663837055049E-6</v>
      </c>
      <c r="BB1564" s="5">
        <f t="shared" si="1837"/>
        <v>5.3033477572482131E-7</v>
      </c>
      <c r="BC1564" s="5">
        <f t="shared" si="1838"/>
        <v>9.7706050627404237E-8</v>
      </c>
      <c r="BD1564" s="5">
        <f t="shared" si="1839"/>
        <v>1.8076379109289759E-4</v>
      </c>
      <c r="BE1564" s="5">
        <f t="shared" si="1840"/>
        <v>1.1302301229031164E-4</v>
      </c>
      <c r="BF1564" s="5">
        <f t="shared" si="1841"/>
        <v>3.5333960496023945E-5</v>
      </c>
      <c r="BG1564" s="5">
        <f t="shared" si="1842"/>
        <v>7.3642157116800511E-6</v>
      </c>
      <c r="BH1564" s="5">
        <f t="shared" si="1843"/>
        <v>1.1511235710668046E-6</v>
      </c>
      <c r="BI1564" s="5">
        <f t="shared" si="1844"/>
        <v>1.4394857812368904E-7</v>
      </c>
      <c r="BJ1564" s="8">
        <f t="shared" si="1845"/>
        <v>0.23735622022096572</v>
      </c>
      <c r="BK1564" s="8">
        <f t="shared" si="1846"/>
        <v>0.35454734965603985</v>
      </c>
      <c r="BL1564" s="8">
        <f t="shared" si="1847"/>
        <v>0.38030789145255312</v>
      </c>
      <c r="BM1564" s="8">
        <f t="shared" si="1848"/>
        <v>0.20283953544004546</v>
      </c>
      <c r="BN1564" s="8">
        <f t="shared" si="1849"/>
        <v>0.79710601738718045</v>
      </c>
    </row>
    <row r="1565" spans="1:66" x14ac:dyDescent="0.25">
      <c r="A1565" t="s">
        <v>477</v>
      </c>
      <c r="B1565" t="s">
        <v>482</v>
      </c>
      <c r="C1565" t="s">
        <v>487</v>
      </c>
      <c r="D1565" t="s">
        <v>569</v>
      </c>
      <c r="E1565">
        <f>VLOOKUP(A1565,home!$A$2:$E$405,3,FALSE)</f>
        <v>1.30833333333333</v>
      </c>
      <c r="F1565">
        <f>VLOOKUP(B1565,home!$B$2:$E$405,3,FALSE)</f>
        <v>1.08</v>
      </c>
      <c r="G1565">
        <f>VLOOKUP(C1565,away!$B$2:$E$405,4,FALSE)</f>
        <v>1.08</v>
      </c>
      <c r="H1565">
        <f>VLOOKUP(A1565,away!$A$2:$E$405,3,FALSE)</f>
        <v>1.06666666666667</v>
      </c>
      <c r="I1565">
        <f>VLOOKUP(C1565,away!$B$2:$E$405,3,FALSE)</f>
        <v>0.9</v>
      </c>
      <c r="J1565">
        <f>VLOOKUP(B1565,home!$B$2:$E$405,4,FALSE)</f>
        <v>1.1599999999999999</v>
      </c>
      <c r="K1565" s="3">
        <f t="shared" si="1794"/>
        <v>1.5260399999999963</v>
      </c>
      <c r="L1565" s="3">
        <f t="shared" si="1795"/>
        <v>1.1136000000000033</v>
      </c>
      <c r="M1565" s="5">
        <f t="shared" si="1796"/>
        <v>7.1386964238191616E-2</v>
      </c>
      <c r="N1565" s="5">
        <f t="shared" si="1797"/>
        <v>0.10893936290604968</v>
      </c>
      <c r="O1565" s="5">
        <f t="shared" si="1798"/>
        <v>7.9496523375650413E-2</v>
      </c>
      <c r="P1565" s="5">
        <f t="shared" si="1799"/>
        <v>0.12131487453217726</v>
      </c>
      <c r="Q1565" s="5">
        <f t="shared" si="1800"/>
        <v>8.3122912684573835E-2</v>
      </c>
      <c r="R1565" s="5">
        <f t="shared" si="1801"/>
        <v>4.4263664215562284E-2</v>
      </c>
      <c r="S1565" s="5">
        <f t="shared" si="1802"/>
        <v>5.1540568154893766E-2</v>
      </c>
      <c r="T1565" s="5">
        <f t="shared" si="1803"/>
        <v>9.2565675565541683E-2</v>
      </c>
      <c r="U1565" s="5">
        <f t="shared" si="1804"/>
        <v>6.7548122139516512E-2</v>
      </c>
      <c r="V1565" s="5">
        <f t="shared" si="1805"/>
        <v>9.7319939847924468E-3</v>
      </c>
      <c r="W1565" s="5">
        <f t="shared" si="1806"/>
        <v>4.2282963224388917E-2</v>
      </c>
      <c r="X1565" s="5">
        <f t="shared" si="1807"/>
        <v>4.708630784667963E-2</v>
      </c>
      <c r="Y1565" s="5">
        <f t="shared" si="1808"/>
        <v>2.6217656209031298E-2</v>
      </c>
      <c r="Z1565" s="5">
        <f t="shared" si="1809"/>
        <v>1.6430672156816768E-2</v>
      </c>
      <c r="AA1565" s="5">
        <f t="shared" si="1810"/>
        <v>2.5073862938188602E-2</v>
      </c>
      <c r="AB1565" s="5">
        <f t="shared" si="1811"/>
        <v>1.9131858899096625E-2</v>
      </c>
      <c r="AC1565" s="5">
        <f t="shared" si="1812"/>
        <v>1.0336582821984656E-3</v>
      </c>
      <c r="AD1565" s="5">
        <f t="shared" si="1813"/>
        <v>1.6131373299736573E-2</v>
      </c>
      <c r="AE1565" s="5">
        <f t="shared" si="1814"/>
        <v>1.79638973065867E-2</v>
      </c>
      <c r="AF1565" s="5">
        <f t="shared" si="1815"/>
        <v>1.0002298020307504E-2</v>
      </c>
      <c r="AG1565" s="5">
        <f t="shared" si="1816"/>
        <v>3.7128530251381566E-3</v>
      </c>
      <c r="AH1565" s="5">
        <f t="shared" si="1817"/>
        <v>4.5742991284578004E-3</v>
      </c>
      <c r="AI1565" s="5">
        <f t="shared" si="1818"/>
        <v>6.9805634419917257E-3</v>
      </c>
      <c r="AJ1565" s="5">
        <f t="shared" si="1819"/>
        <v>5.3263095175085139E-3</v>
      </c>
      <c r="AK1565" s="5">
        <f t="shared" si="1820"/>
        <v>2.7093871253662245E-3</v>
      </c>
      <c r="AL1565" s="5">
        <f t="shared" si="1821"/>
        <v>7.0263878651932084E-5</v>
      </c>
      <c r="AM1565" s="5">
        <f t="shared" si="1822"/>
        <v>4.9234241820659882E-3</v>
      </c>
      <c r="AN1565" s="5">
        <f t="shared" si="1823"/>
        <v>5.4827251691487002E-3</v>
      </c>
      <c r="AO1565" s="5">
        <f t="shared" si="1824"/>
        <v>3.0527813741820058E-3</v>
      </c>
      <c r="AP1565" s="5">
        <f t="shared" si="1825"/>
        <v>1.1331924460963639E-3</v>
      </c>
      <c r="AQ1565" s="5">
        <f t="shared" si="1826"/>
        <v>3.1548077699322853E-4</v>
      </c>
      <c r="AR1565" s="5">
        <f t="shared" si="1827"/>
        <v>1.0187879018901246E-3</v>
      </c>
      <c r="AS1565" s="5">
        <f t="shared" si="1828"/>
        <v>1.554711089800402E-3</v>
      </c>
      <c r="AT1565" s="5">
        <f t="shared" si="1829"/>
        <v>1.1862756557394999E-3</v>
      </c>
      <c r="AU1565" s="5">
        <f t="shared" si="1830"/>
        <v>6.0343470056156733E-4</v>
      </c>
      <c r="AV1565" s="5">
        <f t="shared" si="1831"/>
        <v>2.3021637261124296E-4</v>
      </c>
      <c r="AW1565" s="5">
        <f t="shared" si="1832"/>
        <v>3.316841804759292E-6</v>
      </c>
      <c r="AX1565" s="5">
        <f t="shared" si="1833"/>
        <v>1.2522237064666597E-3</v>
      </c>
      <c r="AY1565" s="5">
        <f t="shared" si="1834"/>
        <v>1.3944763195212764E-3</v>
      </c>
      <c r="AZ1565" s="5">
        <f t="shared" si="1835"/>
        <v>7.7644441470944901E-4</v>
      </c>
      <c r="BA1565" s="5">
        <f t="shared" si="1836"/>
        <v>2.8821616674014832E-4</v>
      </c>
      <c r="BB1565" s="5">
        <f t="shared" si="1837"/>
        <v>8.0239380820457514E-5</v>
      </c>
      <c r="BC1565" s="5">
        <f t="shared" si="1838"/>
        <v>1.7870914896332352E-5</v>
      </c>
      <c r="BD1565" s="5">
        <f t="shared" si="1839"/>
        <v>1.8908703459080751E-4</v>
      </c>
      <c r="BE1565" s="5">
        <f t="shared" si="1840"/>
        <v>2.8855437826695525E-4</v>
      </c>
      <c r="BF1565" s="5">
        <f t="shared" si="1841"/>
        <v>2.2017276170525167E-4</v>
      </c>
      <c r="BG1565" s="5">
        <f t="shared" si="1842"/>
        <v>1.1199748042422715E-4</v>
      </c>
      <c r="BH1565" s="5">
        <f t="shared" si="1843"/>
        <v>4.2728158756646787E-5</v>
      </c>
      <c r="BI1565" s="5">
        <f t="shared" si="1844"/>
        <v>1.3040975877798623E-5</v>
      </c>
      <c r="BJ1565" s="8">
        <f t="shared" si="1845"/>
        <v>0.46674237493967463</v>
      </c>
      <c r="BK1565" s="8">
        <f t="shared" si="1846"/>
        <v>0.25647279939042683</v>
      </c>
      <c r="BL1565" s="8">
        <f t="shared" si="1847"/>
        <v>0.26056359729156325</v>
      </c>
      <c r="BM1565" s="8">
        <f t="shared" si="1848"/>
        <v>0.49029398234855975</v>
      </c>
      <c r="BN1565" s="8">
        <f t="shared" si="1849"/>
        <v>0.5085243019522051</v>
      </c>
    </row>
    <row r="1566" spans="1:66" x14ac:dyDescent="0.25">
      <c r="A1566" t="s">
        <v>22</v>
      </c>
      <c r="B1566" t="s">
        <v>167</v>
      </c>
      <c r="C1566" t="s">
        <v>263</v>
      </c>
      <c r="D1566" t="s">
        <v>569</v>
      </c>
      <c r="E1566">
        <f>VLOOKUP(A1566,home!$A$2:$E$405,3,FALSE)</f>
        <v>1.5026315789473701</v>
      </c>
      <c r="F1566">
        <f>VLOOKUP(B1566,home!$B$2:$E$405,3,FALSE)</f>
        <v>1.0900000000000001</v>
      </c>
      <c r="G1566">
        <f>VLOOKUP(C1566,away!$B$2:$E$405,4,FALSE)</f>
        <v>0.56000000000000005</v>
      </c>
      <c r="H1566">
        <f>VLOOKUP(A1566,away!$A$2:$E$405,3,FALSE)</f>
        <v>1.3631578947368399</v>
      </c>
      <c r="I1566">
        <f>VLOOKUP(C1566,away!$B$2:$E$405,3,FALSE)</f>
        <v>1.26</v>
      </c>
      <c r="J1566">
        <f>VLOOKUP(B1566,home!$B$2:$E$405,4,FALSE)</f>
        <v>1.1200000000000001</v>
      </c>
      <c r="K1566" s="3">
        <f t="shared" si="1794"/>
        <v>0.91720631578947487</v>
      </c>
      <c r="L1566" s="3">
        <f t="shared" si="1795"/>
        <v>1.9236884210526286</v>
      </c>
      <c r="M1566" s="5">
        <f t="shared" si="1796"/>
        <v>5.8373413748115381E-2</v>
      </c>
      <c r="N1566" s="5">
        <f t="shared" si="1797"/>
        <v>5.3540463763963583E-2</v>
      </c>
      <c r="O1566" s="5">
        <f t="shared" si="1798"/>
        <v>0.11229226012456388</v>
      </c>
      <c r="P1566" s="5">
        <f t="shared" si="1799"/>
        <v>0.10299517020052458</v>
      </c>
      <c r="Q1566" s="5">
        <f t="shared" si="1800"/>
        <v>2.4553825757302458E-2</v>
      </c>
      <c r="R1566" s="5">
        <f t="shared" si="1801"/>
        <v>0.1080076602877267</v>
      </c>
      <c r="S1566" s="5">
        <f t="shared" si="1802"/>
        <v>4.5431663164369564E-2</v>
      </c>
      <c r="T1566" s="5">
        <f t="shared" si="1803"/>
        <v>4.7233910301866529E-2</v>
      </c>
      <c r="U1566" s="5">
        <f t="shared" si="1804"/>
        <v>9.9065308169546951E-2</v>
      </c>
      <c r="V1566" s="5">
        <f t="shared" si="1805"/>
        <v>8.9067219316625208E-3</v>
      </c>
      <c r="W1566" s="5">
        <f t="shared" si="1806"/>
        <v>7.5069746871307018E-3</v>
      </c>
      <c r="X1566" s="5">
        <f t="shared" si="1807"/>
        <v>1.444108028276851E-2</v>
      </c>
      <c r="Y1566" s="5">
        <f t="shared" si="1808"/>
        <v>1.3890069463726604E-2</v>
      </c>
      <c r="Z1566" s="5">
        <f t="shared" si="1809"/>
        <v>6.9257695160161892E-2</v>
      </c>
      <c r="AA1566" s="5">
        <f t="shared" si="1810"/>
        <v>6.3523595417922629E-2</v>
      </c>
      <c r="AB1566" s="5">
        <f t="shared" si="1811"/>
        <v>2.9132121459486987E-2</v>
      </c>
      <c r="AC1566" s="5">
        <f t="shared" si="1812"/>
        <v>9.8219943204660445E-4</v>
      </c>
      <c r="AD1566" s="5">
        <f t="shared" si="1813"/>
        <v>1.7213611488769986E-3</v>
      </c>
      <c r="AE1566" s="5">
        <f t="shared" si="1814"/>
        <v>3.311362510544532E-3</v>
      </c>
      <c r="AF1566" s="5">
        <f t="shared" si="1815"/>
        <v>3.1850148597211401E-3</v>
      </c>
      <c r="AG1566" s="5">
        <f t="shared" si="1816"/>
        <v>2.0423254021753735E-3</v>
      </c>
      <c r="AH1566" s="5">
        <f t="shared" si="1817"/>
        <v>3.3307556562099015E-2</v>
      </c>
      <c r="AI1566" s="5">
        <f t="shared" si="1818"/>
        <v>3.054990124227238E-2</v>
      </c>
      <c r="AJ1566" s="5">
        <f t="shared" si="1819"/>
        <v>1.4010281183078475E-2</v>
      </c>
      <c r="AK1566" s="5">
        <f t="shared" si="1820"/>
        <v>4.283439462368672E-3</v>
      </c>
      <c r="AL1566" s="5">
        <f t="shared" si="1821"/>
        <v>6.9320460243094673E-5</v>
      </c>
      <c r="AM1566" s="5">
        <f t="shared" si="1822"/>
        <v>3.1576866350092203E-4</v>
      </c>
      <c r="AN1566" s="5">
        <f t="shared" si="1823"/>
        <v>6.0744052170798746E-4</v>
      </c>
      <c r="AO1566" s="5">
        <f t="shared" si="1824"/>
        <v>5.8426314904391177E-4</v>
      </c>
      <c r="AP1566" s="5">
        <f t="shared" si="1825"/>
        <v>3.7464675155450647E-4</v>
      </c>
      <c r="AQ1566" s="5">
        <f t="shared" si="1826"/>
        <v>1.801759044875962E-4</v>
      </c>
      <c r="AR1566" s="5">
        <f t="shared" si="1827"/>
        <v>1.2814672178413082E-2</v>
      </c>
      <c r="AS1566" s="5">
        <f t="shared" si="1828"/>
        <v>1.1753698256812144E-2</v>
      </c>
      <c r="AT1566" s="5">
        <f t="shared" si="1829"/>
        <v>5.3902831375159206E-3</v>
      </c>
      <c r="AU1566" s="5">
        <f t="shared" si="1830"/>
        <v>1.6480005792077032E-3</v>
      </c>
      <c r="AV1566" s="5">
        <f t="shared" si="1831"/>
        <v>3.7788913491850439E-4</v>
      </c>
      <c r="AW1566" s="5">
        <f t="shared" si="1832"/>
        <v>3.3975096912384726E-6</v>
      </c>
      <c r="AX1566" s="5">
        <f t="shared" si="1833"/>
        <v>4.8270835415241166E-5</v>
      </c>
      <c r="AY1566" s="5">
        <f t="shared" si="1834"/>
        <v>9.2858047162836581E-5</v>
      </c>
      <c r="AZ1566" s="5">
        <f t="shared" si="1835"/>
        <v>8.9314975064353836E-5</v>
      </c>
      <c r="BA1566" s="5">
        <f t="shared" si="1836"/>
        <v>5.7271394452633914E-5</v>
      </c>
      <c r="BB1566" s="5">
        <f t="shared" si="1837"/>
        <v>2.7543079591517391E-5</v>
      </c>
      <c r="BC1566" s="5">
        <f t="shared" si="1838"/>
        <v>1.0596860658066601E-5</v>
      </c>
      <c r="BD1566" s="5">
        <f t="shared" si="1839"/>
        <v>4.1085727481997474E-3</v>
      </c>
      <c r="BE1566" s="5">
        <f t="shared" si="1840"/>
        <v>3.7684088735293274E-3</v>
      </c>
      <c r="BF1566" s="5">
        <f t="shared" si="1841"/>
        <v>1.7282042096390998E-3</v>
      </c>
      <c r="BG1566" s="5">
        <f t="shared" si="1842"/>
        <v>5.2837327201831342E-4</v>
      </c>
      <c r="BH1566" s="5">
        <f t="shared" si="1843"/>
        <v>1.2115682554738678E-4</v>
      </c>
      <c r="BI1566" s="5">
        <f t="shared" si="1844"/>
        <v>2.2225161118613359E-5</v>
      </c>
      <c r="BJ1566" s="8">
        <f t="shared" si="1845"/>
        <v>0.173814538360716</v>
      </c>
      <c r="BK1566" s="8">
        <f t="shared" si="1846"/>
        <v>0.21685134698412459</v>
      </c>
      <c r="BL1566" s="8">
        <f t="shared" si="1847"/>
        <v>0.53643360828598552</v>
      </c>
      <c r="BM1566" s="8">
        <f t="shared" si="1848"/>
        <v>0.53650493437131985</v>
      </c>
      <c r="BN1566" s="8">
        <f t="shared" si="1849"/>
        <v>0.45976279388219654</v>
      </c>
    </row>
    <row r="1567" spans="1:66" x14ac:dyDescent="0.25">
      <c r="A1567" t="s">
        <v>22</v>
      </c>
      <c r="B1567" t="s">
        <v>265</v>
      </c>
      <c r="C1567" t="s">
        <v>23</v>
      </c>
      <c r="D1567" t="s">
        <v>569</v>
      </c>
      <c r="E1567">
        <f>VLOOKUP(A1567,home!$A$2:$E$405,3,FALSE)</f>
        <v>1.5026315789473701</v>
      </c>
      <c r="F1567">
        <f>VLOOKUP(B1567,home!$B$2:$E$405,3,FALSE)</f>
        <v>1.22</v>
      </c>
      <c r="G1567">
        <f>VLOOKUP(C1567,away!$B$2:$E$405,4,FALSE)</f>
        <v>1.1599999999999999</v>
      </c>
      <c r="H1567">
        <f>VLOOKUP(A1567,away!$A$2:$E$405,3,FALSE)</f>
        <v>1.3631578947368399</v>
      </c>
      <c r="I1567">
        <f>VLOOKUP(C1567,away!$B$2:$E$405,3,FALSE)</f>
        <v>1.23</v>
      </c>
      <c r="J1567">
        <f>VLOOKUP(B1567,home!$B$2:$E$405,4,FALSE)</f>
        <v>0.86</v>
      </c>
      <c r="K1567" s="3">
        <f t="shared" si="1794"/>
        <v>2.126524210526318</v>
      </c>
      <c r="L1567" s="3">
        <f t="shared" si="1795"/>
        <v>1.4419484210526292</v>
      </c>
      <c r="M1567" s="5">
        <f t="shared" si="1796"/>
        <v>2.8198890900558122E-2</v>
      </c>
      <c r="N1567" s="5">
        <f t="shared" si="1797"/>
        <v>5.9965624210027123E-2</v>
      </c>
      <c r="O1567" s="5">
        <f t="shared" si="1798"/>
        <v>4.0661346209495131E-2</v>
      </c>
      <c r="P1567" s="5">
        <f t="shared" si="1799"/>
        <v>8.646733714708392E-2</v>
      </c>
      <c r="Q1567" s="5">
        <f t="shared" si="1800"/>
        <v>6.3759175840972918E-2</v>
      </c>
      <c r="R1567" s="5">
        <f t="shared" si="1801"/>
        <v>2.9315781982327916E-2</v>
      </c>
      <c r="S1567" s="5">
        <f t="shared" si="1802"/>
        <v>6.6284525335351993E-2</v>
      </c>
      <c r="T1567" s="5">
        <f t="shared" si="1803"/>
        <v>9.1937442931507837E-2</v>
      </c>
      <c r="U1567" s="5">
        <f t="shared" si="1804"/>
        <v>6.2340720135931525E-2</v>
      </c>
      <c r="V1567" s="5">
        <f t="shared" si="1805"/>
        <v>2.2583419326738543E-2</v>
      </c>
      <c r="W1567" s="5">
        <f t="shared" si="1806"/>
        <v>4.519514368967787E-2</v>
      </c>
      <c r="X1567" s="5">
        <f t="shared" si="1807"/>
        <v>6.5169066082577692E-2</v>
      </c>
      <c r="Y1567" s="5">
        <f t="shared" si="1808"/>
        <v>4.6985215969623698E-2</v>
      </c>
      <c r="Z1567" s="5">
        <f t="shared" si="1809"/>
        <v>1.4090615180446945E-2</v>
      </c>
      <c r="AA1567" s="5">
        <f t="shared" si="1810"/>
        <v>2.9964034322430087E-2</v>
      </c>
      <c r="AB1567" s="5">
        <f t="shared" si="1811"/>
        <v>3.1859622215844582E-2</v>
      </c>
      <c r="AC1567" s="5">
        <f t="shared" si="1812"/>
        <v>4.328025124607884E-3</v>
      </c>
      <c r="AD1567" s="5">
        <f t="shared" si="1813"/>
        <v>2.4027141813578939E-2</v>
      </c>
      <c r="AE1567" s="5">
        <f t="shared" si="1814"/>
        <v>3.4645899200497751E-2</v>
      </c>
      <c r="AF1567" s="5">
        <f t="shared" si="1815"/>
        <v>2.4978799824053148E-2</v>
      </c>
      <c r="AG1567" s="5">
        <f t="shared" si="1816"/>
        <v>1.2006046988694371E-2</v>
      </c>
      <c r="AH1567" s="5">
        <f t="shared" si="1817"/>
        <v>5.0794850777764241E-3</v>
      </c>
      <c r="AI1567" s="5">
        <f t="shared" si="1818"/>
        <v>1.0801647994898722E-2</v>
      </c>
      <c r="AJ1567" s="5">
        <f t="shared" si="1819"/>
        <v>1.1484982987367599E-2</v>
      </c>
      <c r="AK1567" s="5">
        <f t="shared" si="1820"/>
        <v>8.1410314600400251E-3</v>
      </c>
      <c r="AL1567" s="5">
        <f t="shared" si="1821"/>
        <v>5.3084755560100757E-4</v>
      </c>
      <c r="AM1567" s="5">
        <f t="shared" si="1822"/>
        <v>1.0218859755264962E-2</v>
      </c>
      <c r="AN1567" s="5">
        <f t="shared" si="1823"/>
        <v>1.4735068689062568E-2</v>
      </c>
      <c r="AO1567" s="5">
        <f t="shared" si="1824"/>
        <v>1.0623604515147907E-2</v>
      </c>
      <c r="AP1567" s="5">
        <f t="shared" si="1825"/>
        <v>5.1062299188350327E-3</v>
      </c>
      <c r="AQ1567" s="5">
        <f t="shared" si="1826"/>
        <v>1.8407300422489689E-3</v>
      </c>
      <c r="AR1567" s="5">
        <f t="shared" si="1827"/>
        <v>1.46487109753202E-3</v>
      </c>
      <c r="AS1567" s="5">
        <f t="shared" si="1828"/>
        <v>3.1150838542020995E-3</v>
      </c>
      <c r="AT1567" s="5">
        <f t="shared" si="1829"/>
        <v>3.3121506168902011E-3</v>
      </c>
      <c r="AU1567" s="5">
        <f t="shared" si="1830"/>
        <v>2.3477894919088967E-3</v>
      </c>
      <c r="AV1567" s="5">
        <f t="shared" si="1831"/>
        <v>1.2481577989408882E-3</v>
      </c>
      <c r="AW1567" s="5">
        <f t="shared" si="1832"/>
        <v>4.521550424499263E-5</v>
      </c>
      <c r="AX1567" s="5">
        <f t="shared" si="1833"/>
        <v>3.6217754455906649E-3</v>
      </c>
      <c r="AY1567" s="5">
        <f t="shared" si="1834"/>
        <v>5.222413385176641E-3</v>
      </c>
      <c r="AZ1567" s="5">
        <f t="shared" si="1835"/>
        <v>3.7652253674197883E-3</v>
      </c>
      <c r="BA1567" s="5">
        <f t="shared" si="1836"/>
        <v>1.8097535911527555E-3</v>
      </c>
      <c r="BB1567" s="5">
        <f t="shared" si="1837"/>
        <v>6.5239283331426081E-4</v>
      </c>
      <c r="BC1567" s="5">
        <f t="shared" si="1838"/>
        <v>1.8814336318070975E-4</v>
      </c>
      <c r="BD1567" s="5">
        <f t="shared" si="1839"/>
        <v>3.5204476102198803E-4</v>
      </c>
      <c r="BE1567" s="5">
        <f t="shared" si="1840"/>
        <v>7.4863170750220931E-4</v>
      </c>
      <c r="BF1567" s="5">
        <f t="shared" si="1841"/>
        <v>7.9599172538555286E-4</v>
      </c>
      <c r="BG1567" s="5">
        <f t="shared" si="1842"/>
        <v>5.6423189180366477E-4</v>
      </c>
      <c r="BH1567" s="5">
        <f t="shared" si="1843"/>
        <v>2.9996319456788984E-4</v>
      </c>
      <c r="BI1567" s="5">
        <f t="shared" si="1844"/>
        <v>1.2757579910308679E-4</v>
      </c>
      <c r="BJ1567" s="8">
        <f t="shared" si="1845"/>
        <v>0.52645375345760548</v>
      </c>
      <c r="BK1567" s="8">
        <f t="shared" si="1846"/>
        <v>0.21361545877511814</v>
      </c>
      <c r="BL1567" s="8">
        <f t="shared" si="1847"/>
        <v>0.24402514432497044</v>
      </c>
      <c r="BM1567" s="8">
        <f t="shared" si="1848"/>
        <v>0.6846396175667443</v>
      </c>
      <c r="BN1567" s="8">
        <f t="shared" si="1849"/>
        <v>0.30836815629046516</v>
      </c>
    </row>
    <row r="1568" spans="1:66" x14ac:dyDescent="0.25">
      <c r="A1568" t="s">
        <v>22</v>
      </c>
      <c r="B1568" t="s">
        <v>256</v>
      </c>
      <c r="C1568" t="s">
        <v>163</v>
      </c>
      <c r="D1568" t="s">
        <v>569</v>
      </c>
      <c r="E1568">
        <f>VLOOKUP(A1568,home!$A$2:$E$405,3,FALSE)</f>
        <v>1.5026315789473701</v>
      </c>
      <c r="F1568">
        <f>VLOOKUP(B1568,home!$B$2:$E$405,3,FALSE)</f>
        <v>1.33</v>
      </c>
      <c r="G1568">
        <f>VLOOKUP(C1568,away!$B$2:$E$405,4,FALSE)</f>
        <v>1.19</v>
      </c>
      <c r="H1568">
        <f>VLOOKUP(A1568,away!$A$2:$E$405,3,FALSE)</f>
        <v>1.3631578947368399</v>
      </c>
      <c r="I1568">
        <f>VLOOKUP(C1568,away!$B$2:$E$405,3,FALSE)</f>
        <v>1.0900000000000001</v>
      </c>
      <c r="J1568">
        <f>VLOOKUP(B1568,home!$B$2:$E$405,4,FALSE)</f>
        <v>0.77</v>
      </c>
      <c r="K1568" s="3">
        <f t="shared" si="1794"/>
        <v>2.3782150000000026</v>
      </c>
      <c r="L1568" s="3">
        <f t="shared" si="1795"/>
        <v>1.1440984210526299</v>
      </c>
      <c r="M1568" s="5">
        <f t="shared" si="1796"/>
        <v>2.9531038357243911E-2</v>
      </c>
      <c r="N1568" s="5">
        <f t="shared" si="1797"/>
        <v>7.0231158386772907E-2</v>
      </c>
      <c r="O1568" s="5">
        <f t="shared" si="1798"/>
        <v>3.3786414356567408E-2</v>
      </c>
      <c r="P1568" s="5">
        <f t="shared" si="1799"/>
        <v>8.0351357419004052E-2</v>
      </c>
      <c r="Q1568" s="5">
        <f t="shared" si="1800"/>
        <v>8.351239717139966E-2</v>
      </c>
      <c r="R1568" s="5">
        <f t="shared" si="1801"/>
        <v>1.9327491659189348E-2</v>
      </c>
      <c r="S1568" s="5">
        <f t="shared" si="1802"/>
        <v>5.4657243685209016E-2</v>
      </c>
      <c r="T1568" s="5">
        <f t="shared" si="1803"/>
        <v>9.5546401742118481E-2</v>
      </c>
      <c r="U1568" s="5">
        <f t="shared" si="1804"/>
        <v>4.5964930576259042E-2</v>
      </c>
      <c r="V1568" s="5">
        <f t="shared" si="1805"/>
        <v>1.6524172408250569E-2</v>
      </c>
      <c r="W1568" s="5">
        <f t="shared" si="1806"/>
        <v>6.6203478546326827E-2</v>
      </c>
      <c r="X1568" s="5">
        <f t="shared" si="1807"/>
        <v>7.5743295273044187E-2</v>
      </c>
      <c r="Y1568" s="5">
        <f t="shared" si="1808"/>
        <v>4.3328892263606505E-2</v>
      </c>
      <c r="Z1568" s="5">
        <f t="shared" si="1809"/>
        <v>7.3708508967288014E-3</v>
      </c>
      <c r="AA1568" s="5">
        <f t="shared" si="1810"/>
        <v>1.7529468165363903E-2</v>
      </c>
      <c r="AB1568" s="5">
        <f t="shared" si="1811"/>
        <v>2.0844422066445486E-2</v>
      </c>
      <c r="AC1568" s="5">
        <f t="shared" si="1812"/>
        <v>2.8100512145192128E-3</v>
      </c>
      <c r="AD1568" s="5">
        <f t="shared" si="1813"/>
        <v>3.9361526432763222E-2</v>
      </c>
      <c r="AE1568" s="5">
        <f t="shared" si="1814"/>
        <v>4.5033460241945766E-2</v>
      </c>
      <c r="AF1568" s="5">
        <f t="shared" si="1815"/>
        <v>2.5761355378673276E-2</v>
      </c>
      <c r="AG1568" s="5">
        <f t="shared" si="1816"/>
        <v>9.824508670971923E-3</v>
      </c>
      <c r="AH1568" s="5">
        <f t="shared" si="1817"/>
        <v>2.1082447181904464E-3</v>
      </c>
      <c r="AI1568" s="5">
        <f t="shared" si="1818"/>
        <v>5.0138592124712974E-3</v>
      </c>
      <c r="AJ1568" s="5">
        <f t="shared" si="1819"/>
        <v>5.9620175934937212E-3</v>
      </c>
      <c r="AK1568" s="5">
        <f t="shared" si="1820"/>
        <v>4.7263198903702286E-3</v>
      </c>
      <c r="AL1568" s="5">
        <f t="shared" si="1821"/>
        <v>3.0583608577807201E-4</v>
      </c>
      <c r="AM1568" s="5">
        <f t="shared" si="1822"/>
        <v>1.8722034517058814E-2</v>
      </c>
      <c r="AN1568" s="5">
        <f t="shared" si="1823"/>
        <v>2.1419850129859828E-2</v>
      </c>
      <c r="AO1568" s="5">
        <f t="shared" si="1824"/>
        <v>1.2253208356378303E-2</v>
      </c>
      <c r="AP1568" s="5">
        <f t="shared" si="1825"/>
        <v>4.6729587777871017E-3</v>
      </c>
      <c r="AQ1568" s="5">
        <f t="shared" si="1826"/>
        <v>1.3365811898275631E-3</v>
      </c>
      <c r="AR1568" s="5">
        <f t="shared" si="1827"/>
        <v>4.824078906548472E-4</v>
      </c>
      <c r="AS1568" s="5">
        <f t="shared" si="1828"/>
        <v>1.1472696816737188E-3</v>
      </c>
      <c r="AT1568" s="5">
        <f t="shared" si="1829"/>
        <v>1.3642269830008331E-3</v>
      </c>
      <c r="AU1568" s="5">
        <f t="shared" si="1830"/>
        <v>1.0814750247924434E-3</v>
      </c>
      <c r="AV1568" s="5">
        <f t="shared" si="1831"/>
        <v>6.4299503152169123E-4</v>
      </c>
      <c r="AW1568" s="5">
        <f t="shared" si="1832"/>
        <v>2.3115363441886153E-5</v>
      </c>
      <c r="AX1568" s="5">
        <f t="shared" si="1833"/>
        <v>7.4208372198311806E-3</v>
      </c>
      <c r="AY1568" s="5">
        <f t="shared" si="1834"/>
        <v>8.4901681460974425E-3</v>
      </c>
      <c r="AZ1568" s="5">
        <f t="shared" si="1835"/>
        <v>4.8567939852107106E-3</v>
      </c>
      <c r="BA1568" s="5">
        <f t="shared" si="1836"/>
        <v>1.852216776619161E-3</v>
      </c>
      <c r="BB1568" s="5">
        <f t="shared" si="1837"/>
        <v>5.2977957239429361E-4</v>
      </c>
      <c r="BC1568" s="5">
        <f t="shared" si="1838"/>
        <v>1.2122399445644975E-4</v>
      </c>
      <c r="BD1568" s="5">
        <f t="shared" si="1839"/>
        <v>9.1987017666923397E-5</v>
      </c>
      <c r="BE1568" s="5">
        <f t="shared" si="1840"/>
        <v>2.1876490522074248E-4</v>
      </c>
      <c r="BF1568" s="5">
        <f t="shared" si="1841"/>
        <v>2.6013498953477435E-4</v>
      </c>
      <c r="BG1568" s="5">
        <f t="shared" si="1842"/>
        <v>2.0621897804548136E-4</v>
      </c>
      <c r="BH1568" s="5">
        <f t="shared" si="1843"/>
        <v>1.2260826671810882E-4</v>
      </c>
      <c r="BI1568" s="5">
        <f t="shared" si="1844"/>
        <v>5.8317763806601474E-5</v>
      </c>
      <c r="BJ1568" s="8">
        <f t="shared" si="1845"/>
        <v>0.63622212677314371</v>
      </c>
      <c r="BK1568" s="8">
        <f t="shared" si="1846"/>
        <v>0.19266986731610228</v>
      </c>
      <c r="BL1568" s="8">
        <f t="shared" si="1847"/>
        <v>0.16093957477098705</v>
      </c>
      <c r="BM1568" s="8">
        <f t="shared" si="1848"/>
        <v>0.67199550962412902</v>
      </c>
      <c r="BN1568" s="8">
        <f t="shared" si="1849"/>
        <v>0.31673985735017729</v>
      </c>
    </row>
    <row r="1569" spans="1:66" x14ac:dyDescent="0.25">
      <c r="A1569" t="s">
        <v>22</v>
      </c>
      <c r="B1569" t="s">
        <v>170</v>
      </c>
      <c r="C1569" t="s">
        <v>264</v>
      </c>
      <c r="D1569" t="s">
        <v>569</v>
      </c>
      <c r="E1569">
        <f>VLOOKUP(A1569,home!$A$2:$E$405,3,FALSE)</f>
        <v>1.5026315789473701</v>
      </c>
      <c r="F1569">
        <f>VLOOKUP(B1569,home!$B$2:$E$405,3,FALSE)</f>
        <v>1.41</v>
      </c>
      <c r="G1569">
        <f>VLOOKUP(C1569,away!$B$2:$E$405,4,FALSE)</f>
        <v>0.81</v>
      </c>
      <c r="H1569">
        <f>VLOOKUP(A1569,away!$A$2:$E$405,3,FALSE)</f>
        <v>1.3631578947368399</v>
      </c>
      <c r="I1569">
        <f>VLOOKUP(C1569,away!$B$2:$E$405,3,FALSE)</f>
        <v>1.1200000000000001</v>
      </c>
      <c r="J1569">
        <f>VLOOKUP(B1569,home!$B$2:$E$405,4,FALSE)</f>
        <v>0.67</v>
      </c>
      <c r="K1569" s="3">
        <f t="shared" si="1794"/>
        <v>1.7161555263157915</v>
      </c>
      <c r="L1569" s="3">
        <f t="shared" si="1795"/>
        <v>1.0229136842105246</v>
      </c>
      <c r="M1569" s="5">
        <f t="shared" si="1796"/>
        <v>6.4630476271923989E-2</v>
      </c>
      <c r="N1569" s="5">
        <f t="shared" si="1797"/>
        <v>0.11091594902248397</v>
      </c>
      <c r="O1569" s="5">
        <f t="shared" si="1798"/>
        <v>6.6111398595594645E-2</v>
      </c>
      <c r="P1569" s="5">
        <f t="shared" si="1799"/>
        <v>0.11345744205229581</v>
      </c>
      <c r="Q1569" s="5">
        <f t="shared" si="1800"/>
        <v>9.5174509435748275E-2</v>
      </c>
      <c r="R1569" s="5">
        <f t="shared" si="1801"/>
        <v>3.3813127152865115E-2</v>
      </c>
      <c r="S1569" s="5">
        <f t="shared" si="1802"/>
        <v>4.9793038437819882E-2</v>
      </c>
      <c r="T1569" s="5">
        <f t="shared" si="1803"/>
        <v>9.7355308089850587E-2</v>
      </c>
      <c r="U1569" s="5">
        <f t="shared" si="1804"/>
        <v>5.802858502540801E-2</v>
      </c>
      <c r="V1569" s="5">
        <f t="shared" si="1805"/>
        <v>9.7122924371840363E-3</v>
      </c>
      <c r="W1569" s="5">
        <f t="shared" si="1806"/>
        <v>5.4444753444184597E-2</v>
      </c>
      <c r="X1569" s="5">
        <f t="shared" si="1807"/>
        <v>5.5692283331524511E-2</v>
      </c>
      <c r="Y1569" s="5">
        <f t="shared" si="1808"/>
        <v>2.8484199362373064E-2</v>
      </c>
      <c r="Z1569" s="5">
        <f t="shared" si="1809"/>
        <v>1.1529303490205395E-2</v>
      </c>
      <c r="AA1569" s="5">
        <f t="shared" si="1810"/>
        <v>1.9786077899287931E-2</v>
      </c>
      <c r="AB1569" s="5">
        <f t="shared" si="1811"/>
        <v>1.697799346548887E-2</v>
      </c>
      <c r="AC1569" s="5">
        <f t="shared" si="1812"/>
        <v>1.0656078215238287E-3</v>
      </c>
      <c r="AD1569" s="5">
        <f t="shared" si="1813"/>
        <v>2.3358916125534531E-2</v>
      </c>
      <c r="AE1569" s="5">
        <f t="shared" si="1814"/>
        <v>2.3894154953135158E-2</v>
      </c>
      <c r="AF1569" s="5">
        <f t="shared" si="1815"/>
        <v>1.222082903710432E-2</v>
      </c>
      <c r="AG1569" s="5">
        <f t="shared" si="1816"/>
        <v>4.1669510848171129E-3</v>
      </c>
      <c r="AH1569" s="5">
        <f t="shared" si="1817"/>
        <v>2.9483705773868146E-3</v>
      </c>
      <c r="AI1569" s="5">
        <f t="shared" si="1818"/>
        <v>5.0598624600092625E-3</v>
      </c>
      <c r="AJ1569" s="5">
        <f t="shared" si="1819"/>
        <v>4.3417554615713568E-3</v>
      </c>
      <c r="AK1569" s="5">
        <f t="shared" si="1820"/>
        <v>2.483709209762484E-3</v>
      </c>
      <c r="AL1569" s="5">
        <f t="shared" si="1821"/>
        <v>7.4826084927697516E-5</v>
      </c>
      <c r="AM1569" s="5">
        <f t="shared" si="1822"/>
        <v>8.0175065995166314E-3</v>
      </c>
      <c r="AN1569" s="5">
        <f t="shared" si="1823"/>
        <v>8.2012172138937519E-3</v>
      </c>
      <c r="AO1569" s="5">
        <f t="shared" si="1824"/>
        <v>4.194568657637416E-3</v>
      </c>
      <c r="AP1569" s="5">
        <f t="shared" si="1825"/>
        <v>1.4302272264192948E-3</v>
      </c>
      <c r="AQ1569" s="5">
        <f t="shared" si="1826"/>
        <v>3.6574975035869018E-4</v>
      </c>
      <c r="AR1569" s="5">
        <f t="shared" si="1827"/>
        <v>6.0318572194653186E-4</v>
      </c>
      <c r="AS1569" s="5">
        <f t="shared" si="1828"/>
        <v>1.035160510113321E-3</v>
      </c>
      <c r="AT1569" s="5">
        <f t="shared" si="1829"/>
        <v>8.8824821502742502E-4</v>
      </c>
      <c r="AU1569" s="5">
        <f t="shared" si="1830"/>
        <v>5.0812402765315081E-4</v>
      </c>
      <c r="AV1569" s="5">
        <f t="shared" si="1831"/>
        <v>2.1800496452769824E-4</v>
      </c>
      <c r="AW1569" s="5">
        <f t="shared" si="1832"/>
        <v>3.6487671848690754E-6</v>
      </c>
      <c r="AX1569" s="5">
        <f t="shared" si="1833"/>
        <v>2.2932147096722992E-3</v>
      </c>
      <c r="AY1569" s="5">
        <f t="shared" si="1834"/>
        <v>2.3457607073566599E-3</v>
      </c>
      <c r="AZ1569" s="5">
        <f t="shared" si="1835"/>
        <v>1.1997553637192436E-3</v>
      </c>
      <c r="BA1569" s="5">
        <f t="shared" si="1836"/>
        <v>4.0908205975112989E-4</v>
      </c>
      <c r="BB1569" s="5">
        <f t="shared" si="1837"/>
        <v>1.0461390922111453E-4</v>
      </c>
      <c r="BC1569" s="5">
        <f t="shared" si="1838"/>
        <v>2.1402199860207136E-5</v>
      </c>
      <c r="BD1569" s="5">
        <f t="shared" si="1839"/>
        <v>1.0283448818325197E-4</v>
      </c>
      <c r="BE1569" s="5">
        <f t="shared" si="1840"/>
        <v>1.7647997519154384E-4</v>
      </c>
      <c r="BF1569" s="5">
        <f t="shared" si="1841"/>
        <v>1.5143354235452091E-4</v>
      </c>
      <c r="BG1569" s="5">
        <f t="shared" si="1842"/>
        <v>8.6627836860429149E-5</v>
      </c>
      <c r="BH1569" s="5">
        <f t="shared" si="1843"/>
        <v>3.7166710240202083E-5</v>
      </c>
      <c r="BI1569" s="5">
        <f t="shared" si="1844"/>
        <v>1.275677103474011E-5</v>
      </c>
      <c r="BJ1569" s="8">
        <f t="shared" si="1845"/>
        <v>0.53429095228416257</v>
      </c>
      <c r="BK1569" s="8">
        <f t="shared" si="1846"/>
        <v>0.24107944381303187</v>
      </c>
      <c r="BL1569" s="8">
        <f t="shared" si="1847"/>
        <v>0.21337090261050728</v>
      </c>
      <c r="BM1569" s="8">
        <f t="shared" si="1848"/>
        <v>0.51382558772682341</v>
      </c>
      <c r="BN1569" s="8">
        <f t="shared" si="1849"/>
        <v>0.48410290253091182</v>
      </c>
    </row>
    <row r="1570" spans="1:66" x14ac:dyDescent="0.25">
      <c r="A1570" t="s">
        <v>22</v>
      </c>
      <c r="B1570" t="s">
        <v>24</v>
      </c>
      <c r="C1570" t="s">
        <v>261</v>
      </c>
      <c r="D1570" t="s">
        <v>569</v>
      </c>
      <c r="E1570">
        <f>VLOOKUP(A1570,home!$A$2:$E$405,3,FALSE)</f>
        <v>1.5026315789473701</v>
      </c>
      <c r="F1570">
        <f>VLOOKUP(B1570,home!$B$2:$E$405,3,FALSE)</f>
        <v>0.91</v>
      </c>
      <c r="G1570">
        <f>VLOOKUP(C1570,away!$B$2:$E$405,4,FALSE)</f>
        <v>0.67</v>
      </c>
      <c r="H1570">
        <f>VLOOKUP(A1570,away!$A$2:$E$405,3,FALSE)</f>
        <v>1.3631578947368399</v>
      </c>
      <c r="I1570">
        <f>VLOOKUP(C1570,away!$B$2:$E$405,3,FALSE)</f>
        <v>1.19</v>
      </c>
      <c r="J1570">
        <f>VLOOKUP(B1570,home!$B$2:$E$405,4,FALSE)</f>
        <v>0.62</v>
      </c>
      <c r="K1570" s="3">
        <f t="shared" si="1794"/>
        <v>0.91615447368421166</v>
      </c>
      <c r="L1570" s="3">
        <f t="shared" si="1795"/>
        <v>1.0057378947368405</v>
      </c>
      <c r="M1570" s="5">
        <f t="shared" si="1796"/>
        <v>0.14632979008343674</v>
      </c>
      <c r="N1570" s="5">
        <f t="shared" si="1797"/>
        <v>0.13406069181821217</v>
      </c>
      <c r="O1570" s="5">
        <f t="shared" si="1798"/>
        <v>0.14716941501579947</v>
      </c>
      <c r="P1570" s="5">
        <f t="shared" si="1799"/>
        <v>0.1348299179562131</v>
      </c>
      <c r="Q1570" s="5">
        <f t="shared" si="1800"/>
        <v>6.141015127722773E-2</v>
      </c>
      <c r="R1570" s="5">
        <f t="shared" si="1801"/>
        <v>7.400692881382126E-2</v>
      </c>
      <c r="S1570" s="5">
        <f t="shared" si="1802"/>
        <v>3.105845153900905E-2</v>
      </c>
      <c r="T1570" s="5">
        <f t="shared" si="1803"/>
        <v>6.1762516261029916E-2</v>
      </c>
      <c r="U1570" s="5">
        <f t="shared" si="1804"/>
        <v>6.7801778916411343E-2</v>
      </c>
      <c r="V1570" s="5">
        <f t="shared" si="1805"/>
        <v>3.1797341474455684E-3</v>
      </c>
      <c r="W1570" s="5">
        <f t="shared" si="1806"/>
        <v>1.8753728274085467E-2</v>
      </c>
      <c r="X1570" s="5">
        <f t="shared" si="1807"/>
        <v>1.8861335192845479E-2</v>
      </c>
      <c r="Y1570" s="5">
        <f t="shared" si="1808"/>
        <v>9.4847797743891453E-3</v>
      </c>
      <c r="Z1570" s="5">
        <f t="shared" si="1809"/>
        <v>2.4810524260383941E-2</v>
      </c>
      <c r="AA1570" s="5">
        <f t="shared" si="1810"/>
        <v>2.2730272795601417E-2</v>
      </c>
      <c r="AB1570" s="5">
        <f t="shared" si="1811"/>
        <v>1.0412220554876384E-2</v>
      </c>
      <c r="AC1570" s="5">
        <f t="shared" si="1812"/>
        <v>1.8311518026259315E-4</v>
      </c>
      <c r="AD1570" s="5">
        <f t="shared" si="1813"/>
        <v>4.2953280141403713E-3</v>
      </c>
      <c r="AE1570" s="5">
        <f t="shared" si="1814"/>
        <v>4.3199741541457108E-3</v>
      </c>
      <c r="AF1570" s="5">
        <f t="shared" si="1815"/>
        <v>2.1723808555540354E-3</v>
      </c>
      <c r="AG1570" s="5">
        <f t="shared" si="1816"/>
        <v>7.2828191607717733E-4</v>
      </c>
      <c r="AH1570" s="5">
        <f t="shared" si="1817"/>
        <v>6.238221109238962E-3</v>
      </c>
      <c r="AI1570" s="5">
        <f t="shared" si="1818"/>
        <v>5.7151741770605606E-3</v>
      </c>
      <c r="AJ1570" s="5">
        <f t="shared" si="1819"/>
        <v>2.6179911950992571E-3</v>
      </c>
      <c r="AK1570" s="5">
        <f t="shared" si="1820"/>
        <v>7.9949478181868692E-4</v>
      </c>
      <c r="AL1570" s="5">
        <f t="shared" si="1821"/>
        <v>6.7489756439245356E-6</v>
      </c>
      <c r="AM1570" s="5">
        <f t="shared" si="1822"/>
        <v>7.8703679521916457E-4</v>
      </c>
      <c r="AN1570" s="5">
        <f t="shared" si="1823"/>
        <v>7.9155272950415245E-4</v>
      </c>
      <c r="AO1570" s="5">
        <f t="shared" si="1824"/>
        <v>3.9804728787235302E-4</v>
      </c>
      <c r="AP1570" s="5">
        <f t="shared" si="1825"/>
        <v>1.3344374710348315E-4</v>
      </c>
      <c r="AQ1570" s="5">
        <f t="shared" si="1826"/>
        <v>3.3552358319413122E-5</v>
      </c>
      <c r="AR1570" s="5">
        <f t="shared" si="1827"/>
        <v>1.2548030730617826E-3</v>
      </c>
      <c r="AS1570" s="5">
        <f t="shared" si="1828"/>
        <v>1.1495934489782489E-3</v>
      </c>
      <c r="AT1570" s="5">
        <f t="shared" si="1829"/>
        <v>5.2660259059974254E-4</v>
      </c>
      <c r="AU1570" s="5">
        <f t="shared" si="1830"/>
        <v>1.6081643974388319E-4</v>
      </c>
      <c r="AV1570" s="5">
        <f t="shared" si="1831"/>
        <v>3.6833175178331501E-5</v>
      </c>
      <c r="AW1570" s="5">
        <f t="shared" si="1832"/>
        <v>1.7273839528277692E-7</v>
      </c>
      <c r="AX1570" s="5">
        <f t="shared" si="1833"/>
        <v>1.2017454681568703E-4</v>
      </c>
      <c r="AY1570" s="5">
        <f t="shared" si="1834"/>
        <v>1.2086409571536295E-4</v>
      </c>
      <c r="AZ1570" s="5">
        <f t="shared" si="1835"/>
        <v>6.077880058702056E-5</v>
      </c>
      <c r="BA1570" s="5">
        <f t="shared" si="1836"/>
        <v>2.0375847649006769E-5</v>
      </c>
      <c r="BB1570" s="5">
        <f t="shared" si="1837"/>
        <v>5.1231905294976659E-6</v>
      </c>
      <c r="BC1570" s="5">
        <f t="shared" si="1838"/>
        <v>1.0305173714945408E-6</v>
      </c>
      <c r="BD1570" s="5">
        <f t="shared" si="1839"/>
        <v>2.1033383350174578E-4</v>
      </c>
      <c r="BE1570" s="5">
        <f t="shared" si="1840"/>
        <v>1.9269828252977452E-4</v>
      </c>
      <c r="BF1570" s="5">
        <f t="shared" si="1841"/>
        <v>8.8270696805458541E-5</v>
      </c>
      <c r="BG1570" s="5">
        <f t="shared" si="1842"/>
        <v>2.6956531257847834E-5</v>
      </c>
      <c r="BH1570" s="5">
        <f t="shared" si="1843"/>
        <v>6.1740866767213945E-6</v>
      </c>
      <c r="BI1570" s="5">
        <f t="shared" si="1844"/>
        <v>1.1312834259584788E-6</v>
      </c>
      <c r="BJ1570" s="8">
        <f t="shared" si="1845"/>
        <v>0.31832114745439394</v>
      </c>
      <c r="BK1570" s="8">
        <f t="shared" si="1846"/>
        <v>0.31570862197772631</v>
      </c>
      <c r="BL1570" s="8">
        <f t="shared" si="1847"/>
        <v>0.34114571080148676</v>
      </c>
      <c r="BM1570" s="8">
        <f t="shared" si="1848"/>
        <v>0.30205841817196039</v>
      </c>
      <c r="BN1570" s="8">
        <f t="shared" si="1849"/>
        <v>0.69780689496471049</v>
      </c>
    </row>
    <row r="1571" spans="1:66" x14ac:dyDescent="0.25">
      <c r="A1571" t="s">
        <v>22</v>
      </c>
      <c r="B1571" t="s">
        <v>291</v>
      </c>
      <c r="C1571" t="s">
        <v>255</v>
      </c>
      <c r="D1571" t="s">
        <v>569</v>
      </c>
      <c r="E1571">
        <f>VLOOKUP(A1571,home!$A$2:$E$405,3,FALSE)</f>
        <v>1.5026315789473701</v>
      </c>
      <c r="F1571">
        <f>VLOOKUP(B1571,home!$B$2:$E$405,3,FALSE)</f>
        <v>0.98</v>
      </c>
      <c r="G1571">
        <f>VLOOKUP(C1571,away!$B$2:$E$405,4,FALSE)</f>
        <v>0.53</v>
      </c>
      <c r="H1571">
        <f>VLOOKUP(A1571,away!$A$2:$E$405,3,FALSE)</f>
        <v>1.3631578947368399</v>
      </c>
      <c r="I1571">
        <f>VLOOKUP(C1571,away!$B$2:$E$405,3,FALSE)</f>
        <v>1.3</v>
      </c>
      <c r="J1571">
        <f>VLOOKUP(B1571,home!$B$2:$E$405,4,FALSE)</f>
        <v>0.46</v>
      </c>
      <c r="K1571" s="3">
        <f t="shared" si="1794"/>
        <v>0.78046684210526407</v>
      </c>
      <c r="L1571" s="3">
        <f t="shared" si="1795"/>
        <v>0.81516842105263032</v>
      </c>
      <c r="M1571" s="5">
        <f t="shared" si="1796"/>
        <v>0.20277966912410519</v>
      </c>
      <c r="N1571" s="5">
        <f t="shared" si="1797"/>
        <v>0.1582628080044407</v>
      </c>
      <c r="O1571" s="5">
        <f t="shared" si="1798"/>
        <v>0.16529958270147163</v>
      </c>
      <c r="P1571" s="5">
        <f t="shared" si="1799"/>
        <v>0.1290108433123355</v>
      </c>
      <c r="Q1571" s="5">
        <f t="shared" si="1800"/>
        <v>6.1759436992968764E-2</v>
      </c>
      <c r="R1571" s="5">
        <f t="shared" si="1801"/>
        <v>6.7373499915708651E-2</v>
      </c>
      <c r="S1571" s="5">
        <f t="shared" si="1802"/>
        <v>2.0519559189602046E-2</v>
      </c>
      <c r="T1571" s="5">
        <f t="shared" si="1803"/>
        <v>5.0344342738657753E-2</v>
      </c>
      <c r="U1571" s="5">
        <f t="shared" si="1804"/>
        <v>5.2582782720792406E-2</v>
      </c>
      <c r="V1571" s="5">
        <f t="shared" si="1805"/>
        <v>1.4505320242861328E-3</v>
      </c>
      <c r="W1571" s="5">
        <f t="shared" si="1806"/>
        <v>1.6067064253367125E-2</v>
      </c>
      <c r="X1571" s="5">
        <f t="shared" si="1807"/>
        <v>1.3097363398368434E-2</v>
      </c>
      <c r="Y1571" s="5">
        <f t="shared" si="1808"/>
        <v>5.3382785207002547E-3</v>
      </c>
      <c r="Z1571" s="5">
        <f t="shared" si="1809"/>
        <v>1.8306916515692585E-2</v>
      </c>
      <c r="AA1571" s="5">
        <f t="shared" si="1810"/>
        <v>1.4287941321687297E-2</v>
      </c>
      <c r="AB1571" s="5">
        <f t="shared" si="1811"/>
        <v>5.5756322217612973E-3</v>
      </c>
      <c r="AC1571" s="5">
        <f t="shared" si="1812"/>
        <v>5.7677860566908299E-5</v>
      </c>
      <c r="AD1571" s="5">
        <f t="shared" si="1813"/>
        <v>3.134952724931952E-3</v>
      </c>
      <c r="AE1571" s="5">
        <f t="shared" si="1814"/>
        <v>2.55551446285742E-3</v>
      </c>
      <c r="AF1571" s="5">
        <f t="shared" si="1815"/>
        <v>1.0415873448323218E-3</v>
      </c>
      <c r="AG1571" s="5">
        <f t="shared" si="1816"/>
        <v>2.8302303709178849E-4</v>
      </c>
      <c r="AH1571" s="5">
        <f t="shared" si="1817"/>
        <v>3.7308050576098607E-3</v>
      </c>
      <c r="AI1571" s="5">
        <f t="shared" si="1818"/>
        <v>2.9117696418231157E-3</v>
      </c>
      <c r="AJ1571" s="5">
        <f t="shared" si="1819"/>
        <v>1.1362698286458313E-3</v>
      </c>
      <c r="AK1571" s="5">
        <f t="shared" si="1820"/>
        <v>2.9560697498090055E-4</v>
      </c>
      <c r="AL1571" s="5">
        <f t="shared" si="1821"/>
        <v>1.4678137042691522E-6</v>
      </c>
      <c r="AM1571" s="5">
        <f t="shared" si="1822"/>
        <v>4.8934533067538678E-4</v>
      </c>
      <c r="AN1571" s="5">
        <f t="shared" si="1823"/>
        <v>3.9889886055613228E-4</v>
      </c>
      <c r="AO1571" s="5">
        <f t="shared" si="1824"/>
        <v>1.6258487715961785E-4</v>
      </c>
      <c r="AP1571" s="5">
        <f t="shared" si="1825"/>
        <v>4.4178019200413852E-5</v>
      </c>
      <c r="AQ1571" s="5">
        <f t="shared" si="1826"/>
        <v>9.0031315392085348E-6</v>
      </c>
      <c r="AR1571" s="5">
        <f t="shared" si="1827"/>
        <v>6.0824689361339975E-4</v>
      </c>
      <c r="AS1571" s="5">
        <f t="shared" si="1828"/>
        <v>4.7471653227878661E-4</v>
      </c>
      <c r="AT1571" s="5">
        <f t="shared" si="1829"/>
        <v>1.852502564213931E-4</v>
      </c>
      <c r="AU1571" s="5">
        <f t="shared" si="1830"/>
        <v>4.8193894209465037E-5</v>
      </c>
      <c r="AV1571" s="5">
        <f t="shared" si="1831"/>
        <v>9.4034341056040852E-6</v>
      </c>
      <c r="AW1571" s="5">
        <f t="shared" si="1832"/>
        <v>2.5940016109207529E-8</v>
      </c>
      <c r="AX1571" s="5">
        <f t="shared" si="1833"/>
        <v>6.3652967488529198E-5</v>
      </c>
      <c r="AY1571" s="5">
        <f t="shared" si="1834"/>
        <v>5.1887889002938749E-5</v>
      </c>
      <c r="AZ1571" s="5">
        <f t="shared" si="1835"/>
        <v>2.1148684275139858E-5</v>
      </c>
      <c r="BA1571" s="5">
        <f t="shared" si="1836"/>
        <v>5.7465798559687851E-6</v>
      </c>
      <c r="BB1571" s="5">
        <f t="shared" si="1837"/>
        <v>1.1711076069107313E-6</v>
      </c>
      <c r="BC1571" s="5">
        <f t="shared" si="1838"/>
        <v>1.9092998776162911E-7</v>
      </c>
      <c r="BD1571" s="5">
        <f t="shared" si="1839"/>
        <v>8.2637276646167009E-5</v>
      </c>
      <c r="BE1571" s="5">
        <f t="shared" si="1840"/>
        <v>6.4495654344213048E-5</v>
      </c>
      <c r="BF1571" s="5">
        <f t="shared" si="1841"/>
        <v>2.5168359837770306E-5</v>
      </c>
      <c r="BG1571" s="5">
        <f t="shared" si="1842"/>
        <v>6.5476901078511832E-6</v>
      </c>
      <c r="BH1571" s="5">
        <f t="shared" si="1843"/>
        <v>1.277563755389622E-6</v>
      </c>
      <c r="BI1571" s="5">
        <f t="shared" si="1844"/>
        <v>1.9941922995141613E-7</v>
      </c>
      <c r="BJ1571" s="8">
        <f t="shared" si="1845"/>
        <v>0.31313217985556452</v>
      </c>
      <c r="BK1571" s="8">
        <f t="shared" si="1846"/>
        <v>0.35387163721360299</v>
      </c>
      <c r="BL1571" s="8">
        <f t="shared" si="1847"/>
        <v>0.31470002735903091</v>
      </c>
      <c r="BM1571" s="8">
        <f t="shared" si="1848"/>
        <v>0.21547305894387381</v>
      </c>
      <c r="BN1571" s="8">
        <f t="shared" si="1849"/>
        <v>0.78448584005103028</v>
      </c>
    </row>
    <row r="1572" spans="1:66" x14ac:dyDescent="0.25">
      <c r="A1572" t="s">
        <v>25</v>
      </c>
      <c r="B1572" t="s">
        <v>469</v>
      </c>
      <c r="C1572" t="s">
        <v>468</v>
      </c>
      <c r="D1572" t="s">
        <v>569</v>
      </c>
      <c r="E1572">
        <f>VLOOKUP(A1572,home!$A$2:$E$405,3,FALSE)</f>
        <v>1.37894736842105</v>
      </c>
      <c r="F1572">
        <f>VLOOKUP(B1572,home!$B$2:$E$405,3,FALSE)</f>
        <v>1.1499999999999999</v>
      </c>
      <c r="G1572">
        <f>VLOOKUP(C1572,away!$B$2:$E$405,4,FALSE)</f>
        <v>0.61</v>
      </c>
      <c r="H1572">
        <f>VLOOKUP(A1572,away!$A$2:$E$405,3,FALSE)</f>
        <v>1.1000000000000001</v>
      </c>
      <c r="I1572">
        <f>VLOOKUP(C1572,away!$B$2:$E$405,3,FALSE)</f>
        <v>0.8</v>
      </c>
      <c r="J1572">
        <f>VLOOKUP(B1572,home!$B$2:$E$405,4,FALSE)</f>
        <v>1.29</v>
      </c>
      <c r="K1572" s="3">
        <f t="shared" si="1794"/>
        <v>0.96733157894736643</v>
      </c>
      <c r="L1572" s="3">
        <f t="shared" si="1795"/>
        <v>1.1352000000000002</v>
      </c>
      <c r="M1572" s="5">
        <f t="shared" si="1796"/>
        <v>0.12214681221133129</v>
      </c>
      <c r="N1572" s="5">
        <f t="shared" si="1797"/>
        <v>0.11815646871977456</v>
      </c>
      <c r="O1572" s="5">
        <f t="shared" si="1798"/>
        <v>0.13866106122230332</v>
      </c>
      <c r="P1572" s="5">
        <f t="shared" si="1799"/>
        <v>0.13413122329068813</v>
      </c>
      <c r="Q1572" s="5">
        <f t="shared" si="1800"/>
        <v>5.7148241724772314E-2</v>
      </c>
      <c r="R1572" s="5">
        <f t="shared" si="1801"/>
        <v>7.8704018349779414E-2</v>
      </c>
      <c r="S1572" s="5">
        <f t="shared" si="1802"/>
        <v>3.6822870641783793E-2</v>
      </c>
      <c r="T1572" s="5">
        <f t="shared" si="1803"/>
        <v>6.4874684005961553E-2</v>
      </c>
      <c r="U1572" s="5">
        <f t="shared" si="1804"/>
        <v>7.6132882339794622E-2</v>
      </c>
      <c r="V1572" s="5">
        <f t="shared" si="1805"/>
        <v>4.4928599489239491E-3</v>
      </c>
      <c r="W1572" s="5">
        <f t="shared" si="1806"/>
        <v>1.8427099633896594E-2</v>
      </c>
      <c r="X1572" s="5">
        <f t="shared" si="1807"/>
        <v>2.091844350439942E-2</v>
      </c>
      <c r="Y1572" s="5">
        <f t="shared" si="1808"/>
        <v>1.1873308533097116E-2</v>
      </c>
      <c r="Z1572" s="5">
        <f t="shared" si="1809"/>
        <v>2.9781600543556531E-2</v>
      </c>
      <c r="AA1572" s="5">
        <f t="shared" si="1810"/>
        <v>2.8808682677378284E-2</v>
      </c>
      <c r="AB1572" s="5">
        <f t="shared" si="1811"/>
        <v>1.3933774250850989E-2</v>
      </c>
      <c r="AC1572" s="5">
        <f t="shared" si="1812"/>
        <v>3.0835475262970215E-4</v>
      </c>
      <c r="AD1572" s="5">
        <f t="shared" si="1813"/>
        <v>4.4562788460694065E-3</v>
      </c>
      <c r="AE1572" s="5">
        <f t="shared" si="1814"/>
        <v>5.0587677460579919E-3</v>
      </c>
      <c r="AF1572" s="5">
        <f t="shared" si="1815"/>
        <v>2.8713565726625179E-3</v>
      </c>
      <c r="AG1572" s="5">
        <f t="shared" si="1816"/>
        <v>1.0865213270954968E-3</v>
      </c>
      <c r="AH1572" s="5">
        <f t="shared" si="1817"/>
        <v>8.4520182342613485E-3</v>
      </c>
      <c r="AI1572" s="5">
        <f t="shared" si="1818"/>
        <v>8.175904143839962E-3</v>
      </c>
      <c r="AJ1572" s="5">
        <f t="shared" si="1819"/>
        <v>3.9544051323915129E-3</v>
      </c>
      <c r="AK1572" s="5">
        <f t="shared" si="1820"/>
        <v>1.2750736535046174E-3</v>
      </c>
      <c r="AL1572" s="5">
        <f t="shared" si="1821"/>
        <v>1.3544356804387423E-5</v>
      </c>
      <c r="AM1572" s="5">
        <f t="shared" si="1822"/>
        <v>8.6213985047961365E-4</v>
      </c>
      <c r="AN1572" s="5">
        <f t="shared" si="1823"/>
        <v>9.7870115826445775E-4</v>
      </c>
      <c r="AO1572" s="5">
        <f t="shared" si="1824"/>
        <v>5.5551077743090649E-4</v>
      </c>
      <c r="AP1572" s="5">
        <f t="shared" si="1825"/>
        <v>2.1020527817985503E-4</v>
      </c>
      <c r="AQ1572" s="5">
        <f t="shared" si="1826"/>
        <v>5.9656257947442892E-5</v>
      </c>
      <c r="AR1572" s="5">
        <f t="shared" si="1827"/>
        <v>1.918946219906695E-3</v>
      </c>
      <c r="AS1572" s="5">
        <f t="shared" si="1828"/>
        <v>1.8562572768174236E-3</v>
      </c>
      <c r="AT1572" s="5">
        <f t="shared" si="1829"/>
        <v>8.978081412581684E-4</v>
      </c>
      <c r="AU1572" s="5">
        <f t="shared" si="1830"/>
        <v>2.8949272229168813E-4</v>
      </c>
      <c r="AV1572" s="5">
        <f t="shared" si="1831"/>
        <v>7.0008863037047532E-5</v>
      </c>
      <c r="AW1572" s="5">
        <f t="shared" si="1832"/>
        <v>4.1314607715100657E-7</v>
      </c>
      <c r="AX1572" s="5">
        <f t="shared" si="1833"/>
        <v>1.389958504729818E-4</v>
      </c>
      <c r="AY1572" s="5">
        <f t="shared" si="1834"/>
        <v>1.5778808945692899E-4</v>
      </c>
      <c r="AZ1572" s="5">
        <f t="shared" si="1835"/>
        <v>8.9560519575752936E-5</v>
      </c>
      <c r="BA1572" s="5">
        <f t="shared" si="1836"/>
        <v>3.3889700607464913E-5</v>
      </c>
      <c r="BB1572" s="5">
        <f t="shared" si="1837"/>
        <v>9.6178970323985477E-6</v>
      </c>
      <c r="BC1572" s="5">
        <f t="shared" si="1838"/>
        <v>2.1836473422357646E-6</v>
      </c>
      <c r="BD1572" s="5">
        <f t="shared" si="1839"/>
        <v>3.630646248063466E-4</v>
      </c>
      <c r="BE1572" s="5">
        <f t="shared" si="1840"/>
        <v>3.5120387677385644E-4</v>
      </c>
      <c r="BF1572" s="5">
        <f t="shared" si="1841"/>
        <v>1.6986530032604542E-4</v>
      </c>
      <c r="BG1572" s="5">
        <f t="shared" si="1842"/>
        <v>5.4772023057587384E-5</v>
      </c>
      <c r="BH1572" s="5">
        <f t="shared" si="1843"/>
        <v>1.324567688660939E-5</v>
      </c>
      <c r="BI1572" s="5">
        <f t="shared" si="1844"/>
        <v>2.5625923073900997E-6</v>
      </c>
      <c r="BJ1572" s="8">
        <f t="shared" si="1845"/>
        <v>0.30796941964057711</v>
      </c>
      <c r="BK1572" s="8">
        <f t="shared" si="1846"/>
        <v>0.29807345329161822</v>
      </c>
      <c r="BL1572" s="8">
        <f t="shared" si="1847"/>
        <v>0.36408504732157293</v>
      </c>
      <c r="BM1572" s="8">
        <f t="shared" si="1848"/>
        <v>0.35080432033529585</v>
      </c>
      <c r="BN1572" s="8">
        <f t="shared" si="1849"/>
        <v>0.64894782551864894</v>
      </c>
    </row>
    <row r="1573" spans="1:66" x14ac:dyDescent="0.25">
      <c r="A1573" t="s">
        <v>178</v>
      </c>
      <c r="B1573" t="s">
        <v>458</v>
      </c>
      <c r="C1573" t="s">
        <v>518</v>
      </c>
      <c r="D1573" t="s">
        <v>569</v>
      </c>
      <c r="E1573">
        <f>VLOOKUP(A1573,home!$A$2:$E$405,3,FALSE)</f>
        <v>1.5686274509803899</v>
      </c>
      <c r="F1573">
        <f>VLOOKUP(B1573,home!$B$2:$E$405,3,FALSE)</f>
        <v>0.94</v>
      </c>
      <c r="G1573" t="e">
        <f>VLOOKUP(C1573,away!$B$2:$E$405,4,FALSE)</f>
        <v>#N/A</v>
      </c>
      <c r="H1573">
        <f>VLOOKUP(A1573,away!$A$2:$E$405,3,FALSE)</f>
        <v>1.29084967320261</v>
      </c>
      <c r="I1573" t="e">
        <f>VLOOKUP(C1573,away!$B$2:$E$405,3,FALSE)</f>
        <v>#N/A</v>
      </c>
      <c r="J1573">
        <f>VLOOKUP(B1573,home!$B$2:$E$405,4,FALSE)</f>
        <v>1.0900000000000001</v>
      </c>
      <c r="K1573" s="3" t="e">
        <f t="shared" si="1794"/>
        <v>#N/A</v>
      </c>
      <c r="L1573" s="3" t="e">
        <f t="shared" si="1795"/>
        <v>#N/A</v>
      </c>
      <c r="M1573" s="5" t="e">
        <f t="shared" si="1796"/>
        <v>#N/A</v>
      </c>
      <c r="N1573" s="5" t="e">
        <f t="shared" si="1797"/>
        <v>#N/A</v>
      </c>
      <c r="O1573" s="5" t="e">
        <f t="shared" si="1798"/>
        <v>#N/A</v>
      </c>
      <c r="P1573" s="5" t="e">
        <f t="shared" si="1799"/>
        <v>#N/A</v>
      </c>
      <c r="Q1573" s="5" t="e">
        <f t="shared" si="1800"/>
        <v>#N/A</v>
      </c>
      <c r="R1573" s="5" t="e">
        <f t="shared" si="1801"/>
        <v>#N/A</v>
      </c>
      <c r="S1573" s="5" t="e">
        <f t="shared" si="1802"/>
        <v>#N/A</v>
      </c>
      <c r="T1573" s="5" t="e">
        <f t="shared" si="1803"/>
        <v>#N/A</v>
      </c>
      <c r="U1573" s="5" t="e">
        <f t="shared" si="1804"/>
        <v>#N/A</v>
      </c>
      <c r="V1573" s="5" t="e">
        <f t="shared" si="1805"/>
        <v>#N/A</v>
      </c>
      <c r="W1573" s="5" t="e">
        <f t="shared" si="1806"/>
        <v>#N/A</v>
      </c>
      <c r="X1573" s="5" t="e">
        <f t="shared" si="1807"/>
        <v>#N/A</v>
      </c>
      <c r="Y1573" s="5" t="e">
        <f t="shared" si="1808"/>
        <v>#N/A</v>
      </c>
      <c r="Z1573" s="5" t="e">
        <f t="shared" si="1809"/>
        <v>#N/A</v>
      </c>
      <c r="AA1573" s="5" t="e">
        <f t="shared" si="1810"/>
        <v>#N/A</v>
      </c>
      <c r="AB1573" s="5" t="e">
        <f t="shared" si="1811"/>
        <v>#N/A</v>
      </c>
      <c r="AC1573" s="5" t="e">
        <f t="shared" si="1812"/>
        <v>#N/A</v>
      </c>
      <c r="AD1573" s="5" t="e">
        <f t="shared" si="1813"/>
        <v>#N/A</v>
      </c>
      <c r="AE1573" s="5" t="e">
        <f t="shared" si="1814"/>
        <v>#N/A</v>
      </c>
      <c r="AF1573" s="5" t="e">
        <f t="shared" si="1815"/>
        <v>#N/A</v>
      </c>
      <c r="AG1573" s="5" t="e">
        <f t="shared" si="1816"/>
        <v>#N/A</v>
      </c>
      <c r="AH1573" s="5" t="e">
        <f t="shared" si="1817"/>
        <v>#N/A</v>
      </c>
      <c r="AI1573" s="5" t="e">
        <f t="shared" si="1818"/>
        <v>#N/A</v>
      </c>
      <c r="AJ1573" s="5" t="e">
        <f t="shared" si="1819"/>
        <v>#N/A</v>
      </c>
      <c r="AK1573" s="5" t="e">
        <f t="shared" si="1820"/>
        <v>#N/A</v>
      </c>
      <c r="AL1573" s="5" t="e">
        <f t="shared" si="1821"/>
        <v>#N/A</v>
      </c>
      <c r="AM1573" s="5" t="e">
        <f t="shared" si="1822"/>
        <v>#N/A</v>
      </c>
      <c r="AN1573" s="5" t="e">
        <f t="shared" si="1823"/>
        <v>#N/A</v>
      </c>
      <c r="AO1573" s="5" t="e">
        <f t="shared" si="1824"/>
        <v>#N/A</v>
      </c>
      <c r="AP1573" s="5" t="e">
        <f t="shared" si="1825"/>
        <v>#N/A</v>
      </c>
      <c r="AQ1573" s="5" t="e">
        <f t="shared" si="1826"/>
        <v>#N/A</v>
      </c>
      <c r="AR1573" s="5" t="e">
        <f t="shared" si="1827"/>
        <v>#N/A</v>
      </c>
      <c r="AS1573" s="5" t="e">
        <f t="shared" si="1828"/>
        <v>#N/A</v>
      </c>
      <c r="AT1573" s="5" t="e">
        <f t="shared" si="1829"/>
        <v>#N/A</v>
      </c>
      <c r="AU1573" s="5" t="e">
        <f t="shared" si="1830"/>
        <v>#N/A</v>
      </c>
      <c r="AV1573" s="5" t="e">
        <f t="shared" si="1831"/>
        <v>#N/A</v>
      </c>
      <c r="AW1573" s="5" t="e">
        <f t="shared" si="1832"/>
        <v>#N/A</v>
      </c>
      <c r="AX1573" s="5" t="e">
        <f t="shared" si="1833"/>
        <v>#N/A</v>
      </c>
      <c r="AY1573" s="5" t="e">
        <f t="shared" si="1834"/>
        <v>#N/A</v>
      </c>
      <c r="AZ1573" s="5" t="e">
        <f t="shared" si="1835"/>
        <v>#N/A</v>
      </c>
      <c r="BA1573" s="5" t="e">
        <f t="shared" si="1836"/>
        <v>#N/A</v>
      </c>
      <c r="BB1573" s="5" t="e">
        <f t="shared" si="1837"/>
        <v>#N/A</v>
      </c>
      <c r="BC1573" s="5" t="e">
        <f t="shared" si="1838"/>
        <v>#N/A</v>
      </c>
      <c r="BD1573" s="5" t="e">
        <f t="shared" si="1839"/>
        <v>#N/A</v>
      </c>
      <c r="BE1573" s="5" t="e">
        <f t="shared" si="1840"/>
        <v>#N/A</v>
      </c>
      <c r="BF1573" s="5" t="e">
        <f t="shared" si="1841"/>
        <v>#N/A</v>
      </c>
      <c r="BG1573" s="5" t="e">
        <f t="shared" si="1842"/>
        <v>#N/A</v>
      </c>
      <c r="BH1573" s="5" t="e">
        <f t="shared" si="1843"/>
        <v>#N/A</v>
      </c>
      <c r="BI1573" s="5" t="e">
        <f t="shared" si="1844"/>
        <v>#N/A</v>
      </c>
      <c r="BJ1573" s="8" t="e">
        <f t="shared" si="1845"/>
        <v>#N/A</v>
      </c>
      <c r="BK1573" s="8" t="e">
        <f t="shared" si="1846"/>
        <v>#N/A</v>
      </c>
      <c r="BL1573" s="8" t="e">
        <f t="shared" si="1847"/>
        <v>#N/A</v>
      </c>
      <c r="BM1573" s="8" t="e">
        <f t="shared" si="1848"/>
        <v>#N/A</v>
      </c>
      <c r="BN1573" s="8" t="e">
        <f t="shared" si="1849"/>
        <v>#N/A</v>
      </c>
    </row>
    <row r="1574" spans="1:66" x14ac:dyDescent="0.25">
      <c r="A1574" t="s">
        <v>178</v>
      </c>
      <c r="B1574" t="s">
        <v>272</v>
      </c>
      <c r="C1574" t="s">
        <v>271</v>
      </c>
      <c r="D1574" t="s">
        <v>569</v>
      </c>
      <c r="E1574">
        <f>VLOOKUP(A1574,home!$A$2:$E$405,3,FALSE)</f>
        <v>1.5686274509803899</v>
      </c>
      <c r="F1574">
        <f>VLOOKUP(B1574,home!$B$2:$E$405,3,FALSE)</f>
        <v>0.86</v>
      </c>
      <c r="G1574">
        <f>VLOOKUP(C1574,away!$B$2:$E$405,4,FALSE)</f>
        <v>0.9</v>
      </c>
      <c r="H1574">
        <f>VLOOKUP(A1574,away!$A$2:$E$405,3,FALSE)</f>
        <v>1.29084967320261</v>
      </c>
      <c r="I1574">
        <f>VLOOKUP(C1574,away!$B$2:$E$405,3,FALSE)</f>
        <v>1.01</v>
      </c>
      <c r="J1574">
        <f>VLOOKUP(B1574,home!$B$2:$E$405,4,FALSE)</f>
        <v>1.18</v>
      </c>
      <c r="K1574" s="3">
        <f t="shared" si="1794"/>
        <v>1.2141176470588217</v>
      </c>
      <c r="L1574" s="3">
        <f t="shared" si="1795"/>
        <v>1.5384346405228706</v>
      </c>
      <c r="M1574" s="5">
        <f t="shared" si="1796"/>
        <v>6.3764906961932516E-2</v>
      </c>
      <c r="N1574" s="5">
        <f t="shared" si="1797"/>
        <v>7.741809880554619E-2</v>
      </c>
      <c r="O1574" s="5">
        <f t="shared" si="1798"/>
        <v>9.8098141719954957E-2</v>
      </c>
      <c r="P1574" s="5">
        <f t="shared" si="1799"/>
        <v>0.11910268500587455</v>
      </c>
      <c r="Q1574" s="5">
        <f t="shared" si="1800"/>
        <v>4.6997339980778575E-2</v>
      </c>
      <c r="R1574" s="5">
        <f t="shared" si="1801"/>
        <v>7.5458789696450257E-2</v>
      </c>
      <c r="S1574" s="5">
        <f t="shared" si="1802"/>
        <v>5.5616209022610399E-2</v>
      </c>
      <c r="T1574" s="5">
        <f t="shared" si="1803"/>
        <v>7.2302335838860227E-2</v>
      </c>
      <c r="U1574" s="5">
        <f t="shared" si="1804"/>
        <v>9.1615848196160657E-2</v>
      </c>
      <c r="V1574" s="5">
        <f t="shared" si="1805"/>
        <v>1.1542468420400338E-2</v>
      </c>
      <c r="W1574" s="5">
        <f t="shared" si="1806"/>
        <v>1.9020099945162128E-2</v>
      </c>
      <c r="X1574" s="5">
        <f t="shared" si="1807"/>
        <v>2.926118062184457E-2</v>
      </c>
      <c r="Y1574" s="5">
        <f t="shared" si="1808"/>
        <v>2.2508206945621122E-2</v>
      </c>
      <c r="Z1574" s="5">
        <f t="shared" si="1809"/>
        <v>3.8696138666983126E-2</v>
      </c>
      <c r="AA1574" s="5">
        <f t="shared" si="1810"/>
        <v>4.6981664828619443E-2</v>
      </c>
      <c r="AB1574" s="5">
        <f t="shared" si="1811"/>
        <v>2.8520634178314828E-2</v>
      </c>
      <c r="AC1574" s="5">
        <f t="shared" si="1812"/>
        <v>1.3474682293564614E-3</v>
      </c>
      <c r="AD1574" s="5">
        <f t="shared" si="1813"/>
        <v>5.773159748060969E-3</v>
      </c>
      <c r="AE1574" s="5">
        <f t="shared" si="1814"/>
        <v>8.8816289416892829E-3</v>
      </c>
      <c r="AF1574" s="5">
        <f t="shared" si="1815"/>
        <v>6.8319028140826389E-3</v>
      </c>
      <c r="AG1574" s="5">
        <f t="shared" si="1816"/>
        <v>3.5034786499568049E-3</v>
      </c>
      <c r="AH1574" s="5">
        <f t="shared" si="1817"/>
        <v>1.4882870044940825E-2</v>
      </c>
      <c r="AI1574" s="5">
        <f t="shared" si="1818"/>
        <v>1.8069555160445772E-2</v>
      </c>
      <c r="AJ1574" s="5">
        <f t="shared" si="1819"/>
        <v>1.0969282897400009E-2</v>
      </c>
      <c r="AK1574" s="5">
        <f t="shared" si="1820"/>
        <v>4.4393333137712921E-3</v>
      </c>
      <c r="AL1574" s="5">
        <f t="shared" si="1821"/>
        <v>1.0067423711432787E-4</v>
      </c>
      <c r="AM1574" s="5">
        <f t="shared" si="1822"/>
        <v>1.4018590258820967E-3</v>
      </c>
      <c r="AN1574" s="5">
        <f t="shared" si="1823"/>
        <v>2.156668486546665E-3</v>
      </c>
      <c r="AO1574" s="5">
        <f t="shared" si="1824"/>
        <v>1.6589467539137111E-3</v>
      </c>
      <c r="AP1574" s="5">
        <f t="shared" si="1825"/>
        <v>8.5072705100127462E-4</v>
      </c>
      <c r="AQ1574" s="5">
        <f t="shared" si="1826"/>
        <v>3.271969912225567E-4</v>
      </c>
      <c r="AR1574" s="5">
        <f t="shared" si="1827"/>
        <v>4.5792645655074312E-3</v>
      </c>
      <c r="AS1574" s="5">
        <f t="shared" si="1828"/>
        <v>5.5597659195337204E-3</v>
      </c>
      <c r="AT1574" s="5">
        <f t="shared" si="1829"/>
        <v>3.3751049582110542E-3</v>
      </c>
      <c r="AU1574" s="5">
        <f t="shared" si="1830"/>
        <v>1.3659248301465896E-3</v>
      </c>
      <c r="AV1574" s="5">
        <f t="shared" si="1831"/>
        <v>4.1459836020919972E-4</v>
      </c>
      <c r="AW1574" s="5">
        <f t="shared" si="1832"/>
        <v>5.2234286688239039E-6</v>
      </c>
      <c r="AX1574" s="5">
        <f t="shared" si="1833"/>
        <v>2.8367029700202386E-4</v>
      </c>
      <c r="AY1574" s="5">
        <f t="shared" si="1834"/>
        <v>4.3640821139532453E-4</v>
      </c>
      <c r="AZ1574" s="5">
        <f t="shared" si="1835"/>
        <v>3.3569275490959752E-4</v>
      </c>
      <c r="BA1574" s="5">
        <f t="shared" si="1836"/>
        <v>1.7214712090849295E-4</v>
      </c>
      <c r="BB1574" s="5">
        <f t="shared" si="1837"/>
        <v>6.6209273517976079E-5</v>
      </c>
      <c r="BC1574" s="5">
        <f t="shared" si="1838"/>
        <v>2.0371727980781609E-5</v>
      </c>
      <c r="BD1574" s="5">
        <f t="shared" si="1839"/>
        <v>1.1741498726159229E-3</v>
      </c>
      <c r="BE1574" s="5">
        <f t="shared" si="1840"/>
        <v>1.4255560806348594E-3</v>
      </c>
      <c r="BF1574" s="5">
        <f t="shared" si="1841"/>
        <v>8.6539639718539595E-4</v>
      </c>
      <c r="BG1574" s="5">
        <f t="shared" si="1842"/>
        <v>3.5023101250797155E-4</v>
      </c>
      <c r="BH1574" s="5">
        <f t="shared" si="1843"/>
        <v>1.0630541320830185E-4</v>
      </c>
      <c r="BI1574" s="5">
        <f t="shared" si="1844"/>
        <v>2.5813455630815841E-5</v>
      </c>
      <c r="BJ1574" s="8">
        <f t="shared" si="1845"/>
        <v>0.30020732998588306</v>
      </c>
      <c r="BK1574" s="8">
        <f t="shared" si="1846"/>
        <v>0.25191082008868393</v>
      </c>
      <c r="BL1574" s="8">
        <f t="shared" si="1847"/>
        <v>0.40827823090144927</v>
      </c>
      <c r="BM1574" s="8">
        <f t="shared" si="1848"/>
        <v>0.51782137268973571</v>
      </c>
      <c r="BN1574" s="8">
        <f t="shared" si="1849"/>
        <v>0.48083996217053709</v>
      </c>
    </row>
    <row r="1575" spans="1:66" x14ac:dyDescent="0.25">
      <c r="A1575" t="s">
        <v>178</v>
      </c>
      <c r="B1575" t="s">
        <v>181</v>
      </c>
      <c r="C1575" t="s">
        <v>274</v>
      </c>
      <c r="D1575" t="s">
        <v>569</v>
      </c>
      <c r="E1575">
        <f>VLOOKUP(A1575,home!$A$2:$E$405,3,FALSE)</f>
        <v>1.5686274509803899</v>
      </c>
      <c r="F1575">
        <f>VLOOKUP(B1575,home!$B$2:$E$405,3,FALSE)</f>
        <v>1.84</v>
      </c>
      <c r="G1575">
        <f>VLOOKUP(C1575,away!$B$2:$E$405,4,FALSE)</f>
        <v>0.64</v>
      </c>
      <c r="H1575">
        <f>VLOOKUP(A1575,away!$A$2:$E$405,3,FALSE)</f>
        <v>1.29084967320261</v>
      </c>
      <c r="I1575">
        <f>VLOOKUP(C1575,away!$B$2:$E$405,3,FALSE)</f>
        <v>1.39</v>
      </c>
      <c r="J1575">
        <f>VLOOKUP(B1575,home!$B$2:$E$405,4,FALSE)</f>
        <v>1</v>
      </c>
      <c r="K1575" s="3">
        <f t="shared" si="1794"/>
        <v>1.8472156862745073</v>
      </c>
      <c r="L1575" s="3">
        <f t="shared" si="1795"/>
        <v>1.7942810457516278</v>
      </c>
      <c r="M1575" s="5">
        <f t="shared" si="1796"/>
        <v>2.6213080632387437E-2</v>
      </c>
      <c r="N1575" s="5">
        <f t="shared" si="1797"/>
        <v>4.8421213729724556E-2</v>
      </c>
      <c r="O1575" s="5">
        <f t="shared" si="1798"/>
        <v>4.7033633729451865E-2</v>
      </c>
      <c r="P1575" s="5">
        <f t="shared" si="1799"/>
        <v>8.6881266007533237E-2</v>
      </c>
      <c r="Q1575" s="5">
        <f t="shared" si="1800"/>
        <v>4.4722212774998875E-2</v>
      </c>
      <c r="R1575" s="5">
        <f t="shared" si="1801"/>
        <v>4.2195778756789967E-2</v>
      </c>
      <c r="S1575" s="5">
        <f t="shared" si="1802"/>
        <v>7.1990340327887911E-2</v>
      </c>
      <c r="T1575" s="5">
        <f t="shared" si="1803"/>
        <v>8.0244218706251785E-2</v>
      </c>
      <c r="U1575" s="5">
        <f t="shared" si="1804"/>
        <v>7.7944704414111068E-2</v>
      </c>
      <c r="V1575" s="5">
        <f t="shared" si="1805"/>
        <v>2.6511835385270393E-2</v>
      </c>
      <c r="W1575" s="5">
        <f t="shared" si="1806"/>
        <v>2.7537190987628028E-2</v>
      </c>
      <c r="X1575" s="5">
        <f t="shared" si="1807"/>
        <v>4.940945984234351E-2</v>
      </c>
      <c r="Y1575" s="5">
        <f t="shared" si="1808"/>
        <v>4.4327228637971595E-2</v>
      </c>
      <c r="Z1575" s="5">
        <f t="shared" si="1809"/>
        <v>2.5237028678012478E-2</v>
      </c>
      <c r="AA1575" s="5">
        <f t="shared" si="1810"/>
        <v>4.6618235248984244E-2</v>
      </c>
      <c r="AB1575" s="5">
        <f t="shared" si="1811"/>
        <v>4.3056967709179432E-2</v>
      </c>
      <c r="AC1575" s="5">
        <f t="shared" si="1812"/>
        <v>5.4919666224047276E-3</v>
      </c>
      <c r="AD1575" s="5">
        <f t="shared" si="1813"/>
        <v>1.271678278707087E-2</v>
      </c>
      <c r="AE1575" s="5">
        <f t="shared" si="1814"/>
        <v>2.2817482317781818E-2</v>
      </c>
      <c r="AF1575" s="5">
        <f t="shared" si="1815"/>
        <v>2.0470488017284422E-2</v>
      </c>
      <c r="AG1575" s="5">
        <f t="shared" si="1816"/>
        <v>1.2243269548899753E-2</v>
      </c>
      <c r="AH1575" s="5">
        <f t="shared" si="1817"/>
        <v>1.1320580552012013E-2</v>
      </c>
      <c r="AI1575" s="5">
        <f t="shared" si="1818"/>
        <v>2.0911553973410713E-2</v>
      </c>
      <c r="AJ1575" s="5">
        <f t="shared" si="1819"/>
        <v>1.9314075262030137E-2</v>
      </c>
      <c r="AK1575" s="5">
        <f t="shared" si="1820"/>
        <v>1.1892420929969495E-2</v>
      </c>
      <c r="AL1575" s="5">
        <f t="shared" si="1821"/>
        <v>7.2810825971534156E-4</v>
      </c>
      <c r="AM1575" s="5">
        <f t="shared" si="1822"/>
        <v>4.6981281286445874E-3</v>
      </c>
      <c r="AN1575" s="5">
        <f t="shared" si="1823"/>
        <v>8.429762251739548E-3</v>
      </c>
      <c r="AO1575" s="5">
        <f t="shared" si="1824"/>
        <v>7.5626813142444177E-3</v>
      </c>
      <c r="AP1575" s="5">
        <f t="shared" si="1825"/>
        <v>4.5231919124029234E-3</v>
      </c>
      <c r="AQ1575" s="5">
        <f t="shared" si="1826"/>
        <v>2.0289693786804054E-3</v>
      </c>
      <c r="AR1575" s="5">
        <f t="shared" si="1827"/>
        <v>4.0624606222759299E-3</v>
      </c>
      <c r="AS1575" s="5">
        <f t="shared" si="1828"/>
        <v>7.5042409863405948E-3</v>
      </c>
      <c r="AT1575" s="5">
        <f t="shared" si="1829"/>
        <v>6.9309758317762146E-3</v>
      </c>
      <c r="AU1575" s="5">
        <f t="shared" si="1830"/>
        <v>4.267669092548841E-3</v>
      </c>
      <c r="AV1575" s="5">
        <f t="shared" si="1831"/>
        <v>1.9708263228962776E-3</v>
      </c>
      <c r="AW1575" s="5">
        <f t="shared" si="1832"/>
        <v>6.7034987736927726E-5</v>
      </c>
      <c r="AX1575" s="5">
        <f t="shared" si="1833"/>
        <v>1.4464093292266308E-3</v>
      </c>
      <c r="AY1575" s="5">
        <f t="shared" si="1834"/>
        <v>2.5952648438296692E-3</v>
      </c>
      <c r="AZ1575" s="5">
        <f t="shared" si="1835"/>
        <v>2.3283172589945674E-3</v>
      </c>
      <c r="BA1575" s="5">
        <f t="shared" si="1836"/>
        <v>1.3925518421034455E-3</v>
      </c>
      <c r="BB1575" s="5">
        <f t="shared" si="1837"/>
        <v>6.246573438781815E-4</v>
      </c>
      <c r="BC1575" s="5">
        <f t="shared" si="1838"/>
        <v>2.241621664420355E-4</v>
      </c>
      <c r="BD1575" s="5">
        <f t="shared" si="1839"/>
        <v>1.2148660156103453E-3</v>
      </c>
      <c r="BE1575" s="5">
        <f t="shared" si="1840"/>
        <v>2.2441195607572403E-3</v>
      </c>
      <c r="BF1575" s="5">
        <f t="shared" si="1841"/>
        <v>2.0726864272531164E-3</v>
      </c>
      <c r="BG1575" s="5">
        <f t="shared" si="1842"/>
        <v>1.2762329603834071E-3</v>
      </c>
      <c r="BH1575" s="5">
        <f t="shared" si="1843"/>
        <v>5.8936938594019534E-4</v>
      </c>
      <c r="BI1575" s="5">
        <f t="shared" si="1844"/>
        <v>2.1773847494374038E-4</v>
      </c>
      <c r="BJ1575" s="8">
        <f t="shared" si="1845"/>
        <v>0.39876364312014162</v>
      </c>
      <c r="BK1575" s="8">
        <f t="shared" si="1846"/>
        <v>0.22041186207902869</v>
      </c>
      <c r="BL1575" s="8">
        <f t="shared" si="1847"/>
        <v>0.35263913625666488</v>
      </c>
      <c r="BM1575" s="8">
        <f t="shared" si="1848"/>
        <v>0.69905625464686894</v>
      </c>
      <c r="BN1575" s="8">
        <f t="shared" si="1849"/>
        <v>0.29546718563088598</v>
      </c>
    </row>
    <row r="1576" spans="1:66" x14ac:dyDescent="0.25">
      <c r="A1576" t="s">
        <v>178</v>
      </c>
      <c r="B1576" t="s">
        <v>186</v>
      </c>
      <c r="C1576" t="s">
        <v>273</v>
      </c>
      <c r="D1576" t="s">
        <v>569</v>
      </c>
      <c r="E1576">
        <f>VLOOKUP(A1576,home!$A$2:$E$405,3,FALSE)</f>
        <v>1.5686274509803899</v>
      </c>
      <c r="F1576">
        <f>VLOOKUP(B1576,home!$B$2:$E$405,3,FALSE)</f>
        <v>1.35</v>
      </c>
      <c r="G1576">
        <f>VLOOKUP(C1576,away!$B$2:$E$405,4,FALSE)</f>
        <v>0.41</v>
      </c>
      <c r="H1576">
        <f>VLOOKUP(A1576,away!$A$2:$E$405,3,FALSE)</f>
        <v>1.29084967320261</v>
      </c>
      <c r="I1576">
        <f>VLOOKUP(C1576,away!$B$2:$E$405,3,FALSE)</f>
        <v>1.35</v>
      </c>
      <c r="J1576">
        <f>VLOOKUP(B1576,home!$B$2:$E$405,4,FALSE)</f>
        <v>0.91</v>
      </c>
      <c r="K1576" s="3">
        <f t="shared" si="1794"/>
        <v>0.86823529411764577</v>
      </c>
      <c r="L1576" s="3">
        <f t="shared" si="1795"/>
        <v>1.5858088235294066</v>
      </c>
      <c r="M1576" s="5">
        <f t="shared" si="1796"/>
        <v>8.5945309794034766E-2</v>
      </c>
      <c r="N1576" s="5">
        <f t="shared" si="1797"/>
        <v>7.4620751327055951E-2</v>
      </c>
      <c r="O1576" s="5">
        <f t="shared" si="1798"/>
        <v>0.13629283061234862</v>
      </c>
      <c r="P1576" s="5">
        <f t="shared" si="1799"/>
        <v>0.11833424587283899</v>
      </c>
      <c r="Q1576" s="5">
        <f t="shared" si="1800"/>
        <v>3.2394184987863062E-2</v>
      </c>
      <c r="R1576" s="5">
        <f t="shared" si="1801"/>
        <v>0.10806718668443066</v>
      </c>
      <c r="S1576" s="5">
        <f t="shared" si="1802"/>
        <v>4.0732280155401292E-2</v>
      </c>
      <c r="T1576" s="5">
        <f t="shared" si="1803"/>
        <v>5.1370984384797078E-2</v>
      </c>
      <c r="U1576" s="5">
        <f t="shared" si="1804"/>
        <v>9.3827745615423175E-2</v>
      </c>
      <c r="V1576" s="5">
        <f t="shared" si="1805"/>
        <v>6.2313834827980898E-3</v>
      </c>
      <c r="W1576" s="5">
        <f t="shared" si="1806"/>
        <v>9.3752582435462379E-3</v>
      </c>
      <c r="X1576" s="5">
        <f t="shared" si="1807"/>
        <v>1.4867367245482427E-2</v>
      </c>
      <c r="Y1576" s="5">
        <f t="shared" si="1808"/>
        <v>1.1788401080269064E-2</v>
      </c>
      <c r="Z1576" s="5">
        <f t="shared" si="1809"/>
        <v>5.7124632726056578E-2</v>
      </c>
      <c r="AA1576" s="5">
        <f t="shared" si="1810"/>
        <v>4.9597622296270218E-2</v>
      </c>
      <c r="AB1576" s="5">
        <f t="shared" si="1811"/>
        <v>2.1531203090969037E-2</v>
      </c>
      <c r="AC1576" s="5">
        <f t="shared" si="1812"/>
        <v>5.362320431944596E-4</v>
      </c>
      <c r="AD1576" s="5">
        <f t="shared" si="1813"/>
        <v>2.0349825246285622E-3</v>
      </c>
      <c r="AE1576" s="5">
        <f t="shared" si="1814"/>
        <v>3.2270932432841215E-3</v>
      </c>
      <c r="AF1576" s="5">
        <f t="shared" si="1815"/>
        <v>2.5587764697760453E-3</v>
      </c>
      <c r="AG1576" s="5">
        <f t="shared" si="1816"/>
        <v>1.3525767677367594E-3</v>
      </c>
      <c r="AH1576" s="5">
        <f t="shared" si="1817"/>
        <v>2.2647186654464309E-2</v>
      </c>
      <c r="AI1576" s="5">
        <f t="shared" si="1818"/>
        <v>1.9663086765876039E-2</v>
      </c>
      <c r="AJ1576" s="5">
        <f t="shared" si="1819"/>
        <v>8.5360929607155855E-3</v>
      </c>
      <c r="AK1576" s="5">
        <f t="shared" si="1820"/>
        <v>2.4704457274541541E-3</v>
      </c>
      <c r="AL1576" s="5">
        <f t="shared" si="1821"/>
        <v>2.953255487534339E-5</v>
      </c>
      <c r="AM1576" s="5">
        <f t="shared" si="1822"/>
        <v>3.5336873015902998E-4</v>
      </c>
      <c r="AN1576" s="5">
        <f t="shared" si="1823"/>
        <v>5.6037525024557155E-4</v>
      </c>
      <c r="AO1576" s="5">
        <f t="shared" si="1824"/>
        <v>4.4432400816346341E-4</v>
      </c>
      <c r="AP1576" s="5">
        <f t="shared" si="1825"/>
        <v>2.348709775505241E-4</v>
      </c>
      <c r="AQ1576" s="5">
        <f t="shared" si="1826"/>
        <v>9.3115117147649592E-5</v>
      </c>
      <c r="AR1576" s="5">
        <f t="shared" si="1827"/>
        <v>7.1828216849533786E-3</v>
      </c>
      <c r="AS1576" s="5">
        <f t="shared" si="1828"/>
        <v>6.2363792982301006E-3</v>
      </c>
      <c r="AT1576" s="5">
        <f t="shared" si="1829"/>
        <v>2.7073223071140038E-3</v>
      </c>
      <c r="AU1576" s="5">
        <f t="shared" si="1830"/>
        <v>7.8353092652946367E-4</v>
      </c>
      <c r="AV1576" s="5">
        <f t="shared" si="1831"/>
        <v>1.7007230111139505E-4</v>
      </c>
      <c r="AW1576" s="5">
        <f t="shared" si="1832"/>
        <v>1.1295014295353646E-6</v>
      </c>
      <c r="AX1576" s="5">
        <f t="shared" si="1833"/>
        <v>5.1134533893600705E-5</v>
      </c>
      <c r="AY1576" s="5">
        <f t="shared" si="1834"/>
        <v>8.1089595035535488E-5</v>
      </c>
      <c r="AZ1576" s="5">
        <f t="shared" si="1835"/>
        <v>6.4296297651889284E-5</v>
      </c>
      <c r="BA1576" s="5">
        <f t="shared" si="1836"/>
        <v>3.3987212045546363E-5</v>
      </c>
      <c r="BB1576" s="5">
        <f t="shared" si="1837"/>
        <v>1.3474305187248091E-5</v>
      </c>
      <c r="BC1576" s="5">
        <f t="shared" si="1838"/>
        <v>4.2735344113732114E-6</v>
      </c>
      <c r="BD1576" s="5">
        <f t="shared" si="1839"/>
        <v>1.8984303343062379E-3</v>
      </c>
      <c r="BE1576" s="5">
        <f t="shared" si="1840"/>
        <v>1.648284219668237E-3</v>
      </c>
      <c r="BF1576" s="5">
        <f t="shared" si="1841"/>
        <v>7.1554926712656284E-4</v>
      </c>
      <c r="BG1576" s="5">
        <f t="shared" si="1842"/>
        <v>2.0708837613309911E-4</v>
      </c>
      <c r="BH1576" s="5">
        <f t="shared" si="1843"/>
        <v>4.4950359290066728E-5</v>
      </c>
      <c r="BI1576" s="5">
        <f t="shared" si="1844"/>
        <v>7.8054976837809909E-6</v>
      </c>
      <c r="BJ1576" s="8">
        <f t="shared" si="1845"/>
        <v>0.20552468583593073</v>
      </c>
      <c r="BK1576" s="8">
        <f t="shared" si="1846"/>
        <v>0.25189007349817855</v>
      </c>
      <c r="BL1576" s="8">
        <f t="shared" si="1847"/>
        <v>0.48423563498009808</v>
      </c>
      <c r="BM1576" s="8">
        <f t="shared" si="1848"/>
        <v>0.44304055766808587</v>
      </c>
      <c r="BN1576" s="8">
        <f t="shared" si="1849"/>
        <v>0.55565450927857207</v>
      </c>
    </row>
    <row r="1577" spans="1:66" x14ac:dyDescent="0.25">
      <c r="A1577" t="s">
        <v>28</v>
      </c>
      <c r="B1577" t="s">
        <v>456</v>
      </c>
      <c r="C1577" t="s">
        <v>189</v>
      </c>
      <c r="D1577" t="s">
        <v>569</v>
      </c>
      <c r="E1577">
        <f>VLOOKUP(A1577,home!$A$2:$E$405,3,FALSE)</f>
        <v>1.4313725490196101</v>
      </c>
      <c r="F1577">
        <f>VLOOKUP(B1577,home!$B$2:$E$405,3,FALSE)</f>
        <v>0.62</v>
      </c>
      <c r="G1577">
        <f>VLOOKUP(C1577,away!$B$2:$E$405,4,FALSE)</f>
        <v>0.86</v>
      </c>
      <c r="H1577">
        <f>VLOOKUP(A1577,away!$A$2:$E$405,3,FALSE)</f>
        <v>1.20588235294118</v>
      </c>
      <c r="I1577">
        <f>VLOOKUP(C1577,away!$B$2:$E$405,3,FALSE)</f>
        <v>0.66</v>
      </c>
      <c r="J1577">
        <f>VLOOKUP(B1577,home!$B$2:$E$405,4,FALSE)</f>
        <v>1.41</v>
      </c>
      <c r="K1577" s="3">
        <f t="shared" si="1794"/>
        <v>0.76320784313725598</v>
      </c>
      <c r="L1577" s="3">
        <f t="shared" si="1795"/>
        <v>1.122194117647062</v>
      </c>
      <c r="M1577" s="5">
        <f t="shared" si="1796"/>
        <v>0.15176804236567507</v>
      </c>
      <c r="N1577" s="5">
        <f t="shared" si="1797"/>
        <v>0.11583056027107055</v>
      </c>
      <c r="O1577" s="5">
        <f t="shared" si="1798"/>
        <v>0.17031320438957065</v>
      </c>
      <c r="P1577" s="5">
        <f t="shared" si="1799"/>
        <v>0.12998437337995886</v>
      </c>
      <c r="Q1577" s="5">
        <f t="shared" si="1800"/>
        <v>4.4201396036931836E-2</v>
      </c>
      <c r="R1577" s="5">
        <f t="shared" si="1801"/>
        <v>9.556223806179899E-2</v>
      </c>
      <c r="S1577" s="5">
        <f t="shared" si="1802"/>
        <v>2.783184302112646E-2</v>
      </c>
      <c r="T1577" s="5">
        <f t="shared" si="1803"/>
        <v>4.9602546624433065E-2</v>
      </c>
      <c r="U1577" s="5">
        <f t="shared" si="1804"/>
        <v>7.2933849596514597E-2</v>
      </c>
      <c r="V1577" s="5">
        <f t="shared" si="1805"/>
        <v>2.648562766296189E-3</v>
      </c>
      <c r="W1577" s="5">
        <f t="shared" si="1806"/>
        <v>1.1244950711000803E-2</v>
      </c>
      <c r="X1577" s="5">
        <f t="shared" si="1807"/>
        <v>1.261901754111625E-2</v>
      </c>
      <c r="Y1577" s="5">
        <f t="shared" si="1808"/>
        <v>7.0804936275628743E-3</v>
      </c>
      <c r="Z1577" s="5">
        <f t="shared" si="1809"/>
        <v>3.5746460474046345E-2</v>
      </c>
      <c r="AA1577" s="5">
        <f t="shared" si="1810"/>
        <v>2.7281978998188079E-2</v>
      </c>
      <c r="AB1577" s="5">
        <f t="shared" si="1811"/>
        <v>1.0410910173861518E-2</v>
      </c>
      <c r="AC1577" s="5">
        <f t="shared" si="1812"/>
        <v>1.4177547120929786E-4</v>
      </c>
      <c r="AD1577" s="5">
        <f t="shared" si="1813"/>
        <v>2.1455586445819188E-3</v>
      </c>
      <c r="AE1577" s="5">
        <f t="shared" si="1814"/>
        <v>2.4077332900166331E-3</v>
      </c>
      <c r="AF1577" s="5">
        <f t="shared" si="1815"/>
        <v>1.3509720674598365E-3</v>
      </c>
      <c r="AG1577" s="5">
        <f t="shared" si="1816"/>
        <v>5.0535096906963953E-4</v>
      </c>
      <c r="AH1577" s="5">
        <f t="shared" si="1817"/>
        <v>1.0028616917669495E-2</v>
      </c>
      <c r="AI1577" s="5">
        <f t="shared" si="1818"/>
        <v>7.6539190873843319E-3</v>
      </c>
      <c r="AJ1577" s="5">
        <f t="shared" si="1819"/>
        <v>2.9207655391148349E-3</v>
      </c>
      <c r="AK1577" s="5">
        <f t="shared" si="1820"/>
        <v>7.4305038913915285E-4</v>
      </c>
      <c r="AL1577" s="5">
        <f t="shared" si="1821"/>
        <v>4.8570424968351375E-6</v>
      </c>
      <c r="AM1577" s="5">
        <f t="shared" si="1822"/>
        <v>3.2750143709117218E-4</v>
      </c>
      <c r="AN1577" s="5">
        <f t="shared" si="1823"/>
        <v>3.6752018622467276E-4</v>
      </c>
      <c r="AO1577" s="5">
        <f t="shared" si="1824"/>
        <v>2.0621449554894029E-4</v>
      </c>
      <c r="AP1577" s="5">
        <f t="shared" si="1825"/>
        <v>7.7137564626192362E-5</v>
      </c>
      <c r="AQ1577" s="5">
        <f t="shared" si="1826"/>
        <v>2.1640830318283275E-5</v>
      </c>
      <c r="AR1577" s="5">
        <f t="shared" si="1827"/>
        <v>2.2508109826289038E-3</v>
      </c>
      <c r="AS1577" s="5">
        <f t="shared" si="1828"/>
        <v>1.7178365953618533E-3</v>
      </c>
      <c r="AT1577" s="5">
        <f t="shared" si="1829"/>
        <v>6.5553318140418348E-4</v>
      </c>
      <c r="AU1577" s="5">
        <f t="shared" si="1830"/>
        <v>1.6676935516146354E-4</v>
      </c>
      <c r="AV1577" s="5">
        <f t="shared" si="1831"/>
        <v>3.1819919963542894E-5</v>
      </c>
      <c r="AW1577" s="5">
        <f t="shared" si="1832"/>
        <v>1.1555273128760226E-7</v>
      </c>
      <c r="AX1577" s="5">
        <f t="shared" si="1833"/>
        <v>4.1658610904450866E-5</v>
      </c>
      <c r="AY1577" s="5">
        <f t="shared" si="1834"/>
        <v>4.6749048106322517E-5</v>
      </c>
      <c r="AZ1577" s="5">
        <f t="shared" si="1835"/>
        <v>2.6230753395257328E-5</v>
      </c>
      <c r="BA1577" s="5">
        <f t="shared" si="1836"/>
        <v>9.8119990538694938E-6</v>
      </c>
      <c r="BB1577" s="5">
        <f t="shared" si="1837"/>
        <v>2.752741905152719E-6</v>
      </c>
      <c r="BC1577" s="5">
        <f t="shared" si="1838"/>
        <v>6.1782215467258962E-7</v>
      </c>
      <c r="BD1577" s="5">
        <f t="shared" si="1839"/>
        <v>4.2097447410692669E-4</v>
      </c>
      <c r="BE1577" s="5">
        <f t="shared" si="1840"/>
        <v>3.2129102039898813E-4</v>
      </c>
      <c r="BF1577" s="5">
        <f t="shared" si="1841"/>
        <v>1.226059133490399E-4</v>
      </c>
      <c r="BG1577" s="5">
        <f t="shared" si="1842"/>
        <v>3.1191264894331357E-5</v>
      </c>
      <c r="BH1577" s="5">
        <f t="shared" si="1843"/>
        <v>5.9513545011813611E-6</v>
      </c>
      <c r="BI1577" s="5">
        <f t="shared" si="1844"/>
        <v>9.0842408651836529E-7</v>
      </c>
      <c r="BJ1577" s="8">
        <f t="shared" si="1845"/>
        <v>0.24811641527257239</v>
      </c>
      <c r="BK1577" s="8">
        <f t="shared" si="1846"/>
        <v>0.31242620309486901</v>
      </c>
      <c r="BL1577" s="8">
        <f t="shared" si="1847"/>
        <v>0.40357422563909856</v>
      </c>
      <c r="BM1577" s="8">
        <f t="shared" si="1848"/>
        <v>0.29215685648020517</v>
      </c>
      <c r="BN1577" s="8">
        <f t="shared" si="1849"/>
        <v>0.70765981450500592</v>
      </c>
    </row>
    <row r="1578" spans="1:66" x14ac:dyDescent="0.25">
      <c r="A1578" t="s">
        <v>28</v>
      </c>
      <c r="B1578" t="s">
        <v>31</v>
      </c>
      <c r="C1578" t="s">
        <v>279</v>
      </c>
      <c r="D1578" t="s">
        <v>569</v>
      </c>
      <c r="E1578">
        <f>VLOOKUP(A1578,home!$A$2:$E$405,3,FALSE)</f>
        <v>1.4313725490196101</v>
      </c>
      <c r="F1578">
        <f>VLOOKUP(B1578,home!$B$2:$E$405,3,FALSE)</f>
        <v>1.48</v>
      </c>
      <c r="G1578">
        <f>VLOOKUP(C1578,away!$B$2:$E$405,4,FALSE)</f>
        <v>1.1100000000000001</v>
      </c>
      <c r="H1578">
        <f>VLOOKUP(A1578,away!$A$2:$E$405,3,FALSE)</f>
        <v>1.20588235294118</v>
      </c>
      <c r="I1578">
        <f>VLOOKUP(C1578,away!$B$2:$E$405,3,FALSE)</f>
        <v>0.82</v>
      </c>
      <c r="J1578">
        <f>VLOOKUP(B1578,home!$B$2:$E$405,4,FALSE)</f>
        <v>0.78</v>
      </c>
      <c r="K1578" s="3">
        <f t="shared" si="1794"/>
        <v>2.3514588235294158</v>
      </c>
      <c r="L1578" s="3">
        <f t="shared" si="1795"/>
        <v>0.77128235294117875</v>
      </c>
      <c r="M1578" s="5">
        <f t="shared" si="1796"/>
        <v>4.4036291576681208E-2</v>
      </c>
      <c r="N1578" s="5">
        <f t="shared" si="1797"/>
        <v>0.10354952638350111</v>
      </c>
      <c r="O1578" s="5">
        <f t="shared" si="1798"/>
        <v>3.3964414582066491E-2</v>
      </c>
      <c r="P1578" s="5">
        <f t="shared" si="1799"/>
        <v>7.9865922355011401E-2</v>
      </c>
      <c r="Q1578" s="5">
        <f t="shared" si="1800"/>
        <v>0.12174622374338789</v>
      </c>
      <c r="R1578" s="5">
        <f t="shared" si="1801"/>
        <v>1.3098076797562962E-2</v>
      </c>
      <c r="S1578" s="5">
        <f t="shared" si="1802"/>
        <v>3.6211981783874768E-2</v>
      </c>
      <c r="T1578" s="5">
        <f t="shared" si="1803"/>
        <v>9.3900713910503406E-2</v>
      </c>
      <c r="U1578" s="5">
        <f t="shared" si="1804"/>
        <v>3.0799588256895338E-2</v>
      </c>
      <c r="V1578" s="5">
        <f t="shared" si="1805"/>
        <v>7.2972723732145561E-3</v>
      </c>
      <c r="W1578" s="5">
        <f t="shared" si="1806"/>
        <v>9.5427077350925288E-2</v>
      </c>
      <c r="X1578" s="5">
        <f t="shared" si="1807"/>
        <v>7.3601220753521518E-2</v>
      </c>
      <c r="Y1578" s="5">
        <f t="shared" si="1808"/>
        <v>2.8383661361059596E-2</v>
      </c>
      <c r="Z1578" s="5">
        <f t="shared" si="1809"/>
        <v>3.3674384971428737E-3</v>
      </c>
      <c r="AA1578" s="5">
        <f t="shared" si="1810"/>
        <v>7.9183929667992464E-3</v>
      </c>
      <c r="AB1578" s="5">
        <f t="shared" si="1811"/>
        <v>9.3098875049766796E-3</v>
      </c>
      <c r="AC1578" s="5">
        <f t="shared" si="1812"/>
        <v>8.2716347116173084E-4</v>
      </c>
      <c r="AD1578" s="5">
        <f t="shared" si="1813"/>
        <v>5.6098210760114328E-2</v>
      </c>
      <c r="AE1578" s="5">
        <f t="shared" si="1814"/>
        <v>4.3267559990851127E-2</v>
      </c>
      <c r="AF1578" s="5">
        <f t="shared" si="1815"/>
        <v>1.6685752737883631E-2</v>
      </c>
      <c r="AG1578" s="5">
        <f t="shared" si="1816"/>
        <v>4.2898088774232018E-3</v>
      </c>
      <c r="AH1578" s="5">
        <f t="shared" si="1817"/>
        <v>6.4931147186526557E-4</v>
      </c>
      <c r="AI1578" s="5">
        <f t="shared" si="1818"/>
        <v>1.5268291897364507E-3</v>
      </c>
      <c r="AJ1578" s="5">
        <f t="shared" si="1819"/>
        <v>1.7951379851140232E-3</v>
      </c>
      <c r="AK1578" s="5">
        <f t="shared" si="1820"/>
        <v>1.4070643515163954E-3</v>
      </c>
      <c r="AL1578" s="5">
        <f t="shared" si="1821"/>
        <v>6.0007027110963007E-5</v>
      </c>
      <c r="AM1578" s="5">
        <f t="shared" si="1822"/>
        <v>2.6382526535216739E-2</v>
      </c>
      <c r="AN1578" s="5">
        <f t="shared" si="1823"/>
        <v>2.0348377142615046E-2</v>
      </c>
      <c r="AO1578" s="5">
        <f t="shared" si="1824"/>
        <v>7.8471721005453163E-3</v>
      </c>
      <c r="AP1578" s="5">
        <f t="shared" si="1825"/>
        <v>2.0174617872143214E-3</v>
      </c>
      <c r="AQ1578" s="5">
        <f t="shared" si="1826"/>
        <v>3.8900816855289439E-4</v>
      </c>
      <c r="AR1578" s="5">
        <f t="shared" si="1827"/>
        <v>1.0016049596238842E-4</v>
      </c>
      <c r="AS1578" s="5">
        <f t="shared" si="1828"/>
        <v>2.3552328199984065E-4</v>
      </c>
      <c r="AT1578" s="5">
        <f t="shared" si="1829"/>
        <v>2.769116498025661E-4</v>
      </c>
      <c r="AU1578" s="5">
        <f t="shared" si="1830"/>
        <v>2.1704878075544387E-4</v>
      </c>
      <c r="AV1578" s="5">
        <f t="shared" si="1831"/>
        <v>1.2759531766092254E-4</v>
      </c>
      <c r="AW1578" s="5">
        <f t="shared" si="1832"/>
        <v>3.0230851748809762E-6</v>
      </c>
      <c r="AX1578" s="5">
        <f t="shared" si="1833"/>
        <v>1.033957080137239E-2</v>
      </c>
      <c r="AY1578" s="5">
        <f t="shared" si="1834"/>
        <v>7.9747284960844048E-3</v>
      </c>
      <c r="AZ1578" s="5">
        <f t="shared" si="1835"/>
        <v>3.0753836792635236E-3</v>
      </c>
      <c r="BA1578" s="5">
        <f t="shared" si="1836"/>
        <v>7.9066305344642344E-4</v>
      </c>
      <c r="BB1578" s="5">
        <f t="shared" si="1837"/>
        <v>1.5245611506145359E-4</v>
      </c>
      <c r="BC1578" s="5">
        <f t="shared" si="1838"/>
        <v>2.3517342228973803E-5</v>
      </c>
      <c r="BD1578" s="5">
        <f t="shared" si="1839"/>
        <v>1.287533716627106E-5</v>
      </c>
      <c r="BE1578" s="5">
        <f t="shared" si="1840"/>
        <v>3.0275825185544306E-5</v>
      </c>
      <c r="BF1578" s="5">
        <f t="shared" si="1841"/>
        <v>3.5596178136091147E-5</v>
      </c>
      <c r="BG1578" s="5">
        <f t="shared" si="1842"/>
        <v>2.790098238734546E-5</v>
      </c>
      <c r="BH1578" s="5">
        <f t="shared" si="1843"/>
        <v>1.6402002804965576E-5</v>
      </c>
      <c r="BI1578" s="5">
        <f t="shared" si="1844"/>
        <v>7.7137268438581083E-6</v>
      </c>
      <c r="BJ1578" s="8">
        <f t="shared" si="1845"/>
        <v>0.71629062109077257</v>
      </c>
      <c r="BK1578" s="8">
        <f t="shared" si="1846"/>
        <v>0.17627336708313904</v>
      </c>
      <c r="BL1578" s="8">
        <f t="shared" si="1847"/>
        <v>0.10155670668523809</v>
      </c>
      <c r="BM1578" s="8">
        <f t="shared" si="1848"/>
        <v>0.59325597250717199</v>
      </c>
      <c r="BN1578" s="8">
        <f t="shared" si="1849"/>
        <v>0.39626045543821109</v>
      </c>
    </row>
    <row r="1579" spans="1:66" x14ac:dyDescent="0.25">
      <c r="A1579" t="s">
        <v>28</v>
      </c>
      <c r="B1579" t="s">
        <v>521</v>
      </c>
      <c r="C1579" t="s">
        <v>277</v>
      </c>
      <c r="D1579" t="s">
        <v>569</v>
      </c>
      <c r="E1579">
        <f>VLOOKUP(A1579,home!$A$2:$E$405,3,FALSE)</f>
        <v>1.4313725490196101</v>
      </c>
      <c r="F1579" t="e">
        <f>VLOOKUP(B1579,home!$B$2:$E$405,3,FALSE)</f>
        <v>#N/A</v>
      </c>
      <c r="G1579">
        <f>VLOOKUP(C1579,away!$B$2:$E$405,4,FALSE)</f>
        <v>1.23</v>
      </c>
      <c r="H1579">
        <f>VLOOKUP(A1579,away!$A$2:$E$405,3,FALSE)</f>
        <v>1.20588235294118</v>
      </c>
      <c r="I1579">
        <f>VLOOKUP(C1579,away!$B$2:$E$405,3,FALSE)</f>
        <v>0.95</v>
      </c>
      <c r="J1579" t="e">
        <f>VLOOKUP(B1579,home!$B$2:$E$405,4,FALSE)</f>
        <v>#N/A</v>
      </c>
      <c r="K1579" s="3" t="e">
        <f t="shared" si="1794"/>
        <v>#N/A</v>
      </c>
      <c r="L1579" s="3" t="e">
        <f t="shared" si="1795"/>
        <v>#N/A</v>
      </c>
      <c r="M1579" s="5" t="e">
        <f t="shared" si="1796"/>
        <v>#N/A</v>
      </c>
      <c r="N1579" s="5" t="e">
        <f t="shared" si="1797"/>
        <v>#N/A</v>
      </c>
      <c r="O1579" s="5" t="e">
        <f t="shared" si="1798"/>
        <v>#N/A</v>
      </c>
      <c r="P1579" s="5" t="e">
        <f t="shared" si="1799"/>
        <v>#N/A</v>
      </c>
      <c r="Q1579" s="5" t="e">
        <f t="shared" si="1800"/>
        <v>#N/A</v>
      </c>
      <c r="R1579" s="5" t="e">
        <f t="shared" si="1801"/>
        <v>#N/A</v>
      </c>
      <c r="S1579" s="5" t="e">
        <f t="shared" si="1802"/>
        <v>#N/A</v>
      </c>
      <c r="T1579" s="5" t="e">
        <f t="shared" si="1803"/>
        <v>#N/A</v>
      </c>
      <c r="U1579" s="5" t="e">
        <f t="shared" si="1804"/>
        <v>#N/A</v>
      </c>
      <c r="V1579" s="5" t="e">
        <f t="shared" si="1805"/>
        <v>#N/A</v>
      </c>
      <c r="W1579" s="5" t="e">
        <f t="shared" si="1806"/>
        <v>#N/A</v>
      </c>
      <c r="X1579" s="5" t="e">
        <f t="shared" si="1807"/>
        <v>#N/A</v>
      </c>
      <c r="Y1579" s="5" t="e">
        <f t="shared" si="1808"/>
        <v>#N/A</v>
      </c>
      <c r="Z1579" s="5" t="e">
        <f t="shared" si="1809"/>
        <v>#N/A</v>
      </c>
      <c r="AA1579" s="5" t="e">
        <f t="shared" si="1810"/>
        <v>#N/A</v>
      </c>
      <c r="AB1579" s="5" t="e">
        <f t="shared" si="1811"/>
        <v>#N/A</v>
      </c>
      <c r="AC1579" s="5" t="e">
        <f t="shared" si="1812"/>
        <v>#N/A</v>
      </c>
      <c r="AD1579" s="5" t="e">
        <f t="shared" si="1813"/>
        <v>#N/A</v>
      </c>
      <c r="AE1579" s="5" t="e">
        <f t="shared" si="1814"/>
        <v>#N/A</v>
      </c>
      <c r="AF1579" s="5" t="e">
        <f t="shared" si="1815"/>
        <v>#N/A</v>
      </c>
      <c r="AG1579" s="5" t="e">
        <f t="shared" si="1816"/>
        <v>#N/A</v>
      </c>
      <c r="AH1579" s="5" t="e">
        <f t="shared" si="1817"/>
        <v>#N/A</v>
      </c>
      <c r="AI1579" s="5" t="e">
        <f t="shared" si="1818"/>
        <v>#N/A</v>
      </c>
      <c r="AJ1579" s="5" t="e">
        <f t="shared" si="1819"/>
        <v>#N/A</v>
      </c>
      <c r="AK1579" s="5" t="e">
        <f t="shared" si="1820"/>
        <v>#N/A</v>
      </c>
      <c r="AL1579" s="5" t="e">
        <f t="shared" si="1821"/>
        <v>#N/A</v>
      </c>
      <c r="AM1579" s="5" t="e">
        <f t="shared" si="1822"/>
        <v>#N/A</v>
      </c>
      <c r="AN1579" s="5" t="e">
        <f t="shared" si="1823"/>
        <v>#N/A</v>
      </c>
      <c r="AO1579" s="5" t="e">
        <f t="shared" si="1824"/>
        <v>#N/A</v>
      </c>
      <c r="AP1579" s="5" t="e">
        <f t="shared" si="1825"/>
        <v>#N/A</v>
      </c>
      <c r="AQ1579" s="5" t="e">
        <f t="shared" si="1826"/>
        <v>#N/A</v>
      </c>
      <c r="AR1579" s="5" t="e">
        <f t="shared" si="1827"/>
        <v>#N/A</v>
      </c>
      <c r="AS1579" s="5" t="e">
        <f t="shared" si="1828"/>
        <v>#N/A</v>
      </c>
      <c r="AT1579" s="5" t="e">
        <f t="shared" si="1829"/>
        <v>#N/A</v>
      </c>
      <c r="AU1579" s="5" t="e">
        <f t="shared" si="1830"/>
        <v>#N/A</v>
      </c>
      <c r="AV1579" s="5" t="e">
        <f t="shared" si="1831"/>
        <v>#N/A</v>
      </c>
      <c r="AW1579" s="5" t="e">
        <f t="shared" si="1832"/>
        <v>#N/A</v>
      </c>
      <c r="AX1579" s="5" t="e">
        <f t="shared" si="1833"/>
        <v>#N/A</v>
      </c>
      <c r="AY1579" s="5" t="e">
        <f t="shared" si="1834"/>
        <v>#N/A</v>
      </c>
      <c r="AZ1579" s="5" t="e">
        <f t="shared" si="1835"/>
        <v>#N/A</v>
      </c>
      <c r="BA1579" s="5" t="e">
        <f t="shared" si="1836"/>
        <v>#N/A</v>
      </c>
      <c r="BB1579" s="5" t="e">
        <f t="shared" si="1837"/>
        <v>#N/A</v>
      </c>
      <c r="BC1579" s="5" t="e">
        <f t="shared" si="1838"/>
        <v>#N/A</v>
      </c>
      <c r="BD1579" s="5" t="e">
        <f t="shared" si="1839"/>
        <v>#N/A</v>
      </c>
      <c r="BE1579" s="5" t="e">
        <f t="shared" si="1840"/>
        <v>#N/A</v>
      </c>
      <c r="BF1579" s="5" t="e">
        <f t="shared" si="1841"/>
        <v>#N/A</v>
      </c>
      <c r="BG1579" s="5" t="e">
        <f t="shared" si="1842"/>
        <v>#N/A</v>
      </c>
      <c r="BH1579" s="5" t="e">
        <f t="shared" si="1843"/>
        <v>#N/A</v>
      </c>
      <c r="BI1579" s="5" t="e">
        <f t="shared" si="1844"/>
        <v>#N/A</v>
      </c>
      <c r="BJ1579" s="8" t="e">
        <f t="shared" si="1845"/>
        <v>#N/A</v>
      </c>
      <c r="BK1579" s="8" t="e">
        <f t="shared" si="1846"/>
        <v>#N/A</v>
      </c>
      <c r="BL1579" s="8" t="e">
        <f t="shared" si="1847"/>
        <v>#N/A</v>
      </c>
      <c r="BM1579" s="8" t="e">
        <f t="shared" si="1848"/>
        <v>#N/A</v>
      </c>
      <c r="BN1579" s="8" t="e">
        <f t="shared" si="1849"/>
        <v>#N/A</v>
      </c>
    </row>
    <row r="1580" spans="1:66" x14ac:dyDescent="0.25">
      <c r="A1580" t="s">
        <v>28</v>
      </c>
      <c r="B1580" t="s">
        <v>188</v>
      </c>
      <c r="C1580" t="s">
        <v>455</v>
      </c>
      <c r="D1580" t="s">
        <v>569</v>
      </c>
      <c r="E1580">
        <f>VLOOKUP(A1580,home!$A$2:$E$405,3,FALSE)</f>
        <v>1.4313725490196101</v>
      </c>
      <c r="F1580">
        <f>VLOOKUP(B1580,home!$B$2:$E$405,3,FALSE)</f>
        <v>1.1100000000000001</v>
      </c>
      <c r="G1580">
        <f>VLOOKUP(C1580,away!$B$2:$E$405,4,FALSE)</f>
        <v>1.52</v>
      </c>
      <c r="H1580">
        <f>VLOOKUP(A1580,away!$A$2:$E$405,3,FALSE)</f>
        <v>1.20588235294118</v>
      </c>
      <c r="I1580">
        <f>VLOOKUP(C1580,away!$B$2:$E$405,3,FALSE)</f>
        <v>0.86</v>
      </c>
      <c r="J1580">
        <f>VLOOKUP(B1580,home!$B$2:$E$405,4,FALSE)</f>
        <v>0.63</v>
      </c>
      <c r="K1580" s="3">
        <f t="shared" si="1794"/>
        <v>2.4150117647058864</v>
      </c>
      <c r="L1580" s="3">
        <f t="shared" si="1795"/>
        <v>0.65334705882353128</v>
      </c>
      <c r="M1580" s="5">
        <f t="shared" si="1796"/>
        <v>4.649740271550163E-2</v>
      </c>
      <c r="N1580" s="5">
        <f t="shared" si="1797"/>
        <v>0.11229177458620386</v>
      </c>
      <c r="O1580" s="5">
        <f t="shared" si="1798"/>
        <v>3.0378941307106264E-2</v>
      </c>
      <c r="P1580" s="5">
        <f t="shared" si="1799"/>
        <v>7.336550065597125E-2</v>
      </c>
      <c r="Q1580" s="5">
        <f t="shared" si="1800"/>
        <v>0.13559297835269193</v>
      </c>
      <c r="R1580" s="5">
        <f t="shared" si="1801"/>
        <v>9.9239959765852793E-3</v>
      </c>
      <c r="S1580" s="5">
        <f t="shared" si="1802"/>
        <v>2.8939770676195554E-2</v>
      </c>
      <c r="T1580" s="5">
        <f t="shared" si="1803"/>
        <v>8.8589273603854005E-2</v>
      </c>
      <c r="U1580" s="5">
        <f t="shared" si="1804"/>
        <v>2.3966567036347333E-2</v>
      </c>
      <c r="V1580" s="5">
        <f t="shared" si="1805"/>
        <v>5.0735946538752507E-3</v>
      </c>
      <c r="W1580" s="5">
        <f t="shared" si="1806"/>
        <v>0.10915287931108718</v>
      </c>
      <c r="X1580" s="5">
        <f t="shared" si="1807"/>
        <v>7.1314712660018681E-2</v>
      </c>
      <c r="Y1580" s="5">
        <f t="shared" si="1808"/>
        <v>2.3296628883634225E-2</v>
      </c>
      <c r="Z1580" s="5">
        <f t="shared" si="1809"/>
        <v>2.1612711943595174E-3</v>
      </c>
      <c r="AA1580" s="5">
        <f t="shared" si="1810"/>
        <v>5.2194953610981759E-3</v>
      </c>
      <c r="AB1580" s="5">
        <f t="shared" si="1811"/>
        <v>6.3025713514399491E-3</v>
      </c>
      <c r="AC1580" s="5">
        <f t="shared" si="1812"/>
        <v>5.0033280109283566E-4</v>
      </c>
      <c r="AD1580" s="5">
        <f t="shared" si="1813"/>
        <v>6.5901371921949323E-2</v>
      </c>
      <c r="AE1580" s="5">
        <f t="shared" si="1814"/>
        <v>4.305646751764123E-2</v>
      </c>
      <c r="AF1580" s="5">
        <f t="shared" si="1815"/>
        <v>1.4065408207990904E-2</v>
      </c>
      <c r="AG1580" s="5">
        <f t="shared" si="1816"/>
        <v>3.0631976946144048E-3</v>
      </c>
      <c r="AH1580" s="5">
        <f t="shared" si="1817"/>
        <v>3.5301504453870268E-4</v>
      </c>
      <c r="AI1580" s="5">
        <f t="shared" si="1818"/>
        <v>8.5253548567913945E-4</v>
      </c>
      <c r="AJ1580" s="5">
        <f t="shared" si="1819"/>
        <v>1.0294416138721845E-3</v>
      </c>
      <c r="AK1580" s="5">
        <f t="shared" si="1820"/>
        <v>8.2870453619304655E-4</v>
      </c>
      <c r="AL1580" s="5">
        <f t="shared" si="1821"/>
        <v>3.1577820956044681E-5</v>
      </c>
      <c r="AM1580" s="5">
        <f t="shared" si="1822"/>
        <v>3.1830517700353181E-2</v>
      </c>
      <c r="AN1580" s="5">
        <f t="shared" si="1823"/>
        <v>2.0796375120356099E-2</v>
      </c>
      <c r="AO1580" s="5">
        <f t="shared" si="1824"/>
        <v>6.7936252595377595E-3</v>
      </c>
      <c r="AP1580" s="5">
        <f t="shared" si="1825"/>
        <v>1.4795316940227484E-3</v>
      </c>
      <c r="AQ1580" s="5">
        <f t="shared" si="1826"/>
        <v>2.4166192018148979E-4</v>
      </c>
      <c r="AR1580" s="5">
        <f t="shared" si="1827"/>
        <v>4.6128268213963879E-5</v>
      </c>
      <c r="AS1580" s="5">
        <f t="shared" si="1828"/>
        <v>1.1140031042223136E-4</v>
      </c>
      <c r="AT1580" s="5">
        <f t="shared" si="1829"/>
        <v>1.3451653013078828E-4</v>
      </c>
      <c r="AU1580" s="5">
        <f t="shared" si="1830"/>
        <v>1.0828633427108916E-4</v>
      </c>
      <c r="AV1580" s="5">
        <f t="shared" si="1831"/>
        <v>6.5378192805388635E-5</v>
      </c>
      <c r="AW1580" s="5">
        <f t="shared" si="1832"/>
        <v>1.3840215371454344E-6</v>
      </c>
      <c r="AX1580" s="5">
        <f t="shared" si="1833"/>
        <v>1.2811845787171984E-2</v>
      </c>
      <c r="AY1580" s="5">
        <f t="shared" si="1834"/>
        <v>8.3705817631494657E-3</v>
      </c>
      <c r="AZ1580" s="5">
        <f t="shared" si="1835"/>
        <v>2.7344474877977957E-3</v>
      </c>
      <c r="BA1580" s="5">
        <f t="shared" si="1836"/>
        <v>5.9551440788669469E-4</v>
      </c>
      <c r="BB1580" s="5">
        <f t="shared" si="1837"/>
        <v>9.7269396719952157E-5</v>
      </c>
      <c r="BC1580" s="5">
        <f t="shared" si="1838"/>
        <v>1.2710134852104003E-5</v>
      </c>
      <c r="BD1580" s="5">
        <f t="shared" si="1839"/>
        <v>5.0229613943693796E-6</v>
      </c>
      <c r="BE1580" s="5">
        <f t="shared" si="1840"/>
        <v>1.2130510861065535E-5</v>
      </c>
      <c r="BF1580" s="5">
        <f t="shared" si="1841"/>
        <v>1.4647663220682904E-5</v>
      </c>
      <c r="BG1580" s="5">
        <f t="shared" si="1842"/>
        <v>1.1791426334466306E-5</v>
      </c>
      <c r="BH1580" s="5">
        <f t="shared" si="1843"/>
        <v>7.1191083300997344E-6</v>
      </c>
      <c r="BI1580" s="5">
        <f t="shared" si="1844"/>
        <v>3.4385460742813092E-6</v>
      </c>
      <c r="BJ1580" s="8">
        <f t="shared" si="1845"/>
        <v>0.75208877341171521</v>
      </c>
      <c r="BK1580" s="8">
        <f t="shared" si="1846"/>
        <v>0.16277876108674202</v>
      </c>
      <c r="BL1580" s="8">
        <f t="shared" si="1847"/>
        <v>7.9375127564918477E-2</v>
      </c>
      <c r="BM1580" s="8">
        <f t="shared" si="1848"/>
        <v>0.57998414192206249</v>
      </c>
      <c r="BN1580" s="8">
        <f t="shared" si="1849"/>
        <v>0.40805059359406021</v>
      </c>
    </row>
    <row r="1581" spans="1:66" x14ac:dyDescent="0.25">
      <c r="A1581" t="s">
        <v>192</v>
      </c>
      <c r="B1581" t="s">
        <v>202</v>
      </c>
      <c r="C1581" t="s">
        <v>193</v>
      </c>
      <c r="D1581" t="s">
        <v>569</v>
      </c>
      <c r="E1581">
        <f>VLOOKUP(A1581,home!$A$2:$E$405,3,FALSE)</f>
        <v>1.40350877192982</v>
      </c>
      <c r="F1581">
        <f>VLOOKUP(B1581,home!$B$2:$E$405,3,FALSE)</f>
        <v>0.53</v>
      </c>
      <c r="G1581">
        <f>VLOOKUP(C1581,away!$B$2:$E$405,4,FALSE)</f>
        <v>0.6</v>
      </c>
      <c r="H1581">
        <f>VLOOKUP(A1581,away!$A$2:$E$405,3,FALSE)</f>
        <v>1.06578947368421</v>
      </c>
      <c r="I1581">
        <f>VLOOKUP(C1581,away!$B$2:$E$405,3,FALSE)</f>
        <v>1.39</v>
      </c>
      <c r="J1581">
        <f>VLOOKUP(B1581,home!$B$2:$E$405,4,FALSE)</f>
        <v>0.99</v>
      </c>
      <c r="K1581" s="3">
        <f t="shared" si="1794"/>
        <v>0.44631578947368278</v>
      </c>
      <c r="L1581" s="3">
        <f t="shared" si="1795"/>
        <v>1.466632894736841</v>
      </c>
      <c r="M1581" s="5">
        <f t="shared" si="1796"/>
        <v>0.14764438742546251</v>
      </c>
      <c r="N1581" s="5">
        <f t="shared" si="1797"/>
        <v>6.5896021335153598E-2</v>
      </c>
      <c r="O1581" s="5">
        <f t="shared" si="1798"/>
        <v>0.21654011532145373</v>
      </c>
      <c r="P1581" s="5">
        <f t="shared" si="1799"/>
        <v>9.6645272522416947E-2</v>
      </c>
      <c r="Q1581" s="5">
        <f t="shared" si="1800"/>
        <v>1.4705217392686857E-2</v>
      </c>
      <c r="R1581" s="5">
        <f t="shared" si="1801"/>
        <v>0.15879242808027658</v>
      </c>
      <c r="S1581" s="5">
        <f t="shared" si="1802"/>
        <v>1.5815549889506713E-2</v>
      </c>
      <c r="T1581" s="5">
        <f t="shared" si="1803"/>
        <v>2.1567155552370865E-2</v>
      </c>
      <c r="U1581" s="5">
        <f t="shared" si="1804"/>
        <v>7.0871567901091642E-2</v>
      </c>
      <c r="V1581" s="5">
        <f t="shared" si="1805"/>
        <v>1.150285008621296E-3</v>
      </c>
      <c r="W1581" s="5">
        <f t="shared" si="1806"/>
        <v>2.1877235699997223E-3</v>
      </c>
      <c r="X1581" s="5">
        <f t="shared" si="1807"/>
        <v>3.2085873523527088E-3</v>
      </c>
      <c r="Y1581" s="5">
        <f t="shared" si="1808"/>
        <v>2.3529098782985357E-3</v>
      </c>
      <c r="Z1581" s="5">
        <f t="shared" si="1809"/>
        <v>7.7630066152555854E-2</v>
      </c>
      <c r="AA1581" s="5">
        <f t="shared" si="1810"/>
        <v>3.4647524261772193E-2</v>
      </c>
      <c r="AB1581" s="5">
        <f t="shared" si="1811"/>
        <v>7.7318685721007151E-3</v>
      </c>
      <c r="AC1581" s="5">
        <f t="shared" si="1812"/>
        <v>4.7059699523279896E-5</v>
      </c>
      <c r="AD1581" s="5">
        <f t="shared" si="1813"/>
        <v>2.4410389307365235E-4</v>
      </c>
      <c r="AE1581" s="5">
        <f t="shared" si="1814"/>
        <v>3.5801079931514307E-4</v>
      </c>
      <c r="AF1581" s="5">
        <f t="shared" si="1815"/>
        <v>2.6253520747330936E-4</v>
      </c>
      <c r="AG1581" s="5">
        <f t="shared" si="1816"/>
        <v>1.2834759043563889E-4</v>
      </c>
      <c r="AH1581" s="5">
        <f t="shared" si="1817"/>
        <v>2.846370215998387E-2</v>
      </c>
      <c r="AI1581" s="5">
        <f t="shared" si="1818"/>
        <v>1.2703799700876973E-2</v>
      </c>
      <c r="AJ1581" s="5">
        <f t="shared" si="1819"/>
        <v>2.8349531964062197E-3</v>
      </c>
      <c r="AK1581" s="5">
        <f t="shared" si="1820"/>
        <v>4.2176145799166097E-4</v>
      </c>
      <c r="AL1581" s="5">
        <f t="shared" si="1821"/>
        <v>1.2321761943159603E-6</v>
      </c>
      <c r="AM1581" s="5">
        <f t="shared" si="1822"/>
        <v>2.1789484350153332E-5</v>
      </c>
      <c r="AN1581" s="5">
        <f t="shared" si="1823"/>
        <v>3.1957174507288474E-5</v>
      </c>
      <c r="AO1581" s="5">
        <f t="shared" si="1824"/>
        <v>2.3434721677617446E-5</v>
      </c>
      <c r="AP1581" s="5">
        <f t="shared" si="1825"/>
        <v>1.145671123046542E-5</v>
      </c>
      <c r="AQ1581" s="5">
        <f t="shared" si="1826"/>
        <v>4.2006973890253941E-6</v>
      </c>
      <c r="AR1581" s="5">
        <f t="shared" si="1827"/>
        <v>8.3491603787648801E-3</v>
      </c>
      <c r="AS1581" s="5">
        <f t="shared" si="1828"/>
        <v>3.7263621058908399E-3</v>
      </c>
      <c r="AT1581" s="5">
        <f t="shared" si="1829"/>
        <v>8.3156712257774251E-4</v>
      </c>
      <c r="AU1581" s="5">
        <f t="shared" si="1830"/>
        <v>1.2371384560454798E-4</v>
      </c>
      <c r="AV1581" s="5">
        <f t="shared" si="1831"/>
        <v>1.380386066745478E-5</v>
      </c>
      <c r="AW1581" s="5">
        <f t="shared" si="1832"/>
        <v>2.2404434468036958E-8</v>
      </c>
      <c r="AX1581" s="5">
        <f t="shared" si="1833"/>
        <v>1.6208318183271898E-6</v>
      </c>
      <c r="AY1581" s="5">
        <f t="shared" si="1834"/>
        <v>2.377165261594784E-6</v>
      </c>
      <c r="AZ1581" s="5">
        <f t="shared" si="1835"/>
        <v>1.7432143844403095E-6</v>
      </c>
      <c r="BA1581" s="5">
        <f t="shared" si="1836"/>
        <v>8.5221851959953015E-7</v>
      </c>
      <c r="BB1581" s="5">
        <f t="shared" si="1837"/>
        <v>3.1247292858715109E-7</v>
      </c>
      <c r="BC1581" s="5">
        <f t="shared" si="1838"/>
        <v>9.1656615156134289E-8</v>
      </c>
      <c r="BD1581" s="5">
        <f t="shared" si="1839"/>
        <v>2.0408588758216782E-3</v>
      </c>
      <c r="BE1581" s="5">
        <f t="shared" si="1840"/>
        <v>9.1086754036672499E-4</v>
      </c>
      <c r="BF1581" s="5">
        <f t="shared" si="1841"/>
        <v>2.032672826923632E-4</v>
      </c>
      <c r="BG1581" s="5">
        <f t="shared" si="1842"/>
        <v>3.0240465916337455E-5</v>
      </c>
      <c r="BH1581" s="5">
        <f t="shared" si="1843"/>
        <v>3.3741993548755354E-6</v>
      </c>
      <c r="BI1581" s="5">
        <f t="shared" si="1844"/>
        <v>3.0119168978257331E-7</v>
      </c>
      <c r="BJ1581" s="8">
        <f t="shared" si="1845"/>
        <v>0.11101044891984231</v>
      </c>
      <c r="BK1581" s="8">
        <f t="shared" si="1846"/>
        <v>0.26130616388698663</v>
      </c>
      <c r="BL1581" s="8">
        <f t="shared" si="1847"/>
        <v>0.54924123752130083</v>
      </c>
      <c r="BM1581" s="8">
        <f t="shared" si="1848"/>
        <v>0.29896211964240821</v>
      </c>
      <c r="BN1581" s="8">
        <f t="shared" si="1849"/>
        <v>0.70022344207745024</v>
      </c>
    </row>
    <row r="1582" spans="1:66" x14ac:dyDescent="0.25">
      <c r="A1582" t="s">
        <v>192</v>
      </c>
      <c r="B1582" t="s">
        <v>280</v>
      </c>
      <c r="C1582" t="s">
        <v>204</v>
      </c>
      <c r="D1582" t="s">
        <v>569</v>
      </c>
      <c r="E1582">
        <f>VLOOKUP(A1582,home!$A$2:$E$405,3,FALSE)</f>
        <v>1.40350877192982</v>
      </c>
      <c r="F1582">
        <f>VLOOKUP(B1582,home!$B$2:$E$405,3,FALSE)</f>
        <v>0.98</v>
      </c>
      <c r="G1582">
        <f>VLOOKUP(C1582,away!$B$2:$E$405,4,FALSE)</f>
        <v>1.05</v>
      </c>
      <c r="H1582">
        <f>VLOOKUP(A1582,away!$A$2:$E$405,3,FALSE)</f>
        <v>1.06578947368421</v>
      </c>
      <c r="I1582">
        <f>VLOOKUP(C1582,away!$B$2:$E$405,3,FALSE)</f>
        <v>0.83</v>
      </c>
      <c r="J1582">
        <f>VLOOKUP(B1582,home!$B$2:$E$405,4,FALSE)</f>
        <v>1.38</v>
      </c>
      <c r="K1582" s="3">
        <f t="shared" si="1794"/>
        <v>1.4442105263157849</v>
      </c>
      <c r="L1582" s="3">
        <f t="shared" si="1795"/>
        <v>1.220755263157894</v>
      </c>
      <c r="M1582" s="5">
        <f t="shared" si="1796"/>
        <v>6.9601734604513618E-2</v>
      </c>
      <c r="N1582" s="5">
        <f t="shared" si="1797"/>
        <v>0.1005195577656762</v>
      </c>
      <c r="O1582" s="5">
        <f t="shared" si="1798"/>
        <v>8.4966683843378923E-2</v>
      </c>
      <c r="P1582" s="5">
        <f t="shared" si="1799"/>
        <v>0.12270977919275317</v>
      </c>
      <c r="Q1582" s="5">
        <f t="shared" si="1800"/>
        <v>7.2585701712898604E-2</v>
      </c>
      <c r="R1582" s="5">
        <f t="shared" si="1801"/>
        <v>5.1861763247438818E-2</v>
      </c>
      <c r="S1582" s="5">
        <f t="shared" si="1802"/>
        <v>5.4085181910673838E-2</v>
      </c>
      <c r="T1582" s="5">
        <f t="shared" si="1803"/>
        <v>8.860937739602992E-2</v>
      </c>
      <c r="U1582" s="5">
        <f t="shared" si="1804"/>
        <v>7.4899304395248251E-2</v>
      </c>
      <c r="V1582" s="5">
        <f t="shared" si="1805"/>
        <v>1.0594852057718502E-2</v>
      </c>
      <c r="W1582" s="5">
        <f t="shared" si="1806"/>
        <v>3.4943011491261951E-2</v>
      </c>
      <c r="X1582" s="5">
        <f t="shared" si="1807"/>
        <v>4.2656865188544793E-2</v>
      </c>
      <c r="Y1582" s="5">
        <f t="shared" si="1808"/>
        <v>2.6036796344366411E-2</v>
      </c>
      <c r="Z1582" s="5">
        <f t="shared" si="1809"/>
        <v>2.1103506813653188E-2</v>
      </c>
      <c r="AA1582" s="5">
        <f t="shared" si="1810"/>
        <v>3.0477906682454821E-2</v>
      </c>
      <c r="AB1582" s="5">
        <f t="shared" si="1811"/>
        <v>2.2008256825435734E-2</v>
      </c>
      <c r="AC1582" s="5">
        <f t="shared" si="1812"/>
        <v>1.167438537963369E-3</v>
      </c>
      <c r="AD1582" s="5">
        <f t="shared" si="1813"/>
        <v>1.2616266254213495E-2</v>
      </c>
      <c r="AE1582" s="5">
        <f t="shared" si="1814"/>
        <v>1.5401373431232452E-2</v>
      </c>
      <c r="AF1582" s="5">
        <f t="shared" si="1815"/>
        <v>9.4006538380185869E-3</v>
      </c>
      <c r="AG1582" s="5">
        <f t="shared" si="1816"/>
        <v>3.8252992166288814E-3</v>
      </c>
      <c r="AH1582" s="5">
        <f t="shared" si="1817"/>
        <v>6.440554253463902E-3</v>
      </c>
      <c r="AI1582" s="5">
        <f t="shared" si="1818"/>
        <v>9.3015162481604689E-3</v>
      </c>
      <c r="AJ1582" s="5">
        <f t="shared" si="1819"/>
        <v>6.7166738381453294E-3</v>
      </c>
      <c r="AK1582" s="5">
        <f t="shared" si="1820"/>
        <v>3.2334303529597762E-3</v>
      </c>
      <c r="AL1582" s="5">
        <f t="shared" si="1821"/>
        <v>8.2329054601064681E-5</v>
      </c>
      <c r="AM1582" s="5">
        <f t="shared" si="1822"/>
        <v>3.6441089054275485E-3</v>
      </c>
      <c r="AN1582" s="5">
        <f t="shared" si="1823"/>
        <v>4.4485651258212317E-3</v>
      </c>
      <c r="AO1582" s="5">
        <f t="shared" si="1824"/>
        <v>2.7153046454234642E-3</v>
      </c>
      <c r="AP1582" s="5">
        <f t="shared" si="1825"/>
        <v>1.1049074789925908E-3</v>
      </c>
      <c r="AQ1582" s="5">
        <f t="shared" si="1826"/>
        <v>3.3720540507068141E-4</v>
      </c>
      <c r="AR1582" s="5">
        <f t="shared" si="1827"/>
        <v>1.5724681005140017E-3</v>
      </c>
      <c r="AS1582" s="5">
        <f t="shared" si="1828"/>
        <v>2.2709749830581091E-3</v>
      </c>
      <c r="AT1582" s="5">
        <f t="shared" si="1829"/>
        <v>1.6398829877661667E-3</v>
      </c>
      <c r="AU1582" s="5">
        <f t="shared" si="1830"/>
        <v>7.8944542428602575E-4</v>
      </c>
      <c r="AV1582" s="5">
        <f t="shared" si="1831"/>
        <v>2.8503134792642757E-4</v>
      </c>
      <c r="AW1582" s="5">
        <f t="shared" si="1832"/>
        <v>4.0318998787446361E-6</v>
      </c>
      <c r="AX1582" s="5">
        <f t="shared" si="1833"/>
        <v>8.7714340670992565E-4</v>
      </c>
      <c r="AY1582" s="5">
        <f t="shared" si="1834"/>
        <v>1.0707774302853869E-3</v>
      </c>
      <c r="AZ1582" s="5">
        <f t="shared" si="1835"/>
        <v>6.5357859184578563E-4</v>
      </c>
      <c r="BA1582" s="5">
        <f t="shared" si="1836"/>
        <v>2.6595316862768921E-4</v>
      </c>
      <c r="BB1582" s="5">
        <f t="shared" si="1837"/>
        <v>8.1165932588942634E-5</v>
      </c>
      <c r="BC1582" s="5">
        <f t="shared" si="1838"/>
        <v>1.9816747879414083E-5</v>
      </c>
      <c r="BD1582" s="5">
        <f t="shared" si="1839"/>
        <v>3.199331183083945E-4</v>
      </c>
      <c r="BE1582" s="5">
        <f t="shared" si="1840"/>
        <v>4.6205077717801669E-4</v>
      </c>
      <c r="BF1582" s="5">
        <f t="shared" si="1841"/>
        <v>3.3364929804644054E-4</v>
      </c>
      <c r="BG1582" s="5">
        <f t="shared" si="1842"/>
        <v>1.6061994277884734E-4</v>
      </c>
      <c r="BH1582" s="5">
        <f t="shared" si="1843"/>
        <v>5.7992253024362641E-5</v>
      </c>
      <c r="BI1582" s="5">
        <f t="shared" si="1844"/>
        <v>1.6750604452510584E-5</v>
      </c>
      <c r="BJ1582" s="8">
        <f t="shared" si="1845"/>
        <v>0.42181342947754397</v>
      </c>
      <c r="BK1582" s="8">
        <f t="shared" si="1846"/>
        <v>0.25931209278850892</v>
      </c>
      <c r="BL1582" s="8">
        <f t="shared" si="1847"/>
        <v>0.29781488852402532</v>
      </c>
      <c r="BM1582" s="8">
        <f t="shared" si="1848"/>
        <v>0.49673195170666545</v>
      </c>
      <c r="BN1582" s="8">
        <f t="shared" si="1849"/>
        <v>0.50224522036665931</v>
      </c>
    </row>
    <row r="1583" spans="1:66" x14ac:dyDescent="0.25">
      <c r="A1583" t="s">
        <v>301</v>
      </c>
      <c r="B1583" t="s">
        <v>360</v>
      </c>
      <c r="C1583" t="s">
        <v>341</v>
      </c>
      <c r="D1583" t="s">
        <v>569</v>
      </c>
      <c r="E1583">
        <f>VLOOKUP(A1583,home!$A$2:$E$405,3,FALSE)</f>
        <v>1.42105263157895</v>
      </c>
      <c r="F1583">
        <f>VLOOKUP(B1583,home!$B$2:$E$405,3,FALSE)</f>
        <v>0.63</v>
      </c>
      <c r="G1583">
        <f>VLOOKUP(C1583,away!$B$2:$E$405,4,FALSE)</f>
        <v>0.96</v>
      </c>
      <c r="H1583">
        <f>VLOOKUP(A1583,away!$A$2:$E$405,3,FALSE)</f>
        <v>1.0815789473684201</v>
      </c>
      <c r="I1583">
        <f>VLOOKUP(C1583,away!$B$2:$E$405,3,FALSE)</f>
        <v>0.44</v>
      </c>
      <c r="J1583">
        <f>VLOOKUP(B1583,home!$B$2:$E$405,4,FALSE)</f>
        <v>1.27</v>
      </c>
      <c r="K1583" s="3">
        <f t="shared" si="1794"/>
        <v>0.85945263157894891</v>
      </c>
      <c r="L1583" s="3">
        <f t="shared" si="1795"/>
        <v>0.60438631578947311</v>
      </c>
      <c r="M1583" s="5">
        <f t="shared" si="1796"/>
        <v>0.23134644099928989</v>
      </c>
      <c r="N1583" s="5">
        <f t="shared" si="1797"/>
        <v>0.19883130752326372</v>
      </c>
      <c r="O1583" s="5">
        <f t="shared" si="1798"/>
        <v>0.13982262314656752</v>
      </c>
      <c r="P1583" s="5">
        <f t="shared" si="1799"/>
        <v>0.12017092141758912</v>
      </c>
      <c r="Q1583" s="5">
        <f t="shared" si="1800"/>
        <v>8.544304524557611E-2</v>
      </c>
      <c r="R1583" s="5">
        <f t="shared" si="1801"/>
        <v>4.2253440033786921E-2</v>
      </c>
      <c r="S1583" s="5">
        <f t="shared" si="1802"/>
        <v>1.5605438203387684E-2</v>
      </c>
      <c r="T1583" s="5">
        <f t="shared" si="1803"/>
        <v>5.1640607325807004E-2</v>
      </c>
      <c r="U1583" s="5">
        <f t="shared" si="1804"/>
        <v>3.6314830230301486E-2</v>
      </c>
      <c r="V1583" s="5">
        <f t="shared" si="1805"/>
        <v>9.0067897974713718E-4</v>
      </c>
      <c r="W1583" s="5">
        <f t="shared" si="1806"/>
        <v>2.4478083362143202E-2</v>
      </c>
      <c r="X1583" s="5">
        <f t="shared" si="1807"/>
        <v>1.4794218620833329E-2</v>
      </c>
      <c r="Y1583" s="5">
        <f t="shared" si="1808"/>
        <v>4.4707116436147375E-3</v>
      </c>
      <c r="Z1583" s="5">
        <f t="shared" si="1809"/>
        <v>8.5124669838173034E-3</v>
      </c>
      <c r="AA1583" s="5">
        <f t="shared" si="1810"/>
        <v>7.3160621504706992E-3</v>
      </c>
      <c r="AB1583" s="5">
        <f t="shared" si="1811"/>
        <v>3.1439044340085928E-3</v>
      </c>
      <c r="AC1583" s="5">
        <f t="shared" si="1812"/>
        <v>2.9240622427059442E-5</v>
      </c>
      <c r="AD1583" s="5">
        <f t="shared" si="1813"/>
        <v>5.2594382904007139E-3</v>
      </c>
      <c r="AE1583" s="5">
        <f t="shared" si="1814"/>
        <v>3.1787325314573726E-3</v>
      </c>
      <c r="AF1583" s="5">
        <f t="shared" si="1815"/>
        <v>9.6059122178383338E-4</v>
      </c>
      <c r="AG1583" s="5">
        <f t="shared" si="1816"/>
        <v>1.9352272983787992E-4</v>
      </c>
      <c r="AH1583" s="5">
        <f t="shared" si="1817"/>
        <v>1.2862046396572169E-3</v>
      </c>
      <c r="AI1583" s="5">
        <f t="shared" si="1818"/>
        <v>1.1054319623024487E-3</v>
      </c>
      <c r="AJ1583" s="5">
        <f t="shared" si="1819"/>
        <v>4.7503320451616039E-4</v>
      </c>
      <c r="AK1583" s="5">
        <f t="shared" si="1820"/>
        <v>1.3608951256959841E-4</v>
      </c>
      <c r="AL1583" s="5">
        <f t="shared" si="1821"/>
        <v>6.0755160523854206E-7</v>
      </c>
      <c r="AM1583" s="5">
        <f t="shared" si="1822"/>
        <v>9.0404761586239672E-4</v>
      </c>
      <c r="AN1583" s="5">
        <f t="shared" si="1823"/>
        <v>5.4639400784933074E-4</v>
      </c>
      <c r="AO1583" s="5">
        <f t="shared" si="1824"/>
        <v>1.6511653068675074E-4</v>
      </c>
      <c r="AP1583" s="5">
        <f t="shared" si="1825"/>
        <v>3.3264723885901585E-5</v>
      </c>
      <c r="AQ1583" s="5">
        <f t="shared" si="1826"/>
        <v>5.0261859787885352E-6</v>
      </c>
      <c r="AR1583" s="5">
        <f t="shared" si="1827"/>
        <v>1.5547289670275044E-4</v>
      </c>
      <c r="AS1583" s="5">
        <f t="shared" si="1828"/>
        <v>1.3362159021038095E-4</v>
      </c>
      <c r="AT1583" s="5">
        <f t="shared" si="1829"/>
        <v>5.7420713671037905E-5</v>
      </c>
      <c r="AU1583" s="5">
        <f t="shared" si="1830"/>
        <v>1.6450127823904954E-5</v>
      </c>
      <c r="AV1583" s="5">
        <f t="shared" si="1831"/>
        <v>3.5345264120162998E-6</v>
      </c>
      <c r="AW1583" s="5">
        <f t="shared" si="1832"/>
        <v>8.766318395198843E-9</v>
      </c>
      <c r="AX1583" s="5">
        <f t="shared" si="1833"/>
        <v>1.2949768375426855E-4</v>
      </c>
      <c r="AY1583" s="5">
        <f t="shared" si="1834"/>
        <v>7.8266627987512671E-5</v>
      </c>
      <c r="AZ1583" s="5">
        <f t="shared" si="1835"/>
        <v>2.365163946931902E-5</v>
      </c>
      <c r="BA1583" s="5">
        <f t="shared" si="1836"/>
        <v>4.7649090804142048E-6</v>
      </c>
      <c r="BB1583" s="5">
        <f t="shared" si="1837"/>
        <v>7.1996146104583671E-7</v>
      </c>
      <c r="BC1583" s="5">
        <f t="shared" si="1838"/>
        <v>8.7026970990379906E-8</v>
      </c>
      <c r="BD1583" s="5">
        <f t="shared" si="1839"/>
        <v>1.5660948540548775E-5</v>
      </c>
      <c r="BE1583" s="5">
        <f t="shared" si="1840"/>
        <v>1.3459843436197145E-5</v>
      </c>
      <c r="BF1583" s="5">
        <f t="shared" si="1841"/>
        <v>5.7840489309401374E-6</v>
      </c>
      <c r="BG1583" s="5">
        <f t="shared" si="1842"/>
        <v>1.6570386916259695E-6</v>
      </c>
      <c r="BH1583" s="5">
        <f t="shared" si="1843"/>
        <v>3.5603656603651939E-7</v>
      </c>
      <c r="BI1583" s="5">
        <f t="shared" si="1844"/>
        <v>6.1199312723683785E-8</v>
      </c>
      <c r="BJ1583" s="8">
        <f t="shared" si="1845"/>
        <v>0.39114109540770459</v>
      </c>
      <c r="BK1583" s="8">
        <f t="shared" si="1846"/>
        <v>0.36813159440203364</v>
      </c>
      <c r="BL1583" s="8">
        <f t="shared" si="1847"/>
        <v>0.23225709828447885</v>
      </c>
      <c r="BM1583" s="8">
        <f t="shared" si="1848"/>
        <v>0.18209621885029204</v>
      </c>
      <c r="BN1583" s="8">
        <f t="shared" si="1849"/>
        <v>0.81786777836607327</v>
      </c>
    </row>
    <row r="1584" spans="1:66" x14ac:dyDescent="0.25">
      <c r="A1584" t="s">
        <v>301</v>
      </c>
      <c r="B1584" t="s">
        <v>385</v>
      </c>
      <c r="C1584" t="s">
        <v>369</v>
      </c>
      <c r="D1584" t="s">
        <v>569</v>
      </c>
      <c r="E1584">
        <f>VLOOKUP(A1584,home!$A$2:$E$405,3,FALSE)</f>
        <v>1.42105263157895</v>
      </c>
      <c r="F1584">
        <f>VLOOKUP(B1584,home!$B$2:$E$405,3,FALSE)</f>
        <v>1.48</v>
      </c>
      <c r="G1584">
        <f>VLOOKUP(C1584,away!$B$2:$E$405,4,FALSE)</f>
        <v>0.48</v>
      </c>
      <c r="H1584">
        <f>VLOOKUP(A1584,away!$A$2:$E$405,3,FALSE)</f>
        <v>1.0815789473684201</v>
      </c>
      <c r="I1584">
        <f>VLOOKUP(C1584,away!$B$2:$E$405,3,FALSE)</f>
        <v>0.63</v>
      </c>
      <c r="J1584">
        <f>VLOOKUP(B1584,home!$B$2:$E$405,4,FALSE)</f>
        <v>0.88</v>
      </c>
      <c r="K1584" s="3">
        <f t="shared" si="1794"/>
        <v>1.0095157894736859</v>
      </c>
      <c r="L1584" s="3">
        <f t="shared" si="1795"/>
        <v>0.59962736842105202</v>
      </c>
      <c r="M1584" s="5">
        <f t="shared" si="1796"/>
        <v>0.20005895959674999</v>
      </c>
      <c r="N1584" s="5">
        <f t="shared" si="1797"/>
        <v>0.20196267853859731</v>
      </c>
      <c r="O1584" s="5">
        <f t="shared" si="1798"/>
        <v>0.11996082747205276</v>
      </c>
      <c r="P1584" s="5">
        <f t="shared" si="1799"/>
        <v>0.12110234945136598</v>
      </c>
      <c r="Q1584" s="5">
        <f t="shared" si="1800"/>
        <v>0.10194225643455615</v>
      </c>
      <c r="R1584" s="5">
        <f t="shared" si="1801"/>
        <v>3.5965897645339417E-2</v>
      </c>
      <c r="S1584" s="5">
        <f t="shared" si="1802"/>
        <v>1.832682109339407E-2</v>
      </c>
      <c r="T1584" s="5">
        <f t="shared" si="1803"/>
        <v>6.1127366956756954E-2</v>
      </c>
      <c r="U1584" s="5">
        <f t="shared" si="1804"/>
        <v>3.630814155556461E-2</v>
      </c>
      <c r="V1584" s="5">
        <f t="shared" si="1805"/>
        <v>1.2326483357475459E-3</v>
      </c>
      <c r="W1584" s="5">
        <f t="shared" si="1806"/>
        <v>3.4304105828419966E-2</v>
      </c>
      <c r="X1584" s="5">
        <f t="shared" si="1807"/>
        <v>2.0569680703932735E-2</v>
      </c>
      <c r="Y1584" s="5">
        <f t="shared" si="1808"/>
        <v>6.1670717548802396E-3</v>
      </c>
      <c r="Z1584" s="5">
        <f t="shared" si="1809"/>
        <v>7.1887121859919309E-3</v>
      </c>
      <c r="AA1584" s="5">
        <f t="shared" si="1810"/>
        <v>7.2571184577407506E-3</v>
      </c>
      <c r="AB1584" s="5">
        <f t="shared" si="1811"/>
        <v>3.6630878345851057E-3</v>
      </c>
      <c r="AC1584" s="5">
        <f t="shared" si="1812"/>
        <v>4.6635192510008751E-5</v>
      </c>
      <c r="AD1584" s="5">
        <f t="shared" si="1813"/>
        <v>8.6576341193915617E-3</v>
      </c>
      <c r="AE1584" s="5">
        <f t="shared" si="1814"/>
        <v>5.1913543637630748E-3</v>
      </c>
      <c r="AF1584" s="5">
        <f t="shared" si="1815"/>
        <v>1.5564390778421986E-3</v>
      </c>
      <c r="AG1584" s="5">
        <f t="shared" si="1816"/>
        <v>3.1109448945140219E-4</v>
      </c>
      <c r="AH1584" s="5">
        <f t="shared" si="1817"/>
        <v>1.0776371426056723E-3</v>
      </c>
      <c r="AI1584" s="5">
        <f t="shared" si="1818"/>
        <v>1.0878917107837323E-3</v>
      </c>
      <c r="AJ1584" s="5">
        <f t="shared" si="1819"/>
        <v>5.491219296368591E-4</v>
      </c>
      <c r="AK1584" s="5">
        <f t="shared" si="1820"/>
        <v>1.8478241943822255E-4</v>
      </c>
      <c r="AL1584" s="5">
        <f t="shared" si="1821"/>
        <v>1.1291933920805125E-6</v>
      </c>
      <c r="AM1584" s="5">
        <f t="shared" si="1822"/>
        <v>1.7480036686023793E-3</v>
      </c>
      <c r="AN1584" s="5">
        <f t="shared" si="1823"/>
        <v>1.0481508397943893E-3</v>
      </c>
      <c r="AO1584" s="5">
        <f t="shared" si="1824"/>
        <v>3.1424996488711265E-4</v>
      </c>
      <c r="AP1584" s="5">
        <f t="shared" si="1825"/>
        <v>6.2810959823889141E-5</v>
      </c>
      <c r="AQ1584" s="5">
        <f t="shared" si="1826"/>
        <v>9.4157926367997648E-6</v>
      </c>
      <c r="AR1584" s="5">
        <f t="shared" si="1827"/>
        <v>1.2923614478668424E-4</v>
      </c>
      <c r="AS1584" s="5">
        <f t="shared" si="1828"/>
        <v>1.3046592873286513E-4</v>
      </c>
      <c r="AT1584" s="5">
        <f t="shared" si="1829"/>
        <v>6.585370752208799E-5</v>
      </c>
      <c r="AU1584" s="5">
        <f t="shared" si="1830"/>
        <v>2.2160119179643288E-5</v>
      </c>
      <c r="AV1584" s="5">
        <f t="shared" si="1831"/>
        <v>5.5927475521171408E-6</v>
      </c>
      <c r="AW1584" s="5">
        <f t="shared" si="1832"/>
        <v>1.8987176613882046E-8</v>
      </c>
      <c r="AX1584" s="5">
        <f t="shared" si="1833"/>
        <v>2.9410621725200483E-4</v>
      </c>
      <c r="AY1584" s="5">
        <f t="shared" si="1834"/>
        <v>1.7635413708708985E-4</v>
      </c>
      <c r="AZ1584" s="5">
        <f t="shared" si="1835"/>
        <v>5.2873383565848571E-5</v>
      </c>
      <c r="BA1584" s="5">
        <f t="shared" si="1836"/>
        <v>1.0568109282368895E-5</v>
      </c>
      <c r="BB1584" s="5">
        <f t="shared" si="1837"/>
        <v>1.584231889543238E-6</v>
      </c>
      <c r="BC1584" s="5">
        <f t="shared" si="1838"/>
        <v>1.899897597791045E-7</v>
      </c>
      <c r="BD1584" s="5">
        <f t="shared" si="1839"/>
        <v>1.2915588233886923E-5</v>
      </c>
      <c r="BE1584" s="5">
        <f t="shared" si="1840"/>
        <v>1.3038490252449406E-5</v>
      </c>
      <c r="BF1584" s="5">
        <f t="shared" si="1841"/>
        <v>6.5812808903732094E-6</v>
      </c>
      <c r="BG1584" s="5">
        <f t="shared" si="1842"/>
        <v>2.2146356579310646E-6</v>
      </c>
      <c r="BH1584" s="5">
        <f t="shared" si="1843"/>
        <v>5.5892741615321364E-7</v>
      </c>
      <c r="BI1584" s="5">
        <f t="shared" si="1844"/>
        <v>1.1284921035527982E-7</v>
      </c>
      <c r="BJ1584" s="8">
        <f t="shared" si="1845"/>
        <v>0.4455079895621728</v>
      </c>
      <c r="BK1584" s="8">
        <f t="shared" si="1846"/>
        <v>0.34094489700024677</v>
      </c>
      <c r="BL1584" s="8">
        <f t="shared" si="1847"/>
        <v>0.20644323658718172</v>
      </c>
      <c r="BM1584" s="8">
        <f t="shared" si="1848"/>
        <v>0.21891553104702108</v>
      </c>
      <c r="BN1584" s="8">
        <f t="shared" si="1849"/>
        <v>0.78099296913866156</v>
      </c>
    </row>
    <row r="1585" spans="1:66" x14ac:dyDescent="0.25">
      <c r="A1585" t="s">
        <v>301</v>
      </c>
      <c r="B1585" t="s">
        <v>316</v>
      </c>
      <c r="C1585" t="s">
        <v>342</v>
      </c>
      <c r="D1585" t="s">
        <v>569</v>
      </c>
      <c r="E1585">
        <f>VLOOKUP(A1585,home!$A$2:$E$405,3,FALSE)</f>
        <v>1.42105263157895</v>
      </c>
      <c r="F1585">
        <f>VLOOKUP(B1585,home!$B$2:$E$405,3,FALSE)</f>
        <v>1.26</v>
      </c>
      <c r="G1585">
        <f>VLOOKUP(C1585,away!$B$2:$E$405,4,FALSE)</f>
        <v>0.89</v>
      </c>
      <c r="H1585">
        <f>VLOOKUP(A1585,away!$A$2:$E$405,3,FALSE)</f>
        <v>1.0815789473684201</v>
      </c>
      <c r="I1585">
        <f>VLOOKUP(C1585,away!$B$2:$E$405,3,FALSE)</f>
        <v>0.72</v>
      </c>
      <c r="J1585">
        <f>VLOOKUP(B1585,home!$B$2:$E$405,4,FALSE)</f>
        <v>1.07</v>
      </c>
      <c r="K1585" s="3">
        <f t="shared" si="1794"/>
        <v>1.5935684210526346</v>
      </c>
      <c r="L1585" s="3">
        <f t="shared" si="1795"/>
        <v>0.83324842105263086</v>
      </c>
      <c r="M1585" s="5">
        <f t="shared" si="1796"/>
        <v>8.8317514211005241E-2</v>
      </c>
      <c r="N1585" s="5">
        <f t="shared" si="1797"/>
        <v>0.14074000167252523</v>
      </c>
      <c r="O1585" s="5">
        <f t="shared" si="1798"/>
        <v>7.3590429267613403E-2</v>
      </c>
      <c r="P1585" s="5">
        <f t="shared" si="1799"/>
        <v>0.11727138417257627</v>
      </c>
      <c r="Q1585" s="5">
        <f t="shared" si="1800"/>
        <v>0.1121394111221156</v>
      </c>
      <c r="R1585" s="5">
        <f t="shared" si="1801"/>
        <v>3.0659554495912084E-2</v>
      </c>
      <c r="S1585" s="5">
        <f t="shared" si="1802"/>
        <v>3.8929360921817778E-2</v>
      </c>
      <c r="T1585" s="5">
        <f t="shared" si="1803"/>
        <v>9.3439987255274651E-2</v>
      </c>
      <c r="U1585" s="5">
        <f t="shared" si="1804"/>
        <v>4.8858097848227824E-2</v>
      </c>
      <c r="V1585" s="5">
        <f t="shared" si="1805"/>
        <v>5.743544353121811E-3</v>
      </c>
      <c r="W1585" s="5">
        <f t="shared" si="1806"/>
        <v>5.9567274773213982E-2</v>
      </c>
      <c r="X1585" s="5">
        <f t="shared" si="1807"/>
        <v>4.9634337651188763E-2</v>
      </c>
      <c r="Y1585" s="5">
        <f t="shared" si="1808"/>
        <v>2.067886673892309E-2</v>
      </c>
      <c r="Z1585" s="5">
        <f t="shared" si="1809"/>
        <v>8.5156751246319457E-3</v>
      </c>
      <c r="AA1585" s="5">
        <f t="shared" si="1810"/>
        <v>1.3570310962556927E-2</v>
      </c>
      <c r="AB1585" s="5">
        <f t="shared" si="1811"/>
        <v>1.0812609506897553E-2</v>
      </c>
      <c r="AC1585" s="5">
        <f t="shared" si="1812"/>
        <v>4.766561609866164E-4</v>
      </c>
      <c r="AD1585" s="5">
        <f t="shared" si="1813"/>
        <v>2.3731132001689772E-2</v>
      </c>
      <c r="AE1585" s="5">
        <f t="shared" si="1814"/>
        <v>1.977392827019956E-2</v>
      </c>
      <c r="AF1585" s="5">
        <f t="shared" si="1815"/>
        <v>8.2382972545758815E-3</v>
      </c>
      <c r="AG1585" s="5">
        <f t="shared" si="1816"/>
        <v>2.2881827265125256E-3</v>
      </c>
      <c r="AH1585" s="5">
        <f t="shared" si="1817"/>
        <v>1.7739182129491832E-3</v>
      </c>
      <c r="AI1585" s="5">
        <f t="shared" si="1818"/>
        <v>2.8268600456859412E-3</v>
      </c>
      <c r="AJ1585" s="5">
        <f t="shared" si="1819"/>
        <v>2.252397449770262E-3</v>
      </c>
      <c r="AK1585" s="5">
        <f t="shared" si="1820"/>
        <v>1.1964498158711255E-3</v>
      </c>
      <c r="AL1585" s="5">
        <f t="shared" si="1821"/>
        <v>2.5316893607189577E-5</v>
      </c>
      <c r="AM1585" s="5">
        <f t="shared" si="1822"/>
        <v>7.5634365107448776E-3</v>
      </c>
      <c r="AN1585" s="5">
        <f t="shared" si="1823"/>
        <v>6.3022215303099888E-3</v>
      </c>
      <c r="AO1585" s="5">
        <f t="shared" si="1824"/>
        <v>2.6256580696273463E-3</v>
      </c>
      <c r="AP1585" s="5">
        <f t="shared" si="1825"/>
        <v>7.2927514691369512E-4</v>
      </c>
      <c r="AQ1585" s="5">
        <f t="shared" si="1826"/>
        <v>1.5191684116969042E-4</v>
      </c>
      <c r="AR1585" s="5">
        <f t="shared" si="1827"/>
        <v>2.9562291000328241E-4</v>
      </c>
      <c r="AS1585" s="5">
        <f t="shared" si="1828"/>
        <v>4.7109533392091581E-4</v>
      </c>
      <c r="AT1585" s="5">
        <f t="shared" si="1829"/>
        <v>3.7536132372080879E-4</v>
      </c>
      <c r="AU1585" s="5">
        <f t="shared" si="1830"/>
        <v>1.993879839886653E-4</v>
      </c>
      <c r="AV1585" s="5">
        <f t="shared" si="1831"/>
        <v>7.9434598705421366E-5</v>
      </c>
      <c r="AW1585" s="5">
        <f t="shared" si="1832"/>
        <v>9.3379840994683366E-7</v>
      </c>
      <c r="AX1585" s="5">
        <f t="shared" si="1833"/>
        <v>2.0088089296932607E-3</v>
      </c>
      <c r="AY1585" s="5">
        <f t="shared" si="1834"/>
        <v>1.6738368688633347E-3</v>
      </c>
      <c r="AZ1585" s="5">
        <f t="shared" si="1835"/>
        <v>6.9736096404002658E-4</v>
      </c>
      <c r="BA1585" s="5">
        <f t="shared" si="1836"/>
        <v>1.9369164073003089E-4</v>
      </c>
      <c r="BB1585" s="5">
        <f t="shared" si="1837"/>
        <v>4.0348313452347913E-5</v>
      </c>
      <c r="BC1585" s="5">
        <f t="shared" si="1838"/>
        <v>6.7240336952611066E-6</v>
      </c>
      <c r="BD1585" s="5">
        <f t="shared" si="1839"/>
        <v>4.1054553831203158E-5</v>
      </c>
      <c r="BE1585" s="5">
        <f t="shared" si="1840"/>
        <v>6.5423240525810817E-5</v>
      </c>
      <c r="BF1585" s="5">
        <f t="shared" si="1841"/>
        <v>5.2128205052431543E-5</v>
      </c>
      <c r="BG1585" s="5">
        <f t="shared" si="1842"/>
        <v>2.7689953805903757E-5</v>
      </c>
      <c r="BH1585" s="5">
        <f t="shared" si="1843"/>
        <v>1.1031458991373615E-5</v>
      </c>
      <c r="BI1585" s="5">
        <f t="shared" si="1844"/>
        <v>3.5158769373580253E-6</v>
      </c>
      <c r="BJ1585" s="8">
        <f t="shared" si="1845"/>
        <v>0.55222469831545895</v>
      </c>
      <c r="BK1585" s="8">
        <f t="shared" si="1846"/>
        <v>0.2524376135819783</v>
      </c>
      <c r="BL1585" s="8">
        <f t="shared" si="1847"/>
        <v>0.18716237304496749</v>
      </c>
      <c r="BM1585" s="8">
        <f t="shared" si="1848"/>
        <v>0.43594916205483542</v>
      </c>
      <c r="BN1585" s="8">
        <f t="shared" si="1849"/>
        <v>0.56271829494174774</v>
      </c>
    </row>
    <row r="1586" spans="1:66" x14ac:dyDescent="0.25">
      <c r="A1586" t="s">
        <v>301</v>
      </c>
      <c r="B1586" t="s">
        <v>372</v>
      </c>
      <c r="C1586" t="s">
        <v>336</v>
      </c>
      <c r="D1586" t="s">
        <v>569</v>
      </c>
      <c r="E1586">
        <f>VLOOKUP(A1586,home!$A$2:$E$405,3,FALSE)</f>
        <v>1.42105263157895</v>
      </c>
      <c r="F1586">
        <f>VLOOKUP(B1586,home!$B$2:$E$405,3,FALSE)</f>
        <v>0.59</v>
      </c>
      <c r="G1586">
        <f>VLOOKUP(C1586,away!$B$2:$E$405,4,FALSE)</f>
        <v>1.26</v>
      </c>
      <c r="H1586">
        <f>VLOOKUP(A1586,away!$A$2:$E$405,3,FALSE)</f>
        <v>1.0815789473684201</v>
      </c>
      <c r="I1586">
        <f>VLOOKUP(C1586,away!$B$2:$E$405,3,FALSE)</f>
        <v>0.56000000000000005</v>
      </c>
      <c r="J1586">
        <f>VLOOKUP(B1586,home!$B$2:$E$405,4,FALSE)</f>
        <v>0.44</v>
      </c>
      <c r="K1586" s="3">
        <f t="shared" si="1794"/>
        <v>1.0564105263157915</v>
      </c>
      <c r="L1586" s="3">
        <f t="shared" si="1795"/>
        <v>0.26650105263157869</v>
      </c>
      <c r="M1586" s="5">
        <f t="shared" si="1796"/>
        <v>0.26635864763840217</v>
      </c>
      <c r="N1586" s="5">
        <f t="shared" si="1797"/>
        <v>0.28138407914044689</v>
      </c>
      <c r="O1586" s="5">
        <f t="shared" si="1798"/>
        <v>7.098485997315794E-2</v>
      </c>
      <c r="P1586" s="5">
        <f t="shared" si="1799"/>
        <v>7.4989153284696547E-2</v>
      </c>
      <c r="Q1586" s="5">
        <f t="shared" si="1800"/>
        <v>0.14862855157082189</v>
      </c>
      <c r="R1586" s="5">
        <f t="shared" si="1801"/>
        <v>9.458769951875905E-3</v>
      </c>
      <c r="S1586" s="5">
        <f t="shared" si="1802"/>
        <v>5.2780087677027276E-3</v>
      </c>
      <c r="T1586" s="5">
        <f t="shared" si="1803"/>
        <v>3.9609665444730907E-2</v>
      </c>
      <c r="U1586" s="5">
        <f t="shared" si="1804"/>
        <v>9.9923441431612175E-3</v>
      </c>
      <c r="V1586" s="5">
        <f t="shared" si="1805"/>
        <v>1.6510462784270958E-4</v>
      </c>
      <c r="W1586" s="5">
        <f t="shared" si="1806"/>
        <v>5.2337588796828587E-2</v>
      </c>
      <c r="X1586" s="5">
        <f t="shared" si="1807"/>
        <v>1.3948022506553538E-2</v>
      </c>
      <c r="Y1586" s="5">
        <f t="shared" si="1808"/>
        <v>1.8585813400627343E-3</v>
      </c>
      <c r="Z1586" s="5">
        <f t="shared" si="1809"/>
        <v>8.402573829249583E-4</v>
      </c>
      <c r="AA1586" s="5">
        <f t="shared" si="1810"/>
        <v>8.8765674413648476E-4</v>
      </c>
      <c r="AB1586" s="5">
        <f t="shared" si="1811"/>
        <v>4.6886496413049272E-4</v>
      </c>
      <c r="AC1586" s="5">
        <f t="shared" si="1812"/>
        <v>2.9051657312150028E-6</v>
      </c>
      <c r="AD1586" s="5">
        <f t="shared" si="1813"/>
        <v>1.3822494931739286E-2</v>
      </c>
      <c r="AE1586" s="5">
        <f t="shared" si="1814"/>
        <v>3.6837094493031813E-3</v>
      </c>
      <c r="AF1586" s="5">
        <f t="shared" si="1815"/>
        <v>4.908562229140954E-4</v>
      </c>
      <c r="AG1586" s="5">
        <f t="shared" si="1816"/>
        <v>4.3604566699122414E-5</v>
      </c>
      <c r="AH1586" s="5">
        <f t="shared" si="1817"/>
        <v>5.5982369257739241E-5</v>
      </c>
      <c r="AI1586" s="5">
        <f t="shared" si="1818"/>
        <v>5.9140364171973298E-5</v>
      </c>
      <c r="AJ1586" s="5">
        <f t="shared" si="1819"/>
        <v>3.1238251620710936E-5</v>
      </c>
      <c r="AK1586" s="5">
        <f t="shared" si="1820"/>
        <v>1.1000139278606794E-5</v>
      </c>
      <c r="AL1586" s="5">
        <f t="shared" si="1821"/>
        <v>3.2716177269571055E-8</v>
      </c>
      <c r="AM1586" s="5">
        <f t="shared" si="1822"/>
        <v>2.9204458291672121E-3</v>
      </c>
      <c r="AN1586" s="5">
        <f t="shared" si="1823"/>
        <v>7.7830188762656569E-4</v>
      </c>
      <c r="AO1586" s="5">
        <f t="shared" si="1824"/>
        <v>1.0370913615881222E-4</v>
      </c>
      <c r="AP1586" s="5">
        <f t="shared" si="1825"/>
        <v>9.2128646512783894E-6</v>
      </c>
      <c r="AQ1586" s="5">
        <f t="shared" si="1826"/>
        <v>6.1380953182948847E-7</v>
      </c>
      <c r="AR1586" s="5">
        <f t="shared" si="1827"/>
        <v>2.9838720671994495E-6</v>
      </c>
      <c r="AS1586" s="5">
        <f t="shared" si="1828"/>
        <v>3.1521938609691593E-6</v>
      </c>
      <c r="AT1586" s="5">
        <f t="shared" si="1829"/>
        <v>1.6650053878579176E-6</v>
      </c>
      <c r="AU1586" s="5">
        <f t="shared" si="1830"/>
        <v>5.8630973936853733E-7</v>
      </c>
      <c r="AV1586" s="5">
        <f t="shared" si="1831"/>
        <v>1.5484594508759773E-7</v>
      </c>
      <c r="AW1586" s="5">
        <f t="shared" si="1832"/>
        <v>2.5585369929575253E-10</v>
      </c>
      <c r="AX1586" s="5">
        <f t="shared" si="1833"/>
        <v>5.1419828591121538E-4</v>
      </c>
      <c r="AY1586" s="5">
        <f t="shared" si="1834"/>
        <v>1.3703438445669236E-4</v>
      </c>
      <c r="AZ1586" s="5">
        <f t="shared" si="1835"/>
        <v>1.8259903852214477E-5</v>
      </c>
      <c r="BA1586" s="5">
        <f t="shared" si="1836"/>
        <v>1.6220945325221922E-6</v>
      </c>
      <c r="BB1586" s="5">
        <f t="shared" si="1837"/>
        <v>1.0807247509627323E-7</v>
      </c>
      <c r="BC1586" s="5">
        <f t="shared" si="1838"/>
        <v>5.760285674731381E-9</v>
      </c>
      <c r="BD1586" s="5">
        <f t="shared" si="1839"/>
        <v>1.3253417447110287E-7</v>
      </c>
      <c r="BE1586" s="5">
        <f t="shared" si="1840"/>
        <v>1.4001049700784673E-7</v>
      </c>
      <c r="BF1586" s="5">
        <f t="shared" si="1841"/>
        <v>7.3954281416897429E-8</v>
      </c>
      <c r="BG1586" s="5">
        <f t="shared" si="1842"/>
        <v>2.6042027118310268E-8</v>
      </c>
      <c r="BH1586" s="5">
        <f t="shared" si="1843"/>
        <v>6.8777678935960646E-9</v>
      </c>
      <c r="BI1586" s="5">
        <f t="shared" si="1844"/>
        <v>1.4531492800703343E-9</v>
      </c>
      <c r="BJ1586" s="8">
        <f t="shared" si="1845"/>
        <v>0.56029066599874944</v>
      </c>
      <c r="BK1586" s="8">
        <f t="shared" si="1846"/>
        <v>0.34693088658500926</v>
      </c>
      <c r="BL1586" s="8">
        <f t="shared" si="1847"/>
        <v>9.1958779999688767E-2</v>
      </c>
      <c r="BM1586" s="8">
        <f t="shared" si="1848"/>
        <v>0.14807949427836803</v>
      </c>
      <c r="BN1586" s="8">
        <f t="shared" si="1849"/>
        <v>0.85180406155940136</v>
      </c>
    </row>
    <row r="1587" spans="1:66" x14ac:dyDescent="0.25">
      <c r="A1587" t="s">
        <v>301</v>
      </c>
      <c r="B1587" t="s">
        <v>313</v>
      </c>
      <c r="C1587" t="s">
        <v>368</v>
      </c>
      <c r="D1587" t="s">
        <v>569</v>
      </c>
      <c r="E1587">
        <f>VLOOKUP(A1587,home!$A$2:$E$405,3,FALSE)</f>
        <v>1.42105263157895</v>
      </c>
      <c r="F1587">
        <f>VLOOKUP(B1587,home!$B$2:$E$405,3,FALSE)</f>
        <v>1.22</v>
      </c>
      <c r="G1587">
        <f>VLOOKUP(C1587,away!$B$2:$E$405,4,FALSE)</f>
        <v>0.67</v>
      </c>
      <c r="H1587">
        <f>VLOOKUP(A1587,away!$A$2:$E$405,3,FALSE)</f>
        <v>1.0815789473684201</v>
      </c>
      <c r="I1587">
        <f>VLOOKUP(C1587,away!$B$2:$E$405,3,FALSE)</f>
        <v>1.33</v>
      </c>
      <c r="J1587">
        <f>VLOOKUP(B1587,home!$B$2:$E$405,4,FALSE)</f>
        <v>0.78</v>
      </c>
      <c r="K1587" s="3">
        <f t="shared" si="1794"/>
        <v>1.1615684210526338</v>
      </c>
      <c r="L1587" s="3">
        <f t="shared" si="1795"/>
        <v>1.1220299999999992</v>
      </c>
      <c r="M1587" s="5">
        <f t="shared" si="1796"/>
        <v>0.1019168064995206</v>
      </c>
      <c r="N1587" s="5">
        <f t="shared" si="1797"/>
        <v>0.11838334400437495</v>
      </c>
      <c r="O1587" s="5">
        <f t="shared" si="1798"/>
        <v>0.11435371439665702</v>
      </c>
      <c r="P1587" s="5">
        <f t="shared" si="1799"/>
        <v>0.13282966347322872</v>
      </c>
      <c r="Q1587" s="5">
        <f t="shared" si="1800"/>
        <v>6.8755176987046307E-2</v>
      </c>
      <c r="R1587" s="5">
        <f t="shared" si="1801"/>
        <v>6.41541490822405E-2</v>
      </c>
      <c r="S1587" s="5">
        <f t="shared" si="1802"/>
        <v>4.327971044327756E-2</v>
      </c>
      <c r="T1587" s="5">
        <f t="shared" si="1803"/>
        <v>7.7145371234775523E-2</v>
      </c>
      <c r="U1587" s="5">
        <f t="shared" si="1804"/>
        <v>7.4519433653433373E-2</v>
      </c>
      <c r="V1587" s="5">
        <f t="shared" si="1805"/>
        <v>6.2674532415769695E-3</v>
      </c>
      <c r="W1587" s="5">
        <f t="shared" si="1806"/>
        <v>2.6621280790679245E-2</v>
      </c>
      <c r="X1587" s="5">
        <f t="shared" si="1807"/>
        <v>2.986987568556581E-2</v>
      </c>
      <c r="Y1587" s="5">
        <f t="shared" si="1808"/>
        <v>1.6757448307737694E-2</v>
      </c>
      <c r="Z1587" s="5">
        <f t="shared" si="1809"/>
        <v>2.3994293298248748E-2</v>
      </c>
      <c r="AA1587" s="5">
        <f t="shared" si="1810"/>
        <v>2.7871013380720591E-2</v>
      </c>
      <c r="AB1587" s="5">
        <f t="shared" si="1811"/>
        <v>1.6187044502890227E-2</v>
      </c>
      <c r="AC1587" s="5">
        <f t="shared" si="1812"/>
        <v>5.1052896322157509E-4</v>
      </c>
      <c r="AD1587" s="5">
        <f t="shared" si="1813"/>
        <v>7.730609773607032E-3</v>
      </c>
      <c r="AE1587" s="5">
        <f t="shared" si="1814"/>
        <v>8.673976084280291E-3</v>
      </c>
      <c r="AF1587" s="5">
        <f t="shared" si="1815"/>
        <v>4.866230692922505E-3</v>
      </c>
      <c r="AG1587" s="5">
        <f t="shared" si="1816"/>
        <v>1.8200189414599446E-3</v>
      </c>
      <c r="AH1587" s="5">
        <f t="shared" si="1817"/>
        <v>6.7305792273585066E-3</v>
      </c>
      <c r="AI1587" s="5">
        <f t="shared" si="1818"/>
        <v>7.8180282858924758E-3</v>
      </c>
      <c r="AJ1587" s="5">
        <f t="shared" si="1819"/>
        <v>4.5405873858944774E-3</v>
      </c>
      <c r="AK1587" s="5">
        <f t="shared" si="1820"/>
        <v>1.7580676401616508E-3</v>
      </c>
      <c r="AL1587" s="5">
        <f t="shared" si="1821"/>
        <v>2.6615194375572246E-5</v>
      </c>
      <c r="AM1587" s="5">
        <f t="shared" si="1822"/>
        <v>1.7959264377005548E-3</v>
      </c>
      <c r="AN1587" s="5">
        <f t="shared" si="1823"/>
        <v>2.0150833408931522E-3</v>
      </c>
      <c r="AO1587" s="5">
        <f t="shared" si="1824"/>
        <v>1.1304919804911711E-3</v>
      </c>
      <c r="AP1587" s="5">
        <f t="shared" si="1825"/>
        <v>4.2281530562350252E-4</v>
      </c>
      <c r="AQ1587" s="5">
        <f t="shared" si="1826"/>
        <v>1.1860286434218456E-4</v>
      </c>
      <c r="AR1587" s="5">
        <f t="shared" si="1827"/>
        <v>1.5103823620946117E-3</v>
      </c>
      <c r="AS1587" s="5">
        <f t="shared" si="1828"/>
        <v>1.7544124555239856E-3</v>
      </c>
      <c r="AT1587" s="5">
        <f t="shared" si="1829"/>
        <v>1.0189350529190354E-3</v>
      </c>
      <c r="AU1587" s="5">
        <f t="shared" si="1830"/>
        <v>3.9452092685811504E-4</v>
      </c>
      <c r="AV1587" s="5">
        <f t="shared" si="1831"/>
        <v>1.1456576252070067E-4</v>
      </c>
      <c r="AW1587" s="5">
        <f t="shared" si="1832"/>
        <v>9.6355477287101057E-7</v>
      </c>
      <c r="AX1587" s="5">
        <f t="shared" si="1833"/>
        <v>3.4768190609441941E-4</v>
      </c>
      <c r="AY1587" s="5">
        <f t="shared" si="1834"/>
        <v>3.901095290951211E-4</v>
      </c>
      <c r="AZ1587" s="5">
        <f t="shared" si="1835"/>
        <v>2.1885729746529923E-4</v>
      </c>
      <c r="BA1587" s="5">
        <f t="shared" si="1836"/>
        <v>8.1854817824996505E-5</v>
      </c>
      <c r="BB1587" s="5">
        <f t="shared" si="1837"/>
        <v>2.2960890311045191E-5</v>
      </c>
      <c r="BC1587" s="5">
        <f t="shared" si="1838"/>
        <v>5.1525615511404029E-6</v>
      </c>
      <c r="BD1587" s="5">
        <f t="shared" si="1839"/>
        <v>2.8244905362350271E-4</v>
      </c>
      <c r="BE1587" s="5">
        <f t="shared" si="1840"/>
        <v>3.2808390124526273E-4</v>
      </c>
      <c r="BF1587" s="5">
        <f t="shared" si="1841"/>
        <v>1.905459495711241E-4</v>
      </c>
      <c r="BG1587" s="5">
        <f t="shared" si="1842"/>
        <v>7.3777385927101767E-5</v>
      </c>
      <c r="BH1587" s="5">
        <f t="shared" si="1843"/>
        <v>2.1424370420183618E-5</v>
      </c>
      <c r="BI1587" s="5">
        <f t="shared" si="1844"/>
        <v>4.977174424203885E-6</v>
      </c>
      <c r="BJ1587" s="8">
        <f t="shared" si="1845"/>
        <v>0.36717286943384186</v>
      </c>
      <c r="BK1587" s="8">
        <f t="shared" si="1846"/>
        <v>0.28522088734429613</v>
      </c>
      <c r="BL1587" s="8">
        <f t="shared" si="1847"/>
        <v>0.32362669195037669</v>
      </c>
      <c r="BM1587" s="8">
        <f t="shared" si="1848"/>
        <v>0.399232741609373</v>
      </c>
      <c r="BN1587" s="8">
        <f t="shared" si="1849"/>
        <v>0.60039285444306811</v>
      </c>
    </row>
    <row r="1588" spans="1:66" x14ac:dyDescent="0.25">
      <c r="A1588" t="s">
        <v>303</v>
      </c>
      <c r="B1588" t="s">
        <v>349</v>
      </c>
      <c r="C1588" t="s">
        <v>465</v>
      </c>
      <c r="D1588" t="s">
        <v>569</v>
      </c>
      <c r="E1588">
        <f>VLOOKUP(A1588,home!$A$2:$E$405,3,FALSE)</f>
        <v>1.3961038961039001</v>
      </c>
      <c r="F1588">
        <f>VLOOKUP(B1588,home!$B$2:$E$405,3,FALSE)</f>
        <v>0.92</v>
      </c>
      <c r="G1588">
        <f>VLOOKUP(C1588,away!$B$2:$E$405,4,FALSE)</f>
        <v>0.99</v>
      </c>
      <c r="H1588">
        <f>VLOOKUP(A1588,away!$A$2:$E$405,3,FALSE)</f>
        <v>1.0324675324675301</v>
      </c>
      <c r="I1588">
        <f>VLOOKUP(C1588,away!$B$2:$E$405,3,FALSE)</f>
        <v>0.48</v>
      </c>
      <c r="J1588">
        <f>VLOOKUP(B1588,home!$B$2:$E$405,4,FALSE)</f>
        <v>1.1499999999999999</v>
      </c>
      <c r="K1588" s="3">
        <f t="shared" si="1794"/>
        <v>1.2715714285714321</v>
      </c>
      <c r="L1588" s="3">
        <f t="shared" si="1795"/>
        <v>0.5699220779220765</v>
      </c>
      <c r="M1588" s="5">
        <f t="shared" si="1796"/>
        <v>0.15858040828763068</v>
      </c>
      <c r="N1588" s="5">
        <f t="shared" si="1797"/>
        <v>0.2016463163097435</v>
      </c>
      <c r="O1588" s="5">
        <f t="shared" si="1798"/>
        <v>9.0378475809017755E-2</v>
      </c>
      <c r="P1588" s="5">
        <f t="shared" si="1799"/>
        <v>0.11492268759658132</v>
      </c>
      <c r="Q1588" s="5">
        <f t="shared" si="1800"/>
        <v>0.12820384724807377</v>
      </c>
      <c r="R1588" s="5">
        <f t="shared" si="1801"/>
        <v>2.5754344366252759E-2</v>
      </c>
      <c r="S1588" s="5">
        <f t="shared" si="1802"/>
        <v>2.0821021125866906E-2</v>
      </c>
      <c r="T1588" s="5">
        <f t="shared" si="1803"/>
        <v>7.3066203021226683E-2</v>
      </c>
      <c r="U1588" s="5">
        <f t="shared" si="1804"/>
        <v>3.2748488457716635E-2</v>
      </c>
      <c r="V1588" s="5">
        <f t="shared" si="1805"/>
        <v>1.6765470955205581E-3</v>
      </c>
      <c r="W1588" s="5">
        <f t="shared" si="1806"/>
        <v>5.4340116397862279E-2</v>
      </c>
      <c r="X1588" s="5">
        <f t="shared" si="1807"/>
        <v>3.0969632051997171E-2</v>
      </c>
      <c r="Y1588" s="5">
        <f t="shared" si="1808"/>
        <v>8.8251385257781846E-3</v>
      </c>
      <c r="Z1588" s="5">
        <f t="shared" si="1809"/>
        <v>4.8926564855784997E-3</v>
      </c>
      <c r="AA1588" s="5">
        <f t="shared" si="1810"/>
        <v>6.2213621968763349E-3</v>
      </c>
      <c r="AB1588" s="5">
        <f t="shared" si="1811"/>
        <v>3.9554532081711741E-3</v>
      </c>
      <c r="AC1588" s="5">
        <f t="shared" si="1812"/>
        <v>7.5936751968596399E-5</v>
      </c>
      <c r="AD1588" s="5">
        <f t="shared" si="1813"/>
        <v>1.7274334859191914E-2</v>
      </c>
      <c r="AE1588" s="5">
        <f t="shared" si="1814"/>
        <v>9.8450248176724167E-3</v>
      </c>
      <c r="AF1588" s="5">
        <f t="shared" si="1815"/>
        <v>2.8054485006411378E-3</v>
      </c>
      <c r="AG1588" s="5">
        <f t="shared" si="1816"/>
        <v>5.3296234632959044E-4</v>
      </c>
      <c r="AH1588" s="5">
        <f t="shared" si="1817"/>
        <v>6.9710823770495565E-4</v>
      </c>
      <c r="AI1588" s="5">
        <f t="shared" si="1818"/>
        <v>8.8642291768740392E-4</v>
      </c>
      <c r="AJ1588" s="5">
        <f t="shared" si="1819"/>
        <v>5.6357502788111481E-4</v>
      </c>
      <c r="AK1588" s="5">
        <f t="shared" si="1820"/>
        <v>2.3887530110332464E-4</v>
      </c>
      <c r="AL1588" s="5">
        <f t="shared" si="1821"/>
        <v>2.2012443322147195E-6</v>
      </c>
      <c r="AM1588" s="5">
        <f t="shared" si="1822"/>
        <v>4.3931101309047848E-3</v>
      </c>
      <c r="AN1588" s="5">
        <f t="shared" si="1823"/>
        <v>2.5037304543457802E-3</v>
      </c>
      <c r="AO1588" s="5">
        <f t="shared" si="1824"/>
        <v>7.134656315487658E-4</v>
      </c>
      <c r="AP1588" s="5">
        <f t="shared" si="1825"/>
        <v>1.3553993841941979E-4</v>
      </c>
      <c r="AQ1588" s="5">
        <f t="shared" si="1826"/>
        <v>1.93118008363565E-5</v>
      </c>
      <c r="AR1588" s="5">
        <f t="shared" si="1827"/>
        <v>7.9459475073881086E-5</v>
      </c>
      <c r="AS1588" s="5">
        <f t="shared" si="1828"/>
        <v>1.0103839823323106E-4</v>
      </c>
      <c r="AT1588" s="5">
        <f t="shared" si="1829"/>
        <v>6.4238770190999469E-5</v>
      </c>
      <c r="AU1588" s="5">
        <f t="shared" si="1830"/>
        <v>2.7228061593813709E-5</v>
      </c>
      <c r="AV1588" s="5">
        <f t="shared" si="1831"/>
        <v>8.6556062945191634E-6</v>
      </c>
      <c r="AW1588" s="5">
        <f t="shared" si="1832"/>
        <v>4.4312065308852913E-8</v>
      </c>
      <c r="AX1588" s="5">
        <f t="shared" si="1833"/>
        <v>9.3102555417103961E-4</v>
      </c>
      <c r="AY1588" s="5">
        <f t="shared" si="1834"/>
        <v>5.3061201843171174E-4</v>
      </c>
      <c r="AZ1588" s="5">
        <f t="shared" si="1835"/>
        <v>1.5120375205751415E-4</v>
      </c>
      <c r="BA1588" s="5">
        <f t="shared" si="1836"/>
        <v>2.8724785520744308E-5</v>
      </c>
      <c r="BB1588" s="5">
        <f t="shared" si="1837"/>
        <v>4.0927223629621424E-6</v>
      </c>
      <c r="BC1588" s="5">
        <f t="shared" si="1838"/>
        <v>4.6650656669150732E-7</v>
      </c>
      <c r="BD1588" s="5">
        <f t="shared" si="1839"/>
        <v>7.5476181907839541E-6</v>
      </c>
      <c r="BE1588" s="5">
        <f t="shared" si="1840"/>
        <v>9.5973356451668791E-6</v>
      </c>
      <c r="BF1588" s="5">
        <f t="shared" si="1841"/>
        <v>6.1018488984021906E-6</v>
      </c>
      <c r="BG1588" s="5">
        <f t="shared" si="1842"/>
        <v>2.5863122402227646E-6</v>
      </c>
      <c r="BH1588" s="5">
        <f t="shared" si="1843"/>
        <v>8.2217018750796058E-7</v>
      </c>
      <c r="BI1588" s="5">
        <f t="shared" si="1844"/>
        <v>2.0908962397166766E-7</v>
      </c>
      <c r="BJ1588" s="8">
        <f t="shared" si="1845"/>
        <v>0.53692030737368257</v>
      </c>
      <c r="BK1588" s="8">
        <f t="shared" si="1846"/>
        <v>0.29660941412033198</v>
      </c>
      <c r="BL1588" s="8">
        <f t="shared" si="1847"/>
        <v>0.16175159020858396</v>
      </c>
      <c r="BM1588" s="8">
        <f t="shared" si="1848"/>
        <v>0.28015732086451056</v>
      </c>
      <c r="BN1588" s="8">
        <f t="shared" si="1849"/>
        <v>0.71948607961729982</v>
      </c>
    </row>
    <row r="1589" spans="1:66" x14ac:dyDescent="0.25">
      <c r="A1589" t="s">
        <v>303</v>
      </c>
      <c r="B1589" t="s">
        <v>302</v>
      </c>
      <c r="C1589" t="s">
        <v>346</v>
      </c>
      <c r="D1589" t="s">
        <v>569</v>
      </c>
      <c r="E1589">
        <f>VLOOKUP(A1589,home!$A$2:$E$405,3,FALSE)</f>
        <v>1.3961038961039001</v>
      </c>
      <c r="F1589">
        <f>VLOOKUP(B1589,home!$B$2:$E$405,3,FALSE)</f>
        <v>0.63</v>
      </c>
      <c r="G1589">
        <f>VLOOKUP(C1589,away!$B$2:$E$405,4,FALSE)</f>
        <v>0.92</v>
      </c>
      <c r="H1589">
        <f>VLOOKUP(A1589,away!$A$2:$E$405,3,FALSE)</f>
        <v>1.0324675324675301</v>
      </c>
      <c r="I1589">
        <f>VLOOKUP(C1589,away!$B$2:$E$405,3,FALSE)</f>
        <v>0.89</v>
      </c>
      <c r="J1589">
        <f>VLOOKUP(B1589,home!$B$2:$E$405,4,FALSE)</f>
        <v>1.02</v>
      </c>
      <c r="K1589" s="3">
        <f t="shared" si="1794"/>
        <v>0.80918181818182056</v>
      </c>
      <c r="L1589" s="3">
        <f t="shared" si="1795"/>
        <v>0.93727402597402387</v>
      </c>
      <c r="M1589" s="5">
        <f t="shared" si="1796"/>
        <v>0.17439091806896678</v>
      </c>
      <c r="N1589" s="5">
        <f t="shared" si="1797"/>
        <v>0.14111396015744346</v>
      </c>
      <c r="O1589" s="5">
        <f t="shared" si="1798"/>
        <v>0.16345207787180666</v>
      </c>
      <c r="P1589" s="5">
        <f t="shared" si="1799"/>
        <v>0.13226244955790503</v>
      </c>
      <c r="Q1589" s="5">
        <f t="shared" si="1800"/>
        <v>5.7093425425518533E-2</v>
      </c>
      <c r="R1589" s="5">
        <f t="shared" si="1801"/>
        <v>7.6599693540363945E-2</v>
      </c>
      <c r="S1589" s="5">
        <f t="shared" si="1802"/>
        <v>2.5077790398665187E-2</v>
      </c>
      <c r="T1589" s="5">
        <f t="shared" si="1803"/>
        <v>5.3512184705223453E-2</v>
      </c>
      <c r="U1589" s="5">
        <f t="shared" si="1804"/>
        <v>6.1983079291161952E-2</v>
      </c>
      <c r="V1589" s="5">
        <f t="shared" si="1805"/>
        <v>2.1132917447477572E-3</v>
      </c>
      <c r="W1589" s="5">
        <f t="shared" si="1806"/>
        <v>1.5399653930683094E-2</v>
      </c>
      <c r="X1589" s="5">
        <f t="shared" si="1807"/>
        <v>1.4433695638218046E-2</v>
      </c>
      <c r="Y1589" s="5">
        <f t="shared" si="1808"/>
        <v>6.7641640102581672E-3</v>
      </c>
      <c r="Z1589" s="5">
        <f t="shared" si="1809"/>
        <v>2.3931634384317783E-2</v>
      </c>
      <c r="AA1589" s="5">
        <f t="shared" si="1810"/>
        <v>1.9365043423164838E-2</v>
      </c>
      <c r="AB1589" s="5">
        <f t="shared" si="1811"/>
        <v>7.8349205231632146E-3</v>
      </c>
      <c r="AC1589" s="5">
        <f t="shared" si="1812"/>
        <v>1.0017334398984409E-4</v>
      </c>
      <c r="AD1589" s="5">
        <f t="shared" si="1813"/>
        <v>3.1152799917502408E-3</v>
      </c>
      <c r="AE1589" s="5">
        <f t="shared" si="1814"/>
        <v>2.919871019904072E-3</v>
      </c>
      <c r="AF1589" s="5">
        <f t="shared" si="1815"/>
        <v>1.3683596330751845E-3</v>
      </c>
      <c r="AG1589" s="5">
        <f t="shared" si="1816"/>
        <v>4.2750931409090543E-4</v>
      </c>
      <c r="AH1589" s="5">
        <f t="shared" si="1817"/>
        <v>5.6076248268819764E-3</v>
      </c>
      <c r="AI1589" s="5">
        <f t="shared" si="1818"/>
        <v>4.5375880530978737E-3</v>
      </c>
      <c r="AJ1589" s="5">
        <f t="shared" si="1819"/>
        <v>1.8358668754829225E-3</v>
      </c>
      <c r="AK1589" s="5">
        <f t="shared" si="1820"/>
        <v>4.9518336541434977E-4</v>
      </c>
      <c r="AL1589" s="5">
        <f t="shared" si="1821"/>
        <v>3.0389591392055746E-6</v>
      </c>
      <c r="AM1589" s="5">
        <f t="shared" si="1822"/>
        <v>5.0416558557398144E-4</v>
      </c>
      <c r="AN1589" s="5">
        <f t="shared" si="1823"/>
        <v>4.7254130814847688E-4</v>
      </c>
      <c r="AO1589" s="5">
        <f t="shared" si="1824"/>
        <v>2.2145034716367738E-4</v>
      </c>
      <c r="AP1589" s="5">
        <f t="shared" si="1825"/>
        <v>6.9186552813148392E-5</v>
      </c>
      <c r="AQ1589" s="5">
        <f t="shared" si="1826"/>
        <v>1.6211689724611E-5</v>
      </c>
      <c r="AR1589" s="5">
        <f t="shared" si="1827"/>
        <v>1.0511762195287121E-3</v>
      </c>
      <c r="AS1589" s="5">
        <f t="shared" si="1828"/>
        <v>8.5059268454773572E-4</v>
      </c>
      <c r="AT1589" s="5">
        <f t="shared" si="1829"/>
        <v>3.4414206750724624E-4</v>
      </c>
      <c r="AU1589" s="5">
        <f t="shared" si="1830"/>
        <v>9.2824501299454805E-5</v>
      </c>
      <c r="AV1589" s="5">
        <f t="shared" si="1831"/>
        <v>1.8777974683328395E-5</v>
      </c>
      <c r="AW1589" s="5">
        <f t="shared" si="1832"/>
        <v>6.402285806897403E-8</v>
      </c>
      <c r="AX1589" s="5">
        <f t="shared" si="1833"/>
        <v>6.7993604199909408E-5</v>
      </c>
      <c r="AY1589" s="5">
        <f t="shared" si="1834"/>
        <v>6.3728639148933388E-5</v>
      </c>
      <c r="AZ1589" s="5">
        <f t="shared" si="1835"/>
        <v>2.9865599092483294E-5</v>
      </c>
      <c r="BA1589" s="5">
        <f t="shared" si="1836"/>
        <v>9.3307500998459911E-6</v>
      </c>
      <c r="BB1589" s="5">
        <f t="shared" si="1837"/>
        <v>2.1863674278600438E-6</v>
      </c>
      <c r="BC1589" s="5">
        <f t="shared" si="1838"/>
        <v>4.0984508027377103E-7</v>
      </c>
      <c r="BD1589" s="5">
        <f t="shared" si="1839"/>
        <v>1.6420669454763831E-4</v>
      </c>
      <c r="BE1589" s="5">
        <f t="shared" si="1840"/>
        <v>1.3287307165168479E-4</v>
      </c>
      <c r="BF1589" s="5">
        <f t="shared" si="1841"/>
        <v>5.3759236853256807E-5</v>
      </c>
      <c r="BG1589" s="5">
        <f t="shared" si="1842"/>
        <v>1.4500332340328495E-5</v>
      </c>
      <c r="BH1589" s="5">
        <f t="shared" si="1843"/>
        <v>2.9333513218469157E-6</v>
      </c>
      <c r="BI1589" s="5">
        <f t="shared" si="1844"/>
        <v>4.7472291119562695E-7</v>
      </c>
      <c r="BJ1589" s="8">
        <f t="shared" si="1845"/>
        <v>0.29760517411463844</v>
      </c>
      <c r="BK1589" s="8">
        <f t="shared" si="1846"/>
        <v>0.33401139071256275</v>
      </c>
      <c r="BL1589" s="8">
        <f t="shared" si="1847"/>
        <v>0.34443733862773024</v>
      </c>
      <c r="BM1589" s="8">
        <f t="shared" si="1848"/>
        <v>0.25500934860095376</v>
      </c>
      <c r="BN1589" s="8">
        <f t="shared" si="1849"/>
        <v>0.74491252462200452</v>
      </c>
    </row>
    <row r="1590" spans="1:66" x14ac:dyDescent="0.25">
      <c r="A1590" t="s">
        <v>303</v>
      </c>
      <c r="B1590" t="s">
        <v>535</v>
      </c>
      <c r="C1590" t="s">
        <v>348</v>
      </c>
      <c r="D1590" t="s">
        <v>569</v>
      </c>
      <c r="E1590">
        <f>VLOOKUP(A1590,home!$A$2:$E$405,3,FALSE)</f>
        <v>1.3961038961039001</v>
      </c>
      <c r="F1590" t="e">
        <f>VLOOKUP(B1590,home!$B$2:$E$405,3,FALSE)</f>
        <v>#N/A</v>
      </c>
      <c r="G1590">
        <f>VLOOKUP(C1590,away!$B$2:$E$405,4,FALSE)</f>
        <v>0.82</v>
      </c>
      <c r="H1590">
        <f>VLOOKUP(A1590,away!$A$2:$E$405,3,FALSE)</f>
        <v>1.0324675324675301</v>
      </c>
      <c r="I1590">
        <f>VLOOKUP(C1590,away!$B$2:$E$405,3,FALSE)</f>
        <v>0.78</v>
      </c>
      <c r="J1590" t="e">
        <f>VLOOKUP(B1590,home!$B$2:$E$405,4,FALSE)</f>
        <v>#N/A</v>
      </c>
      <c r="K1590" s="3" t="e">
        <f t="shared" si="1794"/>
        <v>#N/A</v>
      </c>
      <c r="L1590" s="3" t="e">
        <f t="shared" si="1795"/>
        <v>#N/A</v>
      </c>
      <c r="M1590" s="5" t="e">
        <f t="shared" si="1796"/>
        <v>#N/A</v>
      </c>
      <c r="N1590" s="5" t="e">
        <f t="shared" si="1797"/>
        <v>#N/A</v>
      </c>
      <c r="O1590" s="5" t="e">
        <f t="shared" si="1798"/>
        <v>#N/A</v>
      </c>
      <c r="P1590" s="5" t="e">
        <f t="shared" si="1799"/>
        <v>#N/A</v>
      </c>
      <c r="Q1590" s="5" t="e">
        <f t="shared" si="1800"/>
        <v>#N/A</v>
      </c>
      <c r="R1590" s="5" t="e">
        <f t="shared" si="1801"/>
        <v>#N/A</v>
      </c>
      <c r="S1590" s="5" t="e">
        <f t="shared" si="1802"/>
        <v>#N/A</v>
      </c>
      <c r="T1590" s="5" t="e">
        <f t="shared" si="1803"/>
        <v>#N/A</v>
      </c>
      <c r="U1590" s="5" t="e">
        <f t="shared" si="1804"/>
        <v>#N/A</v>
      </c>
      <c r="V1590" s="5" t="e">
        <f t="shared" si="1805"/>
        <v>#N/A</v>
      </c>
      <c r="W1590" s="5" t="e">
        <f t="shared" si="1806"/>
        <v>#N/A</v>
      </c>
      <c r="X1590" s="5" t="e">
        <f t="shared" si="1807"/>
        <v>#N/A</v>
      </c>
      <c r="Y1590" s="5" t="e">
        <f t="shared" si="1808"/>
        <v>#N/A</v>
      </c>
      <c r="Z1590" s="5" t="e">
        <f t="shared" si="1809"/>
        <v>#N/A</v>
      </c>
      <c r="AA1590" s="5" t="e">
        <f t="shared" si="1810"/>
        <v>#N/A</v>
      </c>
      <c r="AB1590" s="5" t="e">
        <f t="shared" si="1811"/>
        <v>#N/A</v>
      </c>
      <c r="AC1590" s="5" t="e">
        <f t="shared" si="1812"/>
        <v>#N/A</v>
      </c>
      <c r="AD1590" s="5" t="e">
        <f t="shared" si="1813"/>
        <v>#N/A</v>
      </c>
      <c r="AE1590" s="5" t="e">
        <f t="shared" si="1814"/>
        <v>#N/A</v>
      </c>
      <c r="AF1590" s="5" t="e">
        <f t="shared" si="1815"/>
        <v>#N/A</v>
      </c>
      <c r="AG1590" s="5" t="e">
        <f t="shared" si="1816"/>
        <v>#N/A</v>
      </c>
      <c r="AH1590" s="5" t="e">
        <f t="shared" si="1817"/>
        <v>#N/A</v>
      </c>
      <c r="AI1590" s="5" t="e">
        <f t="shared" si="1818"/>
        <v>#N/A</v>
      </c>
      <c r="AJ1590" s="5" t="e">
        <f t="shared" si="1819"/>
        <v>#N/A</v>
      </c>
      <c r="AK1590" s="5" t="e">
        <f t="shared" si="1820"/>
        <v>#N/A</v>
      </c>
      <c r="AL1590" s="5" t="e">
        <f t="shared" si="1821"/>
        <v>#N/A</v>
      </c>
      <c r="AM1590" s="5" t="e">
        <f t="shared" si="1822"/>
        <v>#N/A</v>
      </c>
      <c r="AN1590" s="5" t="e">
        <f t="shared" si="1823"/>
        <v>#N/A</v>
      </c>
      <c r="AO1590" s="5" t="e">
        <f t="shared" si="1824"/>
        <v>#N/A</v>
      </c>
      <c r="AP1590" s="5" t="e">
        <f t="shared" si="1825"/>
        <v>#N/A</v>
      </c>
      <c r="AQ1590" s="5" t="e">
        <f t="shared" si="1826"/>
        <v>#N/A</v>
      </c>
      <c r="AR1590" s="5" t="e">
        <f t="shared" si="1827"/>
        <v>#N/A</v>
      </c>
      <c r="AS1590" s="5" t="e">
        <f t="shared" si="1828"/>
        <v>#N/A</v>
      </c>
      <c r="AT1590" s="5" t="e">
        <f t="shared" si="1829"/>
        <v>#N/A</v>
      </c>
      <c r="AU1590" s="5" t="e">
        <f t="shared" si="1830"/>
        <v>#N/A</v>
      </c>
      <c r="AV1590" s="5" t="e">
        <f t="shared" si="1831"/>
        <v>#N/A</v>
      </c>
      <c r="AW1590" s="5" t="e">
        <f t="shared" si="1832"/>
        <v>#N/A</v>
      </c>
      <c r="AX1590" s="5" t="e">
        <f t="shared" si="1833"/>
        <v>#N/A</v>
      </c>
      <c r="AY1590" s="5" t="e">
        <f t="shared" si="1834"/>
        <v>#N/A</v>
      </c>
      <c r="AZ1590" s="5" t="e">
        <f t="shared" si="1835"/>
        <v>#N/A</v>
      </c>
      <c r="BA1590" s="5" t="e">
        <f t="shared" si="1836"/>
        <v>#N/A</v>
      </c>
      <c r="BB1590" s="5" t="e">
        <f t="shared" si="1837"/>
        <v>#N/A</v>
      </c>
      <c r="BC1590" s="5" t="e">
        <f t="shared" si="1838"/>
        <v>#N/A</v>
      </c>
      <c r="BD1590" s="5" t="e">
        <f t="shared" si="1839"/>
        <v>#N/A</v>
      </c>
      <c r="BE1590" s="5" t="e">
        <f t="shared" si="1840"/>
        <v>#N/A</v>
      </c>
      <c r="BF1590" s="5" t="e">
        <f t="shared" si="1841"/>
        <v>#N/A</v>
      </c>
      <c r="BG1590" s="5" t="e">
        <f t="shared" si="1842"/>
        <v>#N/A</v>
      </c>
      <c r="BH1590" s="5" t="e">
        <f t="shared" si="1843"/>
        <v>#N/A</v>
      </c>
      <c r="BI1590" s="5" t="e">
        <f t="shared" si="1844"/>
        <v>#N/A</v>
      </c>
      <c r="BJ1590" s="8" t="e">
        <f t="shared" si="1845"/>
        <v>#N/A</v>
      </c>
      <c r="BK1590" s="8" t="e">
        <f t="shared" si="1846"/>
        <v>#N/A</v>
      </c>
      <c r="BL1590" s="8" t="e">
        <f t="shared" si="1847"/>
        <v>#N/A</v>
      </c>
      <c r="BM1590" s="8" t="e">
        <f t="shared" si="1848"/>
        <v>#N/A</v>
      </c>
      <c r="BN1590" s="8" t="e">
        <f t="shared" si="1849"/>
        <v>#N/A</v>
      </c>
    </row>
    <row r="1591" spans="1:66" x14ac:dyDescent="0.25">
      <c r="A1591" t="s">
        <v>303</v>
      </c>
      <c r="B1591" t="s">
        <v>538</v>
      </c>
      <c r="C1591" t="s">
        <v>364</v>
      </c>
      <c r="D1591" t="s">
        <v>569</v>
      </c>
      <c r="E1591">
        <f>VLOOKUP(A1591,home!$A$2:$E$405,3,FALSE)</f>
        <v>1.3961038961039001</v>
      </c>
      <c r="F1591" t="e">
        <f>VLOOKUP(B1591,home!$B$2:$E$405,3,FALSE)</f>
        <v>#N/A</v>
      </c>
      <c r="G1591">
        <f>VLOOKUP(C1591,away!$B$2:$E$405,4,FALSE)</f>
        <v>1.02</v>
      </c>
      <c r="H1591">
        <f>VLOOKUP(A1591,away!$A$2:$E$405,3,FALSE)</f>
        <v>1.0324675324675301</v>
      </c>
      <c r="I1591">
        <f>VLOOKUP(C1591,away!$B$2:$E$405,3,FALSE)</f>
        <v>0.68</v>
      </c>
      <c r="J1591" t="e">
        <f>VLOOKUP(B1591,home!$B$2:$E$405,4,FALSE)</f>
        <v>#N/A</v>
      </c>
      <c r="K1591" s="3" t="e">
        <f t="shared" ref="K1591:K1596" si="1850">E1591*F1591*G1591</f>
        <v>#N/A</v>
      </c>
      <c r="L1591" s="3" t="e">
        <f t="shared" ref="L1591:L1596" si="1851">H1591*I1591*J1591</f>
        <v>#N/A</v>
      </c>
      <c r="M1591" s="5" t="e">
        <f t="shared" ref="M1591:M1596" si="1852">_xlfn.POISSON.DIST(0,K1591,FALSE) * _xlfn.POISSON.DIST(0,L1591,FALSE)</f>
        <v>#N/A</v>
      </c>
      <c r="N1591" s="5" t="e">
        <f t="shared" ref="N1591:N1596" si="1853">_xlfn.POISSON.DIST(1,K1591,FALSE) * _xlfn.POISSON.DIST(0,L1591,FALSE)</f>
        <v>#N/A</v>
      </c>
      <c r="O1591" s="5" t="e">
        <f t="shared" ref="O1591:O1596" si="1854">_xlfn.POISSON.DIST(0,K1591,FALSE) * _xlfn.POISSON.DIST(1,L1591,FALSE)</f>
        <v>#N/A</v>
      </c>
      <c r="P1591" s="5" t="e">
        <f t="shared" ref="P1591:P1596" si="1855">_xlfn.POISSON.DIST(1,K1591,FALSE) * _xlfn.POISSON.DIST(1,L1591,FALSE)</f>
        <v>#N/A</v>
      </c>
      <c r="Q1591" s="5" t="e">
        <f t="shared" ref="Q1591:Q1596" si="1856">_xlfn.POISSON.DIST(2,K1591,FALSE) * _xlfn.POISSON.DIST(0,L1591,FALSE)</f>
        <v>#N/A</v>
      </c>
      <c r="R1591" s="5" t="e">
        <f t="shared" ref="R1591:R1596" si="1857">_xlfn.POISSON.DIST(0,K1591,FALSE) * _xlfn.POISSON.DIST(2,L1591,FALSE)</f>
        <v>#N/A</v>
      </c>
      <c r="S1591" s="5" t="e">
        <f t="shared" ref="S1591:S1596" si="1858">_xlfn.POISSON.DIST(2,K1591,FALSE) * _xlfn.POISSON.DIST(2,L1591,FALSE)</f>
        <v>#N/A</v>
      </c>
      <c r="T1591" s="5" t="e">
        <f t="shared" ref="T1591:T1596" si="1859">_xlfn.POISSON.DIST(2,K1591,FALSE) * _xlfn.POISSON.DIST(1,L1591,FALSE)</f>
        <v>#N/A</v>
      </c>
      <c r="U1591" s="5" t="e">
        <f t="shared" ref="U1591:U1596" si="1860">_xlfn.POISSON.DIST(1,K1591,FALSE) * _xlfn.POISSON.DIST(2,L1591,FALSE)</f>
        <v>#N/A</v>
      </c>
      <c r="V1591" s="5" t="e">
        <f t="shared" ref="V1591:V1596" si="1861">_xlfn.POISSON.DIST(3,K1591,FALSE) * _xlfn.POISSON.DIST(3,L1591,FALSE)</f>
        <v>#N/A</v>
      </c>
      <c r="W1591" s="5" t="e">
        <f t="shared" ref="W1591:W1596" si="1862">_xlfn.POISSON.DIST(3,K1591,FALSE) * _xlfn.POISSON.DIST(0,L1591,FALSE)</f>
        <v>#N/A</v>
      </c>
      <c r="X1591" s="5" t="e">
        <f t="shared" ref="X1591:X1596" si="1863">_xlfn.POISSON.DIST(3,K1591,FALSE) * _xlfn.POISSON.DIST(1,L1591,FALSE)</f>
        <v>#N/A</v>
      </c>
      <c r="Y1591" s="5" t="e">
        <f t="shared" ref="Y1591:Y1596" si="1864">_xlfn.POISSON.DIST(3,K1591,FALSE) * _xlfn.POISSON.DIST(2,L1591,FALSE)</f>
        <v>#N/A</v>
      </c>
      <c r="Z1591" s="5" t="e">
        <f t="shared" ref="Z1591:Z1596" si="1865">_xlfn.POISSON.DIST(0,K1591,FALSE) * _xlfn.POISSON.DIST(3,L1591,FALSE)</f>
        <v>#N/A</v>
      </c>
      <c r="AA1591" s="5" t="e">
        <f t="shared" ref="AA1591:AA1596" si="1866">_xlfn.POISSON.DIST(1,K1591,FALSE) * _xlfn.POISSON.DIST(3,L1591,FALSE)</f>
        <v>#N/A</v>
      </c>
      <c r="AB1591" s="5" t="e">
        <f t="shared" ref="AB1591:AB1596" si="1867">_xlfn.POISSON.DIST(2,K1591,FALSE) * _xlfn.POISSON.DIST(3,L1591,FALSE)</f>
        <v>#N/A</v>
      </c>
      <c r="AC1591" s="5" t="e">
        <f t="shared" ref="AC1591:AC1596" si="1868">_xlfn.POISSON.DIST(4,K1591,FALSE) * _xlfn.POISSON.DIST(4,L1591,FALSE)</f>
        <v>#N/A</v>
      </c>
      <c r="AD1591" s="5" t="e">
        <f t="shared" ref="AD1591:AD1596" si="1869">_xlfn.POISSON.DIST(4,K1591,FALSE) * _xlfn.POISSON.DIST(0,L1591,FALSE)</f>
        <v>#N/A</v>
      </c>
      <c r="AE1591" s="5" t="e">
        <f t="shared" ref="AE1591:AE1596" si="1870">_xlfn.POISSON.DIST(4,K1591,FALSE) * _xlfn.POISSON.DIST(1,L1591,FALSE)</f>
        <v>#N/A</v>
      </c>
      <c r="AF1591" s="5" t="e">
        <f t="shared" ref="AF1591:AF1596" si="1871">_xlfn.POISSON.DIST(4,K1591,FALSE) * _xlfn.POISSON.DIST(2,L1591,FALSE)</f>
        <v>#N/A</v>
      </c>
      <c r="AG1591" s="5" t="e">
        <f t="shared" ref="AG1591:AG1596" si="1872">_xlfn.POISSON.DIST(4,K1591,FALSE) * _xlfn.POISSON.DIST(3,L1591,FALSE)</f>
        <v>#N/A</v>
      </c>
      <c r="AH1591" s="5" t="e">
        <f t="shared" ref="AH1591:AH1596" si="1873">_xlfn.POISSON.DIST(0,K1591,FALSE) * _xlfn.POISSON.DIST(4,L1591,FALSE)</f>
        <v>#N/A</v>
      </c>
      <c r="AI1591" s="5" t="e">
        <f t="shared" ref="AI1591:AI1596" si="1874">_xlfn.POISSON.DIST(1,K1591,FALSE) * _xlfn.POISSON.DIST(4,L1591,FALSE)</f>
        <v>#N/A</v>
      </c>
      <c r="AJ1591" s="5" t="e">
        <f t="shared" ref="AJ1591:AJ1596" si="1875">_xlfn.POISSON.DIST(2,K1591,FALSE) * _xlfn.POISSON.DIST(4,L1591,FALSE)</f>
        <v>#N/A</v>
      </c>
      <c r="AK1591" s="5" t="e">
        <f t="shared" ref="AK1591:AK1596" si="1876">_xlfn.POISSON.DIST(3,K1591,FALSE) * _xlfn.POISSON.DIST(4,L1591,FALSE)</f>
        <v>#N/A</v>
      </c>
      <c r="AL1591" s="5" t="e">
        <f t="shared" ref="AL1591:AL1596" si="1877">_xlfn.POISSON.DIST(5,K1591,FALSE) * _xlfn.POISSON.DIST(5,L1591,FALSE)</f>
        <v>#N/A</v>
      </c>
      <c r="AM1591" s="5" t="e">
        <f t="shared" ref="AM1591:AM1596" si="1878">_xlfn.POISSON.DIST(5,K1591,FALSE) * _xlfn.POISSON.DIST(0,L1591,FALSE)</f>
        <v>#N/A</v>
      </c>
      <c r="AN1591" s="5" t="e">
        <f t="shared" ref="AN1591:AN1596" si="1879">_xlfn.POISSON.DIST(5,K1591,FALSE) * _xlfn.POISSON.DIST(1,L1591,FALSE)</f>
        <v>#N/A</v>
      </c>
      <c r="AO1591" s="5" t="e">
        <f t="shared" ref="AO1591:AO1596" si="1880">_xlfn.POISSON.DIST(5,K1591,FALSE) * _xlfn.POISSON.DIST(2,L1591,FALSE)</f>
        <v>#N/A</v>
      </c>
      <c r="AP1591" s="5" t="e">
        <f t="shared" ref="AP1591:AP1596" si="1881">_xlfn.POISSON.DIST(5,K1591,FALSE) * _xlfn.POISSON.DIST(3,L1591,FALSE)</f>
        <v>#N/A</v>
      </c>
      <c r="AQ1591" s="5" t="e">
        <f t="shared" ref="AQ1591:AQ1596" si="1882">_xlfn.POISSON.DIST(5,K1591,FALSE) * _xlfn.POISSON.DIST(4,L1591,FALSE)</f>
        <v>#N/A</v>
      </c>
      <c r="AR1591" s="5" t="e">
        <f t="shared" ref="AR1591:AR1596" si="1883">_xlfn.POISSON.DIST(0,K1591,FALSE) * _xlfn.POISSON.DIST(5,L1591,FALSE)</f>
        <v>#N/A</v>
      </c>
      <c r="AS1591" s="5" t="e">
        <f t="shared" ref="AS1591:AS1596" si="1884">_xlfn.POISSON.DIST(1,K1591,FALSE) * _xlfn.POISSON.DIST(5,L1591,FALSE)</f>
        <v>#N/A</v>
      </c>
      <c r="AT1591" s="5" t="e">
        <f t="shared" ref="AT1591:AT1596" si="1885">_xlfn.POISSON.DIST(2,K1591,FALSE) * _xlfn.POISSON.DIST(5,L1591,FALSE)</f>
        <v>#N/A</v>
      </c>
      <c r="AU1591" s="5" t="e">
        <f t="shared" ref="AU1591:AU1596" si="1886">_xlfn.POISSON.DIST(3,K1591,FALSE) * _xlfn.POISSON.DIST(5,L1591,FALSE)</f>
        <v>#N/A</v>
      </c>
      <c r="AV1591" s="5" t="e">
        <f t="shared" ref="AV1591:AV1596" si="1887">_xlfn.POISSON.DIST(4,K1591,FALSE) * _xlfn.POISSON.DIST(5,L1591,FALSE)</f>
        <v>#N/A</v>
      </c>
      <c r="AW1591" s="5" t="e">
        <f t="shared" ref="AW1591:AW1596" si="1888">_xlfn.POISSON.DIST(6,K1591,FALSE) * _xlfn.POISSON.DIST(6,L1591,FALSE)</f>
        <v>#N/A</v>
      </c>
      <c r="AX1591" s="5" t="e">
        <f t="shared" ref="AX1591:AX1596" si="1889">_xlfn.POISSON.DIST(6,K1591,FALSE) * _xlfn.POISSON.DIST(0,L1591,FALSE)</f>
        <v>#N/A</v>
      </c>
      <c r="AY1591" s="5" t="e">
        <f t="shared" ref="AY1591:AY1596" si="1890">_xlfn.POISSON.DIST(6,K1591,FALSE) * _xlfn.POISSON.DIST(1,L1591,FALSE)</f>
        <v>#N/A</v>
      </c>
      <c r="AZ1591" s="5" t="e">
        <f t="shared" ref="AZ1591:AZ1596" si="1891">_xlfn.POISSON.DIST(6,K1591,FALSE) * _xlfn.POISSON.DIST(2,L1591,FALSE)</f>
        <v>#N/A</v>
      </c>
      <c r="BA1591" s="5" t="e">
        <f t="shared" ref="BA1591:BA1596" si="1892">_xlfn.POISSON.DIST(6,K1591,FALSE) * _xlfn.POISSON.DIST(3,L1591,FALSE)</f>
        <v>#N/A</v>
      </c>
      <c r="BB1591" s="5" t="e">
        <f t="shared" ref="BB1591:BB1596" si="1893">_xlfn.POISSON.DIST(6,K1591,FALSE) * _xlfn.POISSON.DIST(4,L1591,FALSE)</f>
        <v>#N/A</v>
      </c>
      <c r="BC1591" s="5" t="e">
        <f t="shared" ref="BC1591:BC1596" si="1894">_xlfn.POISSON.DIST(6,K1591,FALSE) * _xlfn.POISSON.DIST(5,L1591,FALSE)</f>
        <v>#N/A</v>
      </c>
      <c r="BD1591" s="5" t="e">
        <f t="shared" ref="BD1591:BD1596" si="1895">_xlfn.POISSON.DIST(0,K1591,FALSE) * _xlfn.POISSON.DIST(6,L1591,FALSE)</f>
        <v>#N/A</v>
      </c>
      <c r="BE1591" s="5" t="e">
        <f t="shared" ref="BE1591:BE1596" si="1896">_xlfn.POISSON.DIST(1,K1591,FALSE) * _xlfn.POISSON.DIST(6,L1591,FALSE)</f>
        <v>#N/A</v>
      </c>
      <c r="BF1591" s="5" t="e">
        <f t="shared" ref="BF1591:BF1596" si="1897">_xlfn.POISSON.DIST(2,K1591,FALSE) * _xlfn.POISSON.DIST(6,L1591,FALSE)</f>
        <v>#N/A</v>
      </c>
      <c r="BG1591" s="5" t="e">
        <f t="shared" ref="BG1591:BG1596" si="1898">_xlfn.POISSON.DIST(3,K1591,FALSE) * _xlfn.POISSON.DIST(6,L1591,FALSE)</f>
        <v>#N/A</v>
      </c>
      <c r="BH1591" s="5" t="e">
        <f t="shared" ref="BH1591:BH1596" si="1899">_xlfn.POISSON.DIST(4,K1591,FALSE) * _xlfn.POISSON.DIST(6,L1591,FALSE)</f>
        <v>#N/A</v>
      </c>
      <c r="BI1591" s="5" t="e">
        <f t="shared" ref="BI1591:BI1596" si="1900">_xlfn.POISSON.DIST(5,K1591,FALSE) * _xlfn.POISSON.DIST(6,L1591,FALSE)</f>
        <v>#N/A</v>
      </c>
      <c r="BJ1591" s="8" t="e">
        <f t="shared" ref="BJ1591:BJ1596" si="1901">SUM(N1591,Q1591,T1591,W1591,X1591,Y1591,AD1591,AE1591,AF1591,AG1591,AM1591,AN1591,AO1591,AP1591,AQ1591,AX1591,AY1591,AZ1591,BA1591,BB1591,BC1591)</f>
        <v>#N/A</v>
      </c>
      <c r="BK1591" s="8" t="e">
        <f t="shared" ref="BK1591:BK1596" si="1902">SUM(M1591,P1591,S1591,V1591,AC1591,AL1591,AY1591)</f>
        <v>#N/A</v>
      </c>
      <c r="BL1591" s="8" t="e">
        <f t="shared" ref="BL1591:BL1596" si="1903">SUM(O1591,R1591,U1591,AA1591,AB1591,AH1591,AI1591,AJ1591,AK1591,AR1591,AS1591,AT1591,AU1591,AV1591,BD1591,BE1591,BF1591,BG1591,BH1591,BI1591)</f>
        <v>#N/A</v>
      </c>
      <c r="BM1591" s="8" t="e">
        <f t="shared" ref="BM1591:BM1596" si="1904">SUM(S1591:BI1591)</f>
        <v>#N/A</v>
      </c>
      <c r="BN1591" s="8" t="e">
        <f t="shared" ref="BN1591:BN1596" si="1905">SUM(M1591:R1591)</f>
        <v>#N/A</v>
      </c>
    </row>
    <row r="1592" spans="1:66" x14ac:dyDescent="0.25">
      <c r="A1592" t="s">
        <v>35</v>
      </c>
      <c r="B1592" t="s">
        <v>213</v>
      </c>
      <c r="C1592" t="s">
        <v>36</v>
      </c>
      <c r="D1592" t="s">
        <v>569</v>
      </c>
      <c r="E1592">
        <f>VLOOKUP(A1592,home!$A$2:$E$405,3,FALSE)</f>
        <v>1.5947368421052599</v>
      </c>
      <c r="F1592">
        <f>VLOOKUP(B1592,home!$B$2:$E$405,3,FALSE)</f>
        <v>0.99</v>
      </c>
      <c r="G1592">
        <f>VLOOKUP(C1592,away!$B$2:$E$405,4,FALSE)</f>
        <v>1.1200000000000001</v>
      </c>
      <c r="H1592">
        <f>VLOOKUP(A1592,away!$A$2:$E$405,3,FALSE)</f>
        <v>1.21315789473684</v>
      </c>
      <c r="I1592">
        <f>VLOOKUP(C1592,away!$B$2:$E$405,3,FALSE)</f>
        <v>0.59</v>
      </c>
      <c r="J1592">
        <f>VLOOKUP(B1592,home!$B$2:$E$405,4,FALSE)</f>
        <v>0.65</v>
      </c>
      <c r="K1592" s="3">
        <f t="shared" si="1850"/>
        <v>1.7682442105263123</v>
      </c>
      <c r="L1592" s="3">
        <f t="shared" si="1851"/>
        <v>0.46524605263157814</v>
      </c>
      <c r="M1592" s="5">
        <f t="shared" si="1852"/>
        <v>0.10715378180862138</v>
      </c>
      <c r="N1592" s="5">
        <f t="shared" si="1853"/>
        <v>0.18947405431909445</v>
      </c>
      <c r="O1592" s="5">
        <f t="shared" si="1854"/>
        <v>4.98528740110065E-2</v>
      </c>
      <c r="P1592" s="5">
        <f t="shared" si="1855"/>
        <v>8.8152055848059907E-2</v>
      </c>
      <c r="Q1592" s="5">
        <f t="shared" si="1856"/>
        <v>0.16751819979734342</v>
      </c>
      <c r="R1592" s="5">
        <f t="shared" si="1857"/>
        <v>1.159692642298008E-2</v>
      </c>
      <c r="S1592" s="5">
        <f t="shared" si="1858"/>
        <v>1.8129982953187403E-2</v>
      </c>
      <c r="T1592" s="5">
        <f t="shared" si="1859"/>
        <v>7.7937181199662045E-2</v>
      </c>
      <c r="U1592" s="5">
        <f t="shared" si="1860"/>
        <v>2.0506198007334143E-2</v>
      </c>
      <c r="V1592" s="5">
        <f t="shared" si="1861"/>
        <v>1.6572187113160794E-3</v>
      </c>
      <c r="W1592" s="5">
        <f t="shared" si="1862"/>
        <v>9.8737695649814203E-2</v>
      </c>
      <c r="X1592" s="5">
        <f t="shared" si="1863"/>
        <v>4.5937323147014195E-2</v>
      </c>
      <c r="Y1592" s="5">
        <f t="shared" si="1864"/>
        <v>1.0686079131304788E-2</v>
      </c>
      <c r="Z1592" s="5">
        <f t="shared" si="1865"/>
        <v>1.7984747469834441E-3</v>
      </c>
      <c r="AA1592" s="5">
        <f t="shared" si="1866"/>
        <v>3.1801425591312491E-3</v>
      </c>
      <c r="AB1592" s="5">
        <f t="shared" si="1867"/>
        <v>2.8116343344160816E-3</v>
      </c>
      <c r="AC1592" s="5">
        <f t="shared" si="1868"/>
        <v>8.5208866363962872E-5</v>
      </c>
      <c r="AD1592" s="5">
        <f t="shared" si="1869"/>
        <v>4.3648089673373268E-2</v>
      </c>
      <c r="AE1592" s="5">
        <f t="shared" si="1870"/>
        <v>2.0307101425446061E-2</v>
      </c>
      <c r="AF1592" s="5">
        <f t="shared" si="1871"/>
        <v>4.7238993892889354E-3</v>
      </c>
      <c r="AG1592" s="5">
        <f t="shared" si="1872"/>
        <v>7.3259184796513365E-4</v>
      </c>
      <c r="AH1592" s="5">
        <f t="shared" si="1873"/>
        <v>2.0918331919790578E-4</v>
      </c>
      <c r="AI1592" s="5">
        <f t="shared" si="1874"/>
        <v>3.6988719311037448E-4</v>
      </c>
      <c r="AJ1592" s="5">
        <f t="shared" si="1875"/>
        <v>3.2702544388262396E-4</v>
      </c>
      <c r="AK1592" s="5">
        <f t="shared" si="1876"/>
        <v>1.9275361594674911E-4</v>
      </c>
      <c r="AL1592" s="5">
        <f t="shared" si="1877"/>
        <v>2.8039464850176974E-6</v>
      </c>
      <c r="AM1592" s="5">
        <f t="shared" si="1878"/>
        <v>1.5436096373095119E-2</v>
      </c>
      <c r="AN1592" s="5">
        <f t="shared" si="1879"/>
        <v>7.181582905623124E-3</v>
      </c>
      <c r="AO1592" s="5">
        <f t="shared" si="1880"/>
        <v>1.6706015492437885E-3</v>
      </c>
      <c r="AP1592" s="5">
        <f t="shared" si="1881"/>
        <v>2.5908025876862401E-4</v>
      </c>
      <c r="AQ1592" s="5">
        <f t="shared" si="1882"/>
        <v>3.0134016926717518E-5</v>
      </c>
      <c r="AR1592" s="5">
        <f t="shared" si="1883"/>
        <v>1.9464342706639422E-5</v>
      </c>
      <c r="AS1592" s="5">
        <f t="shared" si="1884"/>
        <v>3.4417711302715207E-5</v>
      </c>
      <c r="AT1592" s="5">
        <f t="shared" si="1885"/>
        <v>3.0429459375296103E-5</v>
      </c>
      <c r="AU1592" s="5">
        <f t="shared" si="1886"/>
        <v>1.793557178993765E-5</v>
      </c>
      <c r="AV1592" s="5">
        <f t="shared" si="1887"/>
        <v>7.9286177450090777E-6</v>
      </c>
      <c r="AW1592" s="5">
        <f t="shared" si="1888"/>
        <v>6.4075523298869687E-8</v>
      </c>
      <c r="AX1592" s="5">
        <f t="shared" si="1889"/>
        <v>4.5491313408086102E-3</v>
      </c>
      <c r="AY1592" s="5">
        <f t="shared" si="1890"/>
        <v>2.116465399213804E-3</v>
      </c>
      <c r="AZ1592" s="5">
        <f t="shared" si="1891"/>
        <v>4.9233858625776969E-4</v>
      </c>
      <c r="BA1592" s="5">
        <f t="shared" si="1892"/>
        <v>7.6352861271546395E-5</v>
      </c>
      <c r="BB1592" s="5">
        <f t="shared" si="1893"/>
        <v>8.8807168284283615E-6</v>
      </c>
      <c r="BC1592" s="5">
        <f t="shared" si="1894"/>
        <v>8.2634368979302476E-7</v>
      </c>
      <c r="BD1592" s="5">
        <f t="shared" si="1895"/>
        <v>1.5092847685553734E-6</v>
      </c>
      <c r="BE1592" s="5">
        <f t="shared" si="1896"/>
        <v>2.6687840540335837E-6</v>
      </c>
      <c r="BF1592" s="5">
        <f t="shared" si="1897"/>
        <v>2.3595309763449132E-6</v>
      </c>
      <c r="BG1592" s="5">
        <f t="shared" si="1898"/>
        <v>1.3907423294931303E-6</v>
      </c>
      <c r="BH1592" s="5">
        <f t="shared" si="1899"/>
        <v>6.1479301811502634E-7</v>
      </c>
      <c r="BI1592" s="5">
        <f t="shared" si="1900"/>
        <v>2.1742083899077872E-7</v>
      </c>
      <c r="BJ1592" s="8">
        <f t="shared" si="1901"/>
        <v>0.69152370593203383</v>
      </c>
      <c r="BK1592" s="8">
        <f t="shared" si="1902"/>
        <v>0.21729751753324758</v>
      </c>
      <c r="BL1592" s="8">
        <f t="shared" si="1903"/>
        <v>8.9165561165910845E-2</v>
      </c>
      <c r="BM1592" s="8">
        <f t="shared" si="1904"/>
        <v>0.38392096584737923</v>
      </c>
      <c r="BN1592" s="8">
        <f t="shared" si="1905"/>
        <v>0.61374789220710568</v>
      </c>
    </row>
    <row r="1593" spans="1:66" x14ac:dyDescent="0.25">
      <c r="A1593" t="s">
        <v>35</v>
      </c>
      <c r="B1593" t="s">
        <v>218</v>
      </c>
      <c r="C1593" t="s">
        <v>215</v>
      </c>
      <c r="D1593" t="s">
        <v>569</v>
      </c>
      <c r="E1593">
        <f>VLOOKUP(A1593,home!$A$2:$E$405,3,FALSE)</f>
        <v>1.5947368421052599</v>
      </c>
      <c r="F1593">
        <f>VLOOKUP(B1593,home!$B$2:$E$405,3,FALSE)</f>
        <v>1.1599999999999999</v>
      </c>
      <c r="G1593">
        <f>VLOOKUP(C1593,away!$B$2:$E$405,4,FALSE)</f>
        <v>1.29</v>
      </c>
      <c r="H1593">
        <f>VLOOKUP(A1593,away!$A$2:$E$405,3,FALSE)</f>
        <v>1.21315789473684</v>
      </c>
      <c r="I1593">
        <f>VLOOKUP(C1593,away!$B$2:$E$405,3,FALSE)</f>
        <v>0.43</v>
      </c>
      <c r="J1593">
        <f>VLOOKUP(B1593,home!$B$2:$E$405,4,FALSE)</f>
        <v>0.74</v>
      </c>
      <c r="K1593" s="3">
        <f t="shared" si="1850"/>
        <v>2.3863642105263105</v>
      </c>
      <c r="L1593" s="3">
        <f t="shared" si="1851"/>
        <v>0.3860268421052625</v>
      </c>
      <c r="M1593" s="5">
        <f t="shared" si="1852"/>
        <v>6.2512355571633288E-2</v>
      </c>
      <c r="N1593" s="5">
        <f t="shared" si="1853"/>
        <v>0.14917724805184066</v>
      </c>
      <c r="O1593" s="5">
        <f t="shared" si="1854"/>
        <v>2.4131447213878911E-2</v>
      </c>
      <c r="P1593" s="5">
        <f t="shared" si="1855"/>
        <v>5.7586421979405472E-2</v>
      </c>
      <c r="Q1593" s="5">
        <f t="shared" si="1856"/>
        <v>0.1779956228878592</v>
      </c>
      <c r="R1593" s="5">
        <f t="shared" si="1857"/>
        <v>4.6576931817017544E-3</v>
      </c>
      <c r="S1593" s="5">
        <f t="shared" si="1858"/>
        <v>1.3262162200039418E-2</v>
      </c>
      <c r="T1593" s="5">
        <f t="shared" si="1859"/>
        <v>6.8711088211959467E-2</v>
      </c>
      <c r="U1593" s="5">
        <f t="shared" si="1860"/>
        <v>1.1114952312425486E-2</v>
      </c>
      <c r="V1593" s="5">
        <f t="shared" si="1861"/>
        <v>1.3574569233857541E-3</v>
      </c>
      <c r="W1593" s="5">
        <f t="shared" si="1862"/>
        <v>0.14158746136330835</v>
      </c>
      <c r="X1593" s="5">
        <f t="shared" si="1863"/>
        <v>5.4656560591778786E-2</v>
      </c>
      <c r="Y1593" s="5">
        <f t="shared" si="1864"/>
        <v>1.054944974278965E-2</v>
      </c>
      <c r="Z1593" s="5">
        <f t="shared" si="1865"/>
        <v>5.9933153014251369E-4</v>
      </c>
      <c r="AA1593" s="5">
        <f t="shared" si="1866"/>
        <v>1.4302233137720652E-3</v>
      </c>
      <c r="AB1593" s="5">
        <f t="shared" si="1867"/>
        <v>1.7065168645229993E-3</v>
      </c>
      <c r="AC1593" s="5">
        <f t="shared" si="1868"/>
        <v>7.8155636687875259E-5</v>
      </c>
      <c r="AD1593" s="5">
        <f t="shared" si="1869"/>
        <v>8.4469812614168971E-2</v>
      </c>
      <c r="AE1593" s="5">
        <f t="shared" si="1870"/>
        <v>3.2607615016670921E-2</v>
      </c>
      <c r="AF1593" s="5">
        <f t="shared" si="1871"/>
        <v>6.293707326734805E-3</v>
      </c>
      <c r="AG1593" s="5">
        <f t="shared" si="1872"/>
        <v>8.0984665482473006E-4</v>
      </c>
      <c r="AH1593" s="5">
        <f t="shared" si="1873"/>
        <v>5.7839514488757369E-5</v>
      </c>
      <c r="AI1593" s="5">
        <f t="shared" si="1874"/>
        <v>1.3802614733018855E-4</v>
      </c>
      <c r="AJ1593" s="5">
        <f t="shared" si="1875"/>
        <v>1.6469032905279683E-4</v>
      </c>
      <c r="AK1593" s="5">
        <f t="shared" si="1876"/>
        <v>1.3100370235713196E-4</v>
      </c>
      <c r="AL1593" s="5">
        <f t="shared" si="1877"/>
        <v>2.8798809024047777E-6</v>
      </c>
      <c r="AM1593" s="5">
        <f t="shared" si="1878"/>
        <v>4.0315147538463325E-2</v>
      </c>
      <c r="AN1593" s="5">
        <f t="shared" si="1879"/>
        <v>1.5562729093280745E-2</v>
      </c>
      <c r="AO1593" s="5">
        <f t="shared" si="1880"/>
        <v>3.0038155832094304E-3</v>
      </c>
      <c r="AP1593" s="5">
        <f t="shared" si="1881"/>
        <v>3.8651781461763795E-4</v>
      </c>
      <c r="AQ1593" s="5">
        <f t="shared" si="1882"/>
        <v>3.7301562848568508E-5</v>
      </c>
      <c r="AR1593" s="5">
        <f t="shared" si="1883"/>
        <v>4.4655210253993195E-6</v>
      </c>
      <c r="AS1593" s="5">
        <f t="shared" si="1884"/>
        <v>1.0656359556365685E-5</v>
      </c>
      <c r="AT1593" s="5">
        <f t="shared" si="1885"/>
        <v>1.2714977529905553E-5</v>
      </c>
      <c r="AU1593" s="5">
        <f t="shared" si="1886"/>
        <v>1.0114189105004283E-5</v>
      </c>
      <c r="AV1593" s="5">
        <f t="shared" si="1887"/>
        <v>6.0340347246693402E-6</v>
      </c>
      <c r="AW1593" s="5">
        <f t="shared" si="1888"/>
        <v>7.3693003646949731E-8</v>
      </c>
      <c r="AX1593" s="5">
        <f t="shared" si="1889"/>
        <v>1.6034437537979455E-2</v>
      </c>
      <c r="AY1593" s="5">
        <f t="shared" si="1890"/>
        <v>6.1897232877202897E-3</v>
      </c>
      <c r="AZ1593" s="5">
        <f t="shared" si="1891"/>
        <v>1.194699667132033E-3</v>
      </c>
      <c r="BA1593" s="5">
        <f t="shared" si="1892"/>
        <v>1.53728713255729E-4</v>
      </c>
      <c r="BB1593" s="5">
        <f t="shared" si="1893"/>
        <v>1.4835852429753618E-5</v>
      </c>
      <c r="BC1593" s="5">
        <f t="shared" si="1894"/>
        <v>1.1454074526794956E-6</v>
      </c>
      <c r="BD1593" s="5">
        <f t="shared" si="1895"/>
        <v>2.8730182996492532E-7</v>
      </c>
      <c r="BE1593" s="5">
        <f t="shared" si="1896"/>
        <v>6.8560680464701327E-7</v>
      </c>
      <c r="BF1593" s="5">
        <f t="shared" si="1897"/>
        <v>8.1805377055146828E-7</v>
      </c>
      <c r="BG1593" s="5">
        <f t="shared" si="1898"/>
        <v>6.5072474677670883E-7</v>
      </c>
      <c r="BH1593" s="5">
        <f t="shared" si="1899"/>
        <v>3.8821656165293358E-7</v>
      </c>
      <c r="BI1593" s="5">
        <f t="shared" si="1900"/>
        <v>1.8528522173242824E-7</v>
      </c>
      <c r="BJ1593" s="8">
        <f t="shared" si="1901"/>
        <v>0.80975249452032505</v>
      </c>
      <c r="BK1593" s="8">
        <f t="shared" si="1902"/>
        <v>0.14098915547977453</v>
      </c>
      <c r="BL1593" s="8">
        <f t="shared" si="1903"/>
        <v>4.3579392850406767E-2</v>
      </c>
      <c r="BM1593" s="8">
        <f t="shared" si="1904"/>
        <v>0.51266993589961307</v>
      </c>
      <c r="BN1593" s="8">
        <f t="shared" si="1905"/>
        <v>0.47606078888631925</v>
      </c>
    </row>
    <row r="1594" spans="1:66" x14ac:dyDescent="0.25">
      <c r="A1594" t="s">
        <v>35</v>
      </c>
      <c r="B1594" t="s">
        <v>523</v>
      </c>
      <c r="C1594" t="s">
        <v>214</v>
      </c>
      <c r="D1594" t="s">
        <v>569</v>
      </c>
      <c r="E1594">
        <f>VLOOKUP(A1594,home!$A$2:$E$405,3,FALSE)</f>
        <v>1.5947368421052599</v>
      </c>
      <c r="F1594" t="e">
        <f>VLOOKUP(B1594,home!$B$2:$E$405,3,FALSE)</f>
        <v>#N/A</v>
      </c>
      <c r="G1594">
        <f>VLOOKUP(C1594,away!$B$2:$E$405,4,FALSE)</f>
        <v>0.96</v>
      </c>
      <c r="H1594">
        <f>VLOOKUP(A1594,away!$A$2:$E$405,3,FALSE)</f>
        <v>1.21315789473684</v>
      </c>
      <c r="I1594">
        <f>VLOOKUP(C1594,away!$B$2:$E$405,3,FALSE)</f>
        <v>0.79</v>
      </c>
      <c r="J1594" t="e">
        <f>VLOOKUP(B1594,home!$B$2:$E$405,4,FALSE)</f>
        <v>#N/A</v>
      </c>
      <c r="K1594" s="3" t="e">
        <f t="shared" si="1850"/>
        <v>#N/A</v>
      </c>
      <c r="L1594" s="3" t="e">
        <f t="shared" si="1851"/>
        <v>#N/A</v>
      </c>
      <c r="M1594" s="5" t="e">
        <f t="shared" si="1852"/>
        <v>#N/A</v>
      </c>
      <c r="N1594" s="5" t="e">
        <f t="shared" si="1853"/>
        <v>#N/A</v>
      </c>
      <c r="O1594" s="5" t="e">
        <f t="shared" si="1854"/>
        <v>#N/A</v>
      </c>
      <c r="P1594" s="5" t="e">
        <f t="shared" si="1855"/>
        <v>#N/A</v>
      </c>
      <c r="Q1594" s="5" t="e">
        <f t="shared" si="1856"/>
        <v>#N/A</v>
      </c>
      <c r="R1594" s="5" t="e">
        <f t="shared" si="1857"/>
        <v>#N/A</v>
      </c>
      <c r="S1594" s="5" t="e">
        <f t="shared" si="1858"/>
        <v>#N/A</v>
      </c>
      <c r="T1594" s="5" t="e">
        <f t="shared" si="1859"/>
        <v>#N/A</v>
      </c>
      <c r="U1594" s="5" t="e">
        <f t="shared" si="1860"/>
        <v>#N/A</v>
      </c>
      <c r="V1594" s="5" t="e">
        <f t="shared" si="1861"/>
        <v>#N/A</v>
      </c>
      <c r="W1594" s="5" t="e">
        <f t="shared" si="1862"/>
        <v>#N/A</v>
      </c>
      <c r="X1594" s="5" t="e">
        <f t="shared" si="1863"/>
        <v>#N/A</v>
      </c>
      <c r="Y1594" s="5" t="e">
        <f t="shared" si="1864"/>
        <v>#N/A</v>
      </c>
      <c r="Z1594" s="5" t="e">
        <f t="shared" si="1865"/>
        <v>#N/A</v>
      </c>
      <c r="AA1594" s="5" t="e">
        <f t="shared" si="1866"/>
        <v>#N/A</v>
      </c>
      <c r="AB1594" s="5" t="e">
        <f t="shared" si="1867"/>
        <v>#N/A</v>
      </c>
      <c r="AC1594" s="5" t="e">
        <f t="shared" si="1868"/>
        <v>#N/A</v>
      </c>
      <c r="AD1594" s="5" t="e">
        <f t="shared" si="1869"/>
        <v>#N/A</v>
      </c>
      <c r="AE1594" s="5" t="e">
        <f t="shared" si="1870"/>
        <v>#N/A</v>
      </c>
      <c r="AF1594" s="5" t="e">
        <f t="shared" si="1871"/>
        <v>#N/A</v>
      </c>
      <c r="AG1594" s="5" t="e">
        <f t="shared" si="1872"/>
        <v>#N/A</v>
      </c>
      <c r="AH1594" s="5" t="e">
        <f t="shared" si="1873"/>
        <v>#N/A</v>
      </c>
      <c r="AI1594" s="5" t="e">
        <f t="shared" si="1874"/>
        <v>#N/A</v>
      </c>
      <c r="AJ1594" s="5" t="e">
        <f t="shared" si="1875"/>
        <v>#N/A</v>
      </c>
      <c r="AK1594" s="5" t="e">
        <f t="shared" si="1876"/>
        <v>#N/A</v>
      </c>
      <c r="AL1594" s="5" t="e">
        <f t="shared" si="1877"/>
        <v>#N/A</v>
      </c>
      <c r="AM1594" s="5" t="e">
        <f t="shared" si="1878"/>
        <v>#N/A</v>
      </c>
      <c r="AN1594" s="5" t="e">
        <f t="shared" si="1879"/>
        <v>#N/A</v>
      </c>
      <c r="AO1594" s="5" t="e">
        <f t="shared" si="1880"/>
        <v>#N/A</v>
      </c>
      <c r="AP1594" s="5" t="e">
        <f t="shared" si="1881"/>
        <v>#N/A</v>
      </c>
      <c r="AQ1594" s="5" t="e">
        <f t="shared" si="1882"/>
        <v>#N/A</v>
      </c>
      <c r="AR1594" s="5" t="e">
        <f t="shared" si="1883"/>
        <v>#N/A</v>
      </c>
      <c r="AS1594" s="5" t="e">
        <f t="shared" si="1884"/>
        <v>#N/A</v>
      </c>
      <c r="AT1594" s="5" t="e">
        <f t="shared" si="1885"/>
        <v>#N/A</v>
      </c>
      <c r="AU1594" s="5" t="e">
        <f t="shared" si="1886"/>
        <v>#N/A</v>
      </c>
      <c r="AV1594" s="5" t="e">
        <f t="shared" si="1887"/>
        <v>#N/A</v>
      </c>
      <c r="AW1594" s="5" t="e">
        <f t="shared" si="1888"/>
        <v>#N/A</v>
      </c>
      <c r="AX1594" s="5" t="e">
        <f t="shared" si="1889"/>
        <v>#N/A</v>
      </c>
      <c r="AY1594" s="5" t="e">
        <f t="shared" si="1890"/>
        <v>#N/A</v>
      </c>
      <c r="AZ1594" s="5" t="e">
        <f t="shared" si="1891"/>
        <v>#N/A</v>
      </c>
      <c r="BA1594" s="5" t="e">
        <f t="shared" si="1892"/>
        <v>#N/A</v>
      </c>
      <c r="BB1594" s="5" t="e">
        <f t="shared" si="1893"/>
        <v>#N/A</v>
      </c>
      <c r="BC1594" s="5" t="e">
        <f t="shared" si="1894"/>
        <v>#N/A</v>
      </c>
      <c r="BD1594" s="5" t="e">
        <f t="shared" si="1895"/>
        <v>#N/A</v>
      </c>
      <c r="BE1594" s="5" t="e">
        <f t="shared" si="1896"/>
        <v>#N/A</v>
      </c>
      <c r="BF1594" s="5" t="e">
        <f t="shared" si="1897"/>
        <v>#N/A</v>
      </c>
      <c r="BG1594" s="5" t="e">
        <f t="shared" si="1898"/>
        <v>#N/A</v>
      </c>
      <c r="BH1594" s="5" t="e">
        <f t="shared" si="1899"/>
        <v>#N/A</v>
      </c>
      <c r="BI1594" s="5" t="e">
        <f t="shared" si="1900"/>
        <v>#N/A</v>
      </c>
      <c r="BJ1594" s="8" t="e">
        <f t="shared" si="1901"/>
        <v>#N/A</v>
      </c>
      <c r="BK1594" s="8" t="e">
        <f t="shared" si="1902"/>
        <v>#N/A</v>
      </c>
      <c r="BL1594" s="8" t="e">
        <f t="shared" si="1903"/>
        <v>#N/A</v>
      </c>
      <c r="BM1594" s="8" t="e">
        <f t="shared" si="1904"/>
        <v>#N/A</v>
      </c>
      <c r="BN1594" s="8" t="e">
        <f t="shared" si="1905"/>
        <v>#N/A</v>
      </c>
    </row>
    <row r="1595" spans="1:66" x14ac:dyDescent="0.25">
      <c r="A1595" t="s">
        <v>35</v>
      </c>
      <c r="B1595" t="s">
        <v>295</v>
      </c>
      <c r="C1595" t="s">
        <v>300</v>
      </c>
      <c r="D1595" t="s">
        <v>569</v>
      </c>
      <c r="E1595">
        <f>VLOOKUP(A1595,home!$A$2:$E$405,3,FALSE)</f>
        <v>1.5947368421052599</v>
      </c>
      <c r="F1595">
        <f>VLOOKUP(B1595,home!$B$2:$E$405,3,FALSE)</f>
        <v>1.0900000000000001</v>
      </c>
      <c r="G1595">
        <f>VLOOKUP(C1595,away!$B$2:$E$405,4,FALSE)</f>
        <v>0.89</v>
      </c>
      <c r="H1595">
        <f>VLOOKUP(A1595,away!$A$2:$E$405,3,FALSE)</f>
        <v>1.21315789473684</v>
      </c>
      <c r="I1595">
        <f>VLOOKUP(C1595,away!$B$2:$E$405,3,FALSE)</f>
        <v>0.92</v>
      </c>
      <c r="J1595">
        <f>VLOOKUP(B1595,home!$B$2:$E$405,4,FALSE)</f>
        <v>0.74</v>
      </c>
      <c r="K1595" s="3">
        <f t="shared" si="1850"/>
        <v>1.5470542105263128</v>
      </c>
      <c r="L1595" s="3">
        <f t="shared" si="1851"/>
        <v>0.82591789473684074</v>
      </c>
      <c r="M1595" s="5">
        <f t="shared" si="1852"/>
        <v>9.3203304187526967E-2</v>
      </c>
      <c r="N1595" s="5">
        <f t="shared" si="1853"/>
        <v>0.1441905641782783</v>
      </c>
      <c r="O1595" s="5">
        <f t="shared" si="1854"/>
        <v>7.6978276777079635E-2</v>
      </c>
      <c r="P1595" s="5">
        <f t="shared" si="1855"/>
        <v>0.11908956720704092</v>
      </c>
      <c r="Q1595" s="5">
        <f t="shared" si="1856"/>
        <v>0.11153530971508502</v>
      </c>
      <c r="R1595" s="5">
        <f t="shared" si="1857"/>
        <v>3.1788868148097726E-2</v>
      </c>
      <c r="S1595" s="5">
        <f t="shared" si="1858"/>
        <v>3.8041368654230308E-2</v>
      </c>
      <c r="T1595" s="5">
        <f t="shared" si="1859"/>
        <v>9.2119008188704499E-2</v>
      </c>
      <c r="U1595" s="5">
        <f t="shared" si="1860"/>
        <v>4.9179102316380376E-2</v>
      </c>
      <c r="V1595" s="5">
        <f t="shared" si="1861"/>
        <v>5.4007743472277965E-3</v>
      </c>
      <c r="W1595" s="5">
        <f t="shared" si="1862"/>
        <v>5.751705683902622E-2</v>
      </c>
      <c r="X1595" s="5">
        <f t="shared" si="1863"/>
        <v>4.750436649594774E-2</v>
      </c>
      <c r="Y1595" s="5">
        <f t="shared" si="1864"/>
        <v>1.9617353183570236E-2</v>
      </c>
      <c r="Z1595" s="5">
        <f t="shared" si="1865"/>
        <v>8.7516650189812962E-3</v>
      </c>
      <c r="AA1595" s="5">
        <f t="shared" si="1866"/>
        <v>1.3539300216730856E-2</v>
      </c>
      <c r="AB1595" s="5">
        <f t="shared" si="1867"/>
        <v>1.0473015703936647E-2</v>
      </c>
      <c r="AC1595" s="5">
        <f t="shared" si="1868"/>
        <v>4.3129900624295722E-4</v>
      </c>
      <c r="AD1595" s="5">
        <f t="shared" si="1869"/>
        <v>2.2245501239974184E-2</v>
      </c>
      <c r="AE1595" s="5">
        <f t="shared" si="1870"/>
        <v>1.8372957551485256E-2</v>
      </c>
      <c r="AF1595" s="5">
        <f t="shared" si="1871"/>
        <v>7.5872772105060214E-3</v>
      </c>
      <c r="AG1595" s="5">
        <f t="shared" si="1872"/>
        <v>2.0888226734953144E-3</v>
      </c>
      <c r="AH1595" s="5">
        <f t="shared" si="1873"/>
        <v>1.8070391869797707E-3</v>
      </c>
      <c r="AI1595" s="5">
        <f t="shared" si="1874"/>
        <v>2.7955875828030996E-3</v>
      </c>
      <c r="AJ1595" s="5">
        <f t="shared" si="1875"/>
        <v>2.1624627704353067E-3</v>
      </c>
      <c r="AK1595" s="5">
        <f t="shared" si="1876"/>
        <v>1.115149044702779E-3</v>
      </c>
      <c r="AL1595" s="5">
        <f t="shared" si="1877"/>
        <v>2.2043515490376512E-5</v>
      </c>
      <c r="AM1595" s="5">
        <f t="shared" si="1878"/>
        <v>6.8829992717140704E-3</v>
      </c>
      <c r="AN1595" s="5">
        <f t="shared" si="1879"/>
        <v>5.6847922679692919E-3</v>
      </c>
      <c r="AO1595" s="5">
        <f t="shared" si="1880"/>
        <v>2.3475858309887341E-3</v>
      </c>
      <c r="AP1595" s="5">
        <f t="shared" si="1881"/>
        <v>6.463043824147508E-4</v>
      </c>
      <c r="AQ1595" s="5">
        <f t="shared" si="1882"/>
        <v>1.3344858872079619E-4</v>
      </c>
      <c r="AR1595" s="5">
        <f t="shared" si="1883"/>
        <v>2.9849320020346106E-4</v>
      </c>
      <c r="AS1595" s="5">
        <f t="shared" si="1884"/>
        <v>4.6178516218823803E-4</v>
      </c>
      <c r="AT1595" s="5">
        <f t="shared" si="1885"/>
        <v>3.5720333976094507E-4</v>
      </c>
      <c r="AU1595" s="5">
        <f t="shared" si="1886"/>
        <v>1.8420431026374375E-4</v>
      </c>
      <c r="AV1595" s="5">
        <f t="shared" si="1887"/>
        <v>7.124351344765498E-5</v>
      </c>
      <c r="AW1595" s="5">
        <f t="shared" si="1888"/>
        <v>7.8238544770329385E-7</v>
      </c>
      <c r="AX1595" s="5">
        <f t="shared" si="1889"/>
        <v>1.7747288340591353E-3</v>
      </c>
      <c r="AY1595" s="5">
        <f t="shared" si="1890"/>
        <v>1.4657803023548888E-3</v>
      </c>
      <c r="AZ1595" s="5">
        <f t="shared" si="1891"/>
        <v>6.0530709073383984E-4</v>
      </c>
      <c r="BA1595" s="5">
        <f t="shared" si="1892"/>
        <v>1.6664465268272495E-4</v>
      </c>
      <c r="BB1595" s="5">
        <f t="shared" si="1893"/>
        <v>3.4408700178217048E-5</v>
      </c>
      <c r="BC1595" s="5">
        <f t="shared" si="1894"/>
        <v>5.6837522423648381E-6</v>
      </c>
      <c r="BD1595" s="5">
        <f t="shared" si="1895"/>
        <v>4.1088479250884133E-5</v>
      </c>
      <c r="BE1595" s="5">
        <f t="shared" si="1896"/>
        <v>6.3566104829203336E-5</v>
      </c>
      <c r="BF1595" s="5">
        <f t="shared" si="1897"/>
        <v>4.9170105061388014E-5</v>
      </c>
      <c r="BG1595" s="5">
        <f t="shared" si="1898"/>
        <v>2.53562726890805E-5</v>
      </c>
      <c r="BH1595" s="5">
        <f t="shared" si="1899"/>
        <v>9.8068821067238305E-6</v>
      </c>
      <c r="BI1595" s="5">
        <f t="shared" si="1900"/>
        <v>3.0343556510684499E-6</v>
      </c>
      <c r="BJ1595" s="8">
        <f t="shared" si="1901"/>
        <v>0.54252590095013153</v>
      </c>
      <c r="BK1595" s="8">
        <f t="shared" si="1902"/>
        <v>0.25765413722011421</v>
      </c>
      <c r="BL1595" s="8">
        <f t="shared" si="1903"/>
        <v>0.19140375347259858</v>
      </c>
      <c r="BM1595" s="8">
        <f t="shared" si="1904"/>
        <v>0.42208456853181003</v>
      </c>
      <c r="BN1595" s="8">
        <f t="shared" si="1905"/>
        <v>0.57678589021310867</v>
      </c>
    </row>
    <row r="1596" spans="1:66" s="14" customFormat="1" x14ac:dyDescent="0.25">
      <c r="A1596" s="14" t="s">
        <v>303</v>
      </c>
      <c r="B1596" s="14" t="s">
        <v>380</v>
      </c>
      <c r="C1596" s="14" t="s">
        <v>354</v>
      </c>
      <c r="D1596" s="14" t="s">
        <v>570</v>
      </c>
      <c r="E1596" s="14">
        <f>VLOOKUP(A1596,home!$A$2:$E$405,3,FALSE)</f>
        <v>1.3961038961039001</v>
      </c>
      <c r="F1596" s="14">
        <f>VLOOKUP(B1596,home!$B$2:$E$405,3,FALSE)</f>
        <v>0.92</v>
      </c>
      <c r="G1596" s="14">
        <f>VLOOKUP(C1596,away!$B$2:$E$405,4,FALSE)</f>
        <v>1.1299999999999999</v>
      </c>
      <c r="H1596" s="14">
        <f>VLOOKUP(A1596,away!$A$2:$E$405,3,FALSE)</f>
        <v>1.0324675324675301</v>
      </c>
      <c r="I1596" s="14">
        <f>VLOOKUP(C1596,away!$B$2:$E$405,3,FALSE)</f>
        <v>0.61</v>
      </c>
      <c r="J1596" s="14">
        <f>VLOOKUP(B1596,home!$B$2:$E$405,4,FALSE)</f>
        <v>0.83</v>
      </c>
      <c r="K1596" s="16">
        <f t="shared" si="1850"/>
        <v>1.4513896103896142</v>
      </c>
      <c r="L1596" s="16">
        <f t="shared" si="1851"/>
        <v>0.52273831168831042</v>
      </c>
      <c r="M1596" s="17">
        <f t="shared" si="1852"/>
        <v>0.13888237570051221</v>
      </c>
      <c r="N1596" s="17">
        <f t="shared" si="1853"/>
        <v>0.2015724371579504</v>
      </c>
      <c r="O1596" s="17">
        <f t="shared" si="1854"/>
        <v>7.259913859694736E-2</v>
      </c>
      <c r="P1596" s="17">
        <f t="shared" si="1855"/>
        <v>0.10536963548284503</v>
      </c>
      <c r="Q1596" s="17">
        <f t="shared" si="1856"/>
        <v>0.14628007051598135</v>
      </c>
      <c r="R1596" s="17">
        <f t="shared" si="1857"/>
        <v>1.897517557009696E-2</v>
      </c>
      <c r="S1596" s="17">
        <f t="shared" si="1858"/>
        <v>1.9985905385377662E-2</v>
      </c>
      <c r="T1596" s="17">
        <f t="shared" si="1859"/>
        <v>7.6466197095171079E-2</v>
      </c>
      <c r="U1596" s="17">
        <f t="shared" si="1860"/>
        <v>2.7540372677757552E-2</v>
      </c>
      <c r="V1596" s="17">
        <f t="shared" si="1861"/>
        <v>1.6848050610612322E-3</v>
      </c>
      <c r="W1596" s="17">
        <f t="shared" si="1862"/>
        <v>7.0769791517985153E-2</v>
      </c>
      <c r="X1596" s="17">
        <f t="shared" si="1863"/>
        <v>3.6994081336645265E-2</v>
      </c>
      <c r="Y1596" s="17">
        <f t="shared" si="1864"/>
        <v>9.6691118101889916E-3</v>
      </c>
      <c r="Z1596" s="17">
        <f t="shared" si="1865"/>
        <v>3.3063504138339198E-3</v>
      </c>
      <c r="AA1596" s="17">
        <f t="shared" si="1866"/>
        <v>4.7988026389459522E-3</v>
      </c>
      <c r="AB1596" s="17">
        <f t="shared" si="1867"/>
        <v>3.4824661462382099E-3</v>
      </c>
      <c r="AC1596" s="17">
        <f t="shared" si="1868"/>
        <v>7.9891029300982347E-5</v>
      </c>
      <c r="AD1596" s="17">
        <f t="shared" si="1869"/>
        <v>2.5678635034660682E-2</v>
      </c>
      <c r="AE1596" s="17">
        <f t="shared" si="1870"/>
        <v>1.3423206324478822E-2</v>
      </c>
      <c r="AF1596" s="17">
        <f t="shared" si="1871"/>
        <v>3.5084121057509551E-3</v>
      </c>
      <c r="AG1596" s="17">
        <f t="shared" si="1872"/>
        <v>6.1132714028902817E-4</v>
      </c>
      <c r="AH1596" s="17">
        <f t="shared" si="1873"/>
        <v>4.3208900829437233E-4</v>
      </c>
      <c r="AI1596" s="17">
        <f t="shared" si="1874"/>
        <v>6.2712949740200373E-4</v>
      </c>
      <c r="AJ1596" s="17">
        <f t="shared" si="1875"/>
        <v>4.5510461844906454E-4</v>
      </c>
      <c r="AK1596" s="17">
        <f t="shared" si="1876"/>
        <v>2.2017803828576726E-4</v>
      </c>
      <c r="AL1596" s="17">
        <f t="shared" si="1877"/>
        <v>2.424523225019329E-6</v>
      </c>
      <c r="AM1596" s="17">
        <f t="shared" si="1878"/>
        <v>7.4539408196586474E-3</v>
      </c>
      <c r="AN1596" s="17">
        <f t="shared" si="1879"/>
        <v>3.8964604394929416E-3</v>
      </c>
      <c r="AO1596" s="17">
        <f t="shared" si="1880"/>
        <v>1.0184145758504162E-3</v>
      </c>
      <c r="AP1596" s="17">
        <f t="shared" si="1881"/>
        <v>1.774547719929378E-4</v>
      </c>
      <c r="AQ1596" s="17">
        <f t="shared" si="1882"/>
        <v>2.3190601978155586E-5</v>
      </c>
      <c r="AR1596" s="17">
        <f t="shared" si="1883"/>
        <v>4.5173895738975319E-5</v>
      </c>
      <c r="AS1596" s="17">
        <f t="shared" si="1884"/>
        <v>6.5564922936372439E-5</v>
      </c>
      <c r="AT1596" s="17">
        <f t="shared" si="1885"/>
        <v>4.7580123977923348E-5</v>
      </c>
      <c r="AU1596" s="17">
        <f t="shared" si="1886"/>
        <v>2.3019099200869237E-5</v>
      </c>
      <c r="AV1596" s="17">
        <f t="shared" si="1887"/>
        <v>8.3524203551673721E-6</v>
      </c>
      <c r="AW1596" s="17">
        <f t="shared" si="1888"/>
        <v>5.1096621861845634E-8</v>
      </c>
      <c r="AX1596" s="17">
        <f t="shared" si="1889"/>
        <v>1.803095377018601E-3</v>
      </c>
      <c r="AY1596" s="17">
        <f t="shared" si="1890"/>
        <v>9.4254703319570092E-4</v>
      </c>
      <c r="AZ1596" s="17">
        <f t="shared" si="1891"/>
        <v>2.4635272240977331E-4</v>
      </c>
      <c r="BA1596" s="17">
        <f t="shared" si="1892"/>
        <v>4.2926002064101306E-5</v>
      </c>
      <c r="BB1596" s="17">
        <f t="shared" si="1893"/>
        <v>5.6097664616293093E-6</v>
      </c>
      <c r="BC1596" s="17">
        <f t="shared" si="1894"/>
        <v>5.8648796982356261E-7</v>
      </c>
      <c r="BD1596" s="17">
        <f t="shared" si="1895"/>
        <v>3.9356876651626192E-6</v>
      </c>
      <c r="BE1596" s="17">
        <f t="shared" si="1896"/>
        <v>5.7122161869555838E-6</v>
      </c>
      <c r="BF1596" s="17">
        <f t="shared" si="1897"/>
        <v>4.1453256130233573E-6</v>
      </c>
      <c r="BG1596" s="17">
        <f t="shared" si="1898"/>
        <v>2.0054941754746864E-6</v>
      </c>
      <c r="BH1596" s="17">
        <f t="shared" si="1899"/>
        <v>7.276883524952116E-7</v>
      </c>
      <c r="BI1596" s="17">
        <f t="shared" si="1900"/>
        <v>2.112318628826169E-7</v>
      </c>
      <c r="BJ1596" s="18">
        <f t="shared" si="1901"/>
        <v>0.60058384863719461</v>
      </c>
      <c r="BK1596" s="18">
        <f t="shared" si="1902"/>
        <v>0.26694758421551784</v>
      </c>
      <c r="BL1596" s="18">
        <f t="shared" si="1903"/>
        <v>0.12933688489848255</v>
      </c>
      <c r="BM1596" s="18">
        <f t="shared" si="1904"/>
        <v>0.31555333920412165</v>
      </c>
      <c r="BN1596" s="18">
        <f t="shared" si="1905"/>
        <v>0.6836788330243333</v>
      </c>
    </row>
    <row r="1597" spans="1:66" x14ac:dyDescent="0.25">
      <c r="A1597" t="s">
        <v>303</v>
      </c>
      <c r="B1597" t="s">
        <v>374</v>
      </c>
      <c r="C1597" t="s">
        <v>459</v>
      </c>
      <c r="D1597" t="s">
        <v>571</v>
      </c>
      <c r="E1597">
        <f>VLOOKUP(A1597,home!$A$2:$E$405,3,FALSE)</f>
        <v>1.3961038961039001</v>
      </c>
      <c r="F1597">
        <f>VLOOKUP(B1597,home!$B$2:$E$405,3,FALSE)</f>
        <v>0.82</v>
      </c>
      <c r="G1597">
        <f>VLOOKUP(C1597,away!$B$2:$E$405,4,FALSE)</f>
        <v>1.1599999999999999</v>
      </c>
      <c r="H1597">
        <f>VLOOKUP(A1597,away!$A$2:$E$405,3,FALSE)</f>
        <v>1.0324675324675301</v>
      </c>
      <c r="I1597">
        <f>VLOOKUP(C1597,away!$B$2:$E$405,3,FALSE)</f>
        <v>0.78</v>
      </c>
      <c r="J1597">
        <f>VLOOKUP(B1597,home!$B$2:$E$405,4,FALSE)</f>
        <v>1.1100000000000001</v>
      </c>
      <c r="K1597" s="3">
        <f t="shared" ref="K1597:K1640" si="1906">E1597*F1597*G1597</f>
        <v>1.3279740259740296</v>
      </c>
      <c r="L1597" s="3">
        <f t="shared" ref="L1597:L1640" si="1907">H1597*I1597*J1597</f>
        <v>0.8939103896103876</v>
      </c>
      <c r="M1597" s="5">
        <f t="shared" ref="M1597:M1640" si="1908">_xlfn.POISSON.DIST(0,K1597,FALSE) * _xlfn.POISSON.DIST(0,L1597,FALSE)</f>
        <v>0.10840463684328003</v>
      </c>
      <c r="N1597" s="5">
        <f t="shared" ref="N1597:N1640" si="1909">_xlfn.POISSON.DIST(1,K1597,FALSE) * _xlfn.POISSON.DIST(0,L1597,FALSE)</f>
        <v>0.14395854202302319</v>
      </c>
      <c r="O1597" s="5">
        <f t="shared" ref="O1597:O1640" si="1910">_xlfn.POISSON.DIST(0,K1597,FALSE) * _xlfn.POISSON.DIST(1,L1597,FALSE)</f>
        <v>9.6904031156149026E-2</v>
      </c>
      <c r="P1597" s="5">
        <f t="shared" ref="P1597:P1640" si="1911">_xlfn.POISSON.DIST(1,K1597,FALSE) * _xlfn.POISSON.DIST(1,L1597,FALSE)</f>
        <v>0.12868603638754403</v>
      </c>
      <c r="Q1597" s="5">
        <f t="shared" ref="Q1597:Q1640" si="1912">_xlfn.POISSON.DIST(2,K1597,FALSE) * _xlfn.POISSON.DIST(0,L1597,FALSE)</f>
        <v>9.5586602311832844E-2</v>
      </c>
      <c r="R1597" s="5">
        <f t="shared" ref="R1597:R1640" si="1913">_xlfn.POISSON.DIST(0,K1597,FALSE) * _xlfn.POISSON.DIST(2,L1597,FALSE)</f>
        <v>4.331176012280516E-2</v>
      </c>
      <c r="S1597" s="5">
        <f t="shared" ref="S1597:S1640" si="1914">_xlfn.POISSON.DIST(2,K1597,FALSE) * _xlfn.POISSON.DIST(2,L1597,FALSE)</f>
        <v>3.819046962233992E-2</v>
      </c>
      <c r="T1597" s="5">
        <f t="shared" ref="T1597:T1640" si="1915">_xlfn.POISSON.DIST(2,K1597,FALSE) * _xlfn.POISSON.DIST(1,L1597,FALSE)</f>
        <v>8.5445856914103668E-2</v>
      </c>
      <c r="U1597" s="5">
        <f t="shared" ref="U1597:U1640" si="1916">_xlfn.POISSON.DIST(1,K1597,FALSE) * _xlfn.POISSON.DIST(2,L1597,FALSE)</f>
        <v>5.7516892462302995E-2</v>
      </c>
      <c r="V1597" s="5">
        <f t="shared" ref="V1597:V1640" si="1917">_xlfn.POISSON.DIST(3,K1597,FALSE) * _xlfn.POISSON.DIST(3,L1597,FALSE)</f>
        <v>5.0372795713350361E-3</v>
      </c>
      <c r="W1597" s="5">
        <f t="shared" ref="W1597:W1640" si="1918">_xlfn.POISSON.DIST(3,K1597,FALSE) * _xlfn.POISSON.DIST(0,L1597,FALSE)</f>
        <v>4.2312175033741052E-2</v>
      </c>
      <c r="X1597" s="5">
        <f t="shared" ref="X1597:X1640" si="1919">_xlfn.POISSON.DIST(3,K1597,FALSE) * _xlfn.POISSON.DIST(1,L1597,FALSE)</f>
        <v>3.7823292869674383E-2</v>
      </c>
      <c r="Y1597" s="5">
        <f t="shared" ref="Y1597:Y1640" si="1920">_xlfn.POISSON.DIST(3,K1597,FALSE) * _xlfn.POISSON.DIST(2,L1597,FALSE)</f>
        <v>1.6905317232739209E-2</v>
      </c>
      <c r="Z1597" s="5">
        <f t="shared" ref="Z1597:Z1640" si="1921">_xlfn.POISSON.DIST(0,K1597,FALSE) * _xlfn.POISSON.DIST(3,L1597,FALSE)</f>
        <v>1.2905610788696136E-2</v>
      </c>
      <c r="AA1597" s="5">
        <f t="shared" ref="AA1597:AA1640" si="1922">_xlfn.POISSON.DIST(1,K1597,FALSE) * _xlfn.POISSON.DIST(3,L1597,FALSE)</f>
        <v>1.7138315916718681E-2</v>
      </c>
      <c r="AB1597" s="5">
        <f t="shared" ref="AB1597:AB1640" si="1923">_xlfn.POISSON.DIST(2,K1597,FALSE) * _xlfn.POISSON.DIST(3,L1597,FALSE)</f>
        <v>1.137961919316985E-2</v>
      </c>
      <c r="AC1597" s="5">
        <f t="shared" ref="AC1597:AC1640" si="1924">_xlfn.POISSON.DIST(4,K1597,FALSE) * _xlfn.POISSON.DIST(4,L1597,FALSE)</f>
        <v>3.7373144330313083E-4</v>
      </c>
      <c r="AD1597" s="5">
        <f t="shared" ref="AD1597:AD1640" si="1925">_xlfn.POISSON.DIST(4,K1597,FALSE) * _xlfn.POISSON.DIST(0,L1597,FALSE)</f>
        <v>1.4047367356818738E-2</v>
      </c>
      <c r="AE1597" s="5">
        <f t="shared" ref="AE1597:AE1640" si="1926">_xlfn.POISSON.DIST(4,K1597,FALSE) * _xlfn.POISSON.DIST(1,L1597,FALSE)</f>
        <v>1.2557087626934077E-2</v>
      </c>
      <c r="AF1597" s="5">
        <f t="shared" ref="AF1597:AF1640" si="1927">_xlfn.POISSON.DIST(4,K1597,FALSE) * _xlfn.POISSON.DIST(2,L1597,FALSE)</f>
        <v>5.6124555464822099E-3</v>
      </c>
      <c r="AG1597" s="5">
        <f t="shared" ref="AG1597:AG1640" si="1928">_xlfn.POISSON.DIST(4,K1597,FALSE) * _xlfn.POISSON.DIST(3,L1597,FALSE)</f>
        <v>1.672344108075631E-3</v>
      </c>
      <c r="AH1597" s="5">
        <f t="shared" ref="AH1597:AH1640" si="1929">_xlfn.POISSON.DIST(0,K1597,FALSE) * _xlfn.POISSON.DIST(4,L1597,FALSE)</f>
        <v>2.8841148920708457E-3</v>
      </c>
      <c r="AI1597" s="5">
        <f t="shared" ref="AI1597:AI1640" si="1930">_xlfn.POISSON.DIST(1,K1597,FALSE) * _xlfn.POISSON.DIST(4,L1597,FALSE)</f>
        <v>3.830029664594975E-3</v>
      </c>
      <c r="AJ1597" s="5">
        <f t="shared" ref="AJ1597:AJ1640" si="1931">_xlfn.POISSON.DIST(2,K1597,FALSE) * _xlfn.POISSON.DIST(4,L1597,FALSE)</f>
        <v>2.5430899566460763E-3</v>
      </c>
      <c r="AK1597" s="5">
        <f t="shared" ref="AK1597:AK1640" si="1932">_xlfn.POISSON.DIST(3,K1597,FALSE) * _xlfn.POISSON.DIST(4,L1597,FALSE)</f>
        <v>1.1257191360471369E-3</v>
      </c>
      <c r="AL1597" s="5">
        <f t="shared" ref="AL1597:AL1640" si="1933">_xlfn.POISSON.DIST(5,K1597,FALSE) * _xlfn.POISSON.DIST(5,L1597,FALSE)</f>
        <v>1.7746111056708855E-5</v>
      </c>
      <c r="AM1597" s="5">
        <f t="shared" ref="AM1597:AM1640" si="1934">_xlfn.POISSON.DIST(5,K1597,FALSE) * _xlfn.POISSON.DIST(0,L1597,FALSE)</f>
        <v>3.730907796634144E-3</v>
      </c>
      <c r="AN1597" s="5">
        <f t="shared" ref="AN1597:AN1640" si="1935">_xlfn.POISSON.DIST(5,K1597,FALSE) * _xlfn.POISSON.DIST(1,L1597,FALSE)</f>
        <v>3.3350972420896604E-3</v>
      </c>
      <c r="AO1597" s="5">
        <f t="shared" ref="AO1597:AO1640" si="1936">_xlfn.POISSON.DIST(5,K1597,FALSE) * _xlfn.POISSON.DIST(2,L1597,FALSE)</f>
        <v>1.4906390375324487E-3</v>
      </c>
      <c r="AP1597" s="5">
        <f t="shared" ref="AP1597:AP1640" si="1937">_xlfn.POISSON.DIST(5,K1597,FALSE) * _xlfn.POISSON.DIST(3,L1597,FALSE)</f>
        <v>4.4416590760302816E-4</v>
      </c>
      <c r="AQ1597" s="5">
        <f t="shared" ref="AQ1597:AQ1640" si="1938">_xlfn.POISSON.DIST(5,K1597,FALSE) * _xlfn.POISSON.DIST(4,L1597,FALSE)</f>
        <v>9.9261129879268565E-5</v>
      </c>
      <c r="AR1597" s="5">
        <f t="shared" ref="AR1597:AR1640" si="1939">_xlfn.POISSON.DIST(0,K1597,FALSE) * _xlfn.POISSON.DIST(5,L1597,FALSE)</f>
        <v>5.1562805337043423E-4</v>
      </c>
      <c r="AS1597" s="5">
        <f t="shared" ref="AS1597:AS1640" si="1940">_xlfn.POISSON.DIST(1,K1597,FALSE) * _xlfn.POISSON.DIST(5,L1597,FALSE)</f>
        <v>6.8474066193948736E-4</v>
      </c>
      <c r="AT1597" s="5">
        <f t="shared" ref="AT1597:AT1640" si="1941">_xlfn.POISSON.DIST(2,K1597,FALSE) * _xlfn.POISSON.DIST(5,L1597,FALSE)</f>
        <v>4.5465890679195162E-4</v>
      </c>
      <c r="AU1597" s="5">
        <f t="shared" ref="AU1597:AU1640" si="1942">_xlfn.POISSON.DIST(3,K1597,FALSE) * _xlfn.POISSON.DIST(5,L1597,FALSE)</f>
        <v>2.0125840629915304E-4</v>
      </c>
      <c r="AV1597" s="5">
        <f t="shared" ref="AV1597:AV1640" si="1943">_xlfn.POISSON.DIST(4,K1597,FALSE) * _xlfn.POISSON.DIST(5,L1597,FALSE)</f>
        <v>6.6816484018550844E-5</v>
      </c>
      <c r="AW1597" s="5">
        <f t="shared" ref="AW1597:AW1640" si="1944">_xlfn.POISSON.DIST(6,K1597,FALSE) * _xlfn.POISSON.DIST(6,L1597,FALSE)</f>
        <v>5.8517297365408332E-7</v>
      </c>
      <c r="AX1597" s="5">
        <f t="shared" ref="AX1597:AX1640" si="1945">_xlfn.POISSON.DIST(6,K1597,FALSE) * _xlfn.POISSON.DIST(0,L1597,FALSE)</f>
        <v>8.2575810787235743E-4</v>
      </c>
      <c r="AY1597" s="5">
        <f t="shared" ref="AY1597:AY1640" si="1946">_xlfn.POISSON.DIST(6,K1597,FALSE) * _xlfn.POISSON.DIST(1,L1597,FALSE)</f>
        <v>7.381537519321155E-4</v>
      </c>
      <c r="AZ1597" s="5">
        <f t="shared" ref="AZ1597:AZ1640" si="1947">_xlfn.POISSON.DIST(6,K1597,FALSE) * _xlfn.POISSON.DIST(2,L1597,FALSE)</f>
        <v>3.2992165399100339E-4</v>
      </c>
      <c r="BA1597" s="5">
        <f t="shared" ref="BA1597:BA1640" si="1948">_xlfn.POISSON.DIST(6,K1597,FALSE) * _xlfn.POISSON.DIST(3,L1597,FALSE)</f>
        <v>9.830679808666711E-5</v>
      </c>
      <c r="BB1597" s="5">
        <f t="shared" ref="BB1597:BB1640" si="1949">_xlfn.POISSON.DIST(6,K1597,FALSE) * _xlfn.POISSON.DIST(4,L1597,FALSE)</f>
        <v>2.1969367044750573E-5</v>
      </c>
      <c r="BC1597" s="5">
        <f t="shared" ref="BC1597:BC1640" si="1950">_xlfn.POISSON.DIST(6,K1597,FALSE) * _xlfn.POISSON.DIST(5,L1597,FALSE)</f>
        <v>3.9277290908933199E-6</v>
      </c>
      <c r="BD1597" s="5">
        <f t="shared" ref="BD1597:BD1640" si="1951">_xlfn.POISSON.DIST(0,K1597,FALSE) * _xlfn.POISSON.DIST(6,L1597,FALSE)</f>
        <v>7.6820879013735077E-5</v>
      </c>
      <c r="BE1597" s="5">
        <f t="shared" ref="BE1597:BE1640" si="1952">_xlfn.POISSON.DIST(1,K1597,FALSE) * _xlfn.POISSON.DIST(6,L1597,FALSE)</f>
        <v>1.0201613198273361E-4</v>
      </c>
      <c r="BF1597" s="5">
        <f t="shared" ref="BF1597:BF1640" si="1953">_xlfn.POISSON.DIST(2,K1597,FALSE) * _xlfn.POISSON.DIST(6,L1597,FALSE)</f>
        <v>6.7737386751704371E-5</v>
      </c>
      <c r="BG1597" s="5">
        <f t="shared" ref="BG1597:BG1640" si="1954">_xlfn.POISSON.DIST(3,K1597,FALSE) * _xlfn.POISSON.DIST(6,L1597,FALSE)</f>
        <v>2.9984496731206921E-5</v>
      </c>
      <c r="BH1597" s="5">
        <f t="shared" ref="BH1597:BH1640" si="1955">_xlfn.POISSON.DIST(4,K1597,FALSE) * _xlfn.POISSON.DIST(6,L1597,FALSE)</f>
        <v>9.9546582102364996E-6</v>
      </c>
      <c r="BI1597" s="5">
        <f t="shared" ref="BI1597:BI1640" si="1956">_xlfn.POISSON.DIST(5,K1597,FALSE) * _xlfn.POISSON.DIST(6,L1597,FALSE)</f>
        <v>2.6439055081286354E-6</v>
      </c>
      <c r="BJ1597" s="8">
        <f t="shared" ref="BJ1597:BJ1640" si="1957">SUM(N1597,Q1597,T1597,W1597,X1597,Y1597,AD1597,AE1597,AF1597,AG1597,AM1597,AN1597,AO1597,AP1597,AQ1597,AX1597,AY1597,AZ1597,BA1597,BB1597,BC1597)</f>
        <v>0.46703914954518128</v>
      </c>
      <c r="BK1597" s="8">
        <f t="shared" ref="BK1597:BK1640" si="1958">SUM(M1597,P1597,S1597,V1597,AC1597,AL1597,AY1597)</f>
        <v>0.2814480537307909</v>
      </c>
      <c r="BL1597" s="8">
        <f t="shared" ref="BL1597:BL1640" si="1959">SUM(O1597,R1597,U1597,AA1597,AB1597,AH1597,AI1597,AJ1597,AK1597,AR1597,AS1597,AT1597,AU1597,AV1597,BD1597,BE1597,BF1597,BG1597,BH1597,BI1597)</f>
        <v>0.23884583247112204</v>
      </c>
      <c r="BM1597" s="8">
        <f t="shared" ref="BM1597:BM1640" si="1960">SUM(S1597:BI1597)</f>
        <v>0.38264946911219766</v>
      </c>
      <c r="BN1597" s="8">
        <f t="shared" ref="BN1597:BN1640" si="1961">SUM(M1597:R1597)</f>
        <v>0.61685160884463419</v>
      </c>
    </row>
    <row r="1598" spans="1:66" x14ac:dyDescent="0.25">
      <c r="A1598" t="s">
        <v>91</v>
      </c>
      <c r="B1598" t="s">
        <v>123</v>
      </c>
      <c r="C1598" t="s">
        <v>127</v>
      </c>
      <c r="D1598" t="s">
        <v>572</v>
      </c>
      <c r="E1598">
        <f>VLOOKUP(A1598,home!$A$2:$E$405,3,FALSE)</f>
        <v>1.5</v>
      </c>
      <c r="F1598">
        <f>VLOOKUP(B1598,home!$B$2:$E$405,3,FALSE)</f>
        <v>1.0900000000000001</v>
      </c>
      <c r="G1598">
        <f>VLOOKUP(C1598,away!$B$2:$E$405,4,FALSE)</f>
        <v>0.71</v>
      </c>
      <c r="H1598">
        <f>VLOOKUP(A1598,away!$A$2:$E$405,3,FALSE)</f>
        <v>1.1974637681159399</v>
      </c>
      <c r="I1598">
        <f>VLOOKUP(C1598,away!$B$2:$E$405,3,FALSE)</f>
        <v>0.9</v>
      </c>
      <c r="J1598">
        <f>VLOOKUP(B1598,home!$B$2:$E$405,4,FALSE)</f>
        <v>0.71</v>
      </c>
      <c r="K1598" s="3">
        <f t="shared" si="1906"/>
        <v>1.1608500000000002</v>
      </c>
      <c r="L1598" s="3">
        <f t="shared" si="1907"/>
        <v>0.76517934782608554</v>
      </c>
      <c r="M1598" s="5">
        <f t="shared" si="1908"/>
        <v>0.14572567721835478</v>
      </c>
      <c r="N1598" s="5">
        <f t="shared" si="1909"/>
        <v>0.1691656523989272</v>
      </c>
      <c r="O1598" s="5">
        <f t="shared" si="1910"/>
        <v>0.11150627865545536</v>
      </c>
      <c r="P1598" s="5">
        <f t="shared" si="1911"/>
        <v>0.12944206357718538</v>
      </c>
      <c r="Q1598" s="5">
        <f t="shared" si="1912"/>
        <v>9.8187973793647326E-2</v>
      </c>
      <c r="R1598" s="5">
        <f t="shared" si="1913"/>
        <v>4.266115079004755E-2</v>
      </c>
      <c r="S1598" s="5">
        <f t="shared" si="1914"/>
        <v>2.8744501557563713E-2</v>
      </c>
      <c r="T1598" s="5">
        <f t="shared" si="1915"/>
        <v>7.5131409751787837E-2</v>
      </c>
      <c r="U1598" s="5">
        <f t="shared" si="1916"/>
        <v>4.9523196894626711E-2</v>
      </c>
      <c r="V1598" s="5">
        <f t="shared" si="1917"/>
        <v>2.8369495869310004E-3</v>
      </c>
      <c r="W1598" s="5">
        <f t="shared" si="1918"/>
        <v>3.7993836459451848E-2</v>
      </c>
      <c r="X1598" s="5">
        <f t="shared" si="1919"/>
        <v>2.9072099003454314E-2</v>
      </c>
      <c r="Y1598" s="5">
        <f t="shared" si="1920"/>
        <v>1.1122684877699282E-2</v>
      </c>
      <c r="Z1598" s="5">
        <f t="shared" si="1921"/>
        <v>1.0881143846346295E-2</v>
      </c>
      <c r="AA1598" s="5">
        <f t="shared" si="1922"/>
        <v>1.2631375834031098E-2</v>
      </c>
      <c r="AB1598" s="5">
        <f t="shared" si="1923"/>
        <v>7.3315663184675009E-3</v>
      </c>
      <c r="AC1598" s="5">
        <f t="shared" si="1924"/>
        <v>1.5749652695323829E-4</v>
      </c>
      <c r="AD1598" s="5">
        <f t="shared" si="1925"/>
        <v>1.102628626348867E-2</v>
      </c>
      <c r="AE1598" s="5">
        <f t="shared" si="1926"/>
        <v>8.4370865320399849E-3</v>
      </c>
      <c r="AF1598" s="5">
        <f t="shared" si="1927"/>
        <v>3.2279421850693033E-3</v>
      </c>
      <c r="AG1598" s="5">
        <f t="shared" si="1928"/>
        <v>8.2331823199721307E-4</v>
      </c>
      <c r="AH1598" s="5">
        <f t="shared" si="1929"/>
        <v>2.0815066379872697E-3</v>
      </c>
      <c r="AI1598" s="5">
        <f t="shared" si="1930"/>
        <v>2.4163169807075225E-3</v>
      </c>
      <c r="AJ1598" s="5">
        <f t="shared" si="1931"/>
        <v>1.4024907835271641E-3</v>
      </c>
      <c r="AK1598" s="5">
        <f t="shared" si="1932"/>
        <v>5.426938086858363E-4</v>
      </c>
      <c r="AL1598" s="5">
        <f t="shared" si="1933"/>
        <v>5.5959048107958759E-6</v>
      </c>
      <c r="AM1598" s="5">
        <f t="shared" si="1934"/>
        <v>2.5599728817941639E-3</v>
      </c>
      <c r="AN1598" s="5">
        <f t="shared" si="1935"/>
        <v>1.958838380143723E-3</v>
      </c>
      <c r="AO1598" s="5">
        <f t="shared" si="1936"/>
        <v>7.4943133710753996E-4</v>
      </c>
      <c r="AP1598" s="5">
        <f t="shared" si="1937"/>
        <v>1.9114979392279293E-4</v>
      </c>
      <c r="AQ1598" s="5">
        <f t="shared" si="1938"/>
        <v>3.6565968662733324E-5</v>
      </c>
      <c r="AR1598" s="5">
        <f t="shared" si="1939"/>
        <v>3.1854517835015354E-4</v>
      </c>
      <c r="AS1598" s="5">
        <f t="shared" si="1940"/>
        <v>3.6978317028777579E-4</v>
      </c>
      <c r="AT1598" s="5">
        <f t="shared" si="1941"/>
        <v>2.1463139661428231E-4</v>
      </c>
      <c r="AU1598" s="5">
        <f t="shared" si="1942"/>
        <v>8.3051618919896563E-5</v>
      </c>
      <c r="AV1598" s="5">
        <f t="shared" si="1943"/>
        <v>2.4102617955790482E-5</v>
      </c>
      <c r="AW1598" s="5">
        <f t="shared" si="1944"/>
        <v>1.3807249196599124E-7</v>
      </c>
      <c r="AX1598" s="5">
        <f t="shared" si="1945"/>
        <v>4.952907533051263E-4</v>
      </c>
      <c r="AY1598" s="5">
        <f t="shared" si="1946"/>
        <v>3.7898625559830711E-4</v>
      </c>
      <c r="AZ1598" s="5">
        <f t="shared" si="1947"/>
        <v>1.4499622794688141E-4</v>
      </c>
      <c r="BA1598" s="5">
        <f t="shared" si="1948"/>
        <v>3.6982706379212385E-5</v>
      </c>
      <c r="BB1598" s="5">
        <f t="shared" si="1949"/>
        <v>7.0746007870223358E-6</v>
      </c>
      <c r="BC1598" s="5">
        <f t="shared" si="1950"/>
        <v>1.0826676832687329E-6</v>
      </c>
      <c r="BD1598" s="5">
        <f t="shared" si="1951"/>
        <v>4.0624031970519076E-5</v>
      </c>
      <c r="BE1598" s="5">
        <f t="shared" si="1952"/>
        <v>4.7158407512977076E-5</v>
      </c>
      <c r="BF1598" s="5">
        <f t="shared" si="1953"/>
        <v>2.7371918680719723E-5</v>
      </c>
      <c r="BG1598" s="5">
        <f t="shared" si="1954"/>
        <v>1.05915639335045E-5</v>
      </c>
      <c r="BH1598" s="5">
        <f t="shared" si="1955"/>
        <v>3.073804248052175E-6</v>
      </c>
      <c r="BI1598" s="5">
        <f t="shared" si="1956"/>
        <v>7.1364513227027335E-7</v>
      </c>
      <c r="BJ1598" s="8">
        <f t="shared" si="1957"/>
        <v>0.45074866107089379</v>
      </c>
      <c r="BK1598" s="8">
        <f t="shared" si="1958"/>
        <v>0.3072912706273972</v>
      </c>
      <c r="BL1598" s="8">
        <f t="shared" si="1959"/>
        <v>0.23123622405714195</v>
      </c>
      <c r="BM1598" s="8">
        <f t="shared" si="1960"/>
        <v>0.30308965498505536</v>
      </c>
      <c r="BN1598" s="8">
        <f t="shared" si="1961"/>
        <v>0.69668879643361747</v>
      </c>
    </row>
    <row r="1599" spans="1:66" x14ac:dyDescent="0.25">
      <c r="A1599" t="s">
        <v>91</v>
      </c>
      <c r="B1599" t="s">
        <v>89</v>
      </c>
      <c r="C1599" t="s">
        <v>97</v>
      </c>
      <c r="D1599" t="s">
        <v>572</v>
      </c>
      <c r="E1599">
        <f>VLOOKUP(A1599,home!$A$2:$E$405,3,FALSE)</f>
        <v>1.5</v>
      </c>
      <c r="F1599">
        <f>VLOOKUP(B1599,home!$B$2:$E$405,3,FALSE)</f>
        <v>0.55000000000000004</v>
      </c>
      <c r="G1599">
        <f>VLOOKUP(C1599,away!$B$2:$E$405,4,FALSE)</f>
        <v>0.9</v>
      </c>
      <c r="H1599">
        <f>VLOOKUP(A1599,away!$A$2:$E$405,3,FALSE)</f>
        <v>1.1974637681159399</v>
      </c>
      <c r="I1599">
        <f>VLOOKUP(C1599,away!$B$2:$E$405,3,FALSE)</f>
        <v>0.67</v>
      </c>
      <c r="J1599">
        <f>VLOOKUP(B1599,home!$B$2:$E$405,4,FALSE)</f>
        <v>1.1499999999999999</v>
      </c>
      <c r="K1599" s="3">
        <f t="shared" si="1906"/>
        <v>0.74250000000000005</v>
      </c>
      <c r="L1599" s="3">
        <f t="shared" si="1907"/>
        <v>0.92264583333333161</v>
      </c>
      <c r="M1599" s="5">
        <f t="shared" si="1908"/>
        <v>0.18916306968938854</v>
      </c>
      <c r="N1599" s="5">
        <f t="shared" si="1909"/>
        <v>0.14045357924437102</v>
      </c>
      <c r="O1599" s="5">
        <f t="shared" si="1910"/>
        <v>0.17453051806945696</v>
      </c>
      <c r="P1599" s="5">
        <f t="shared" si="1911"/>
        <v>0.12958890966657183</v>
      </c>
      <c r="Q1599" s="5">
        <f t="shared" si="1912"/>
        <v>5.2143391294472735E-2</v>
      </c>
      <c r="R1599" s="5">
        <f t="shared" si="1913"/>
        <v>8.0514927643146106E-2</v>
      </c>
      <c r="S1599" s="5">
        <f t="shared" si="1914"/>
        <v>2.2194191413982108E-2</v>
      </c>
      <c r="T1599" s="5">
        <f t="shared" si="1915"/>
        <v>4.8109882713714781E-2</v>
      </c>
      <c r="U1599" s="5">
        <f t="shared" si="1916"/>
        <v>5.9782333775035987E-2</v>
      </c>
      <c r="V1599" s="5">
        <f t="shared" si="1917"/>
        <v>1.6893837041658227E-3</v>
      </c>
      <c r="W1599" s="5">
        <f t="shared" si="1918"/>
        <v>1.2905489345382002E-2</v>
      </c>
      <c r="X1599" s="5">
        <f t="shared" si="1919"/>
        <v>1.190719597164441E-2</v>
      </c>
      <c r="Y1599" s="5">
        <f t="shared" si="1920"/>
        <v>5.4930623749605721E-3</v>
      </c>
      <c r="Z1599" s="5">
        <f t="shared" si="1921"/>
        <v>2.476225417036115E-2</v>
      </c>
      <c r="AA1599" s="5">
        <f t="shared" si="1922"/>
        <v>1.8385973721493157E-2</v>
      </c>
      <c r="AB1599" s="5">
        <f t="shared" si="1923"/>
        <v>6.8257927441043335E-3</v>
      </c>
      <c r="AC1599" s="5">
        <f t="shared" si="1924"/>
        <v>7.2333553462234105E-5</v>
      </c>
      <c r="AD1599" s="5">
        <f t="shared" si="1925"/>
        <v>2.3955814597365339E-3</v>
      </c>
      <c r="AE1599" s="5">
        <f t="shared" si="1926"/>
        <v>2.2102732522364934E-3</v>
      </c>
      <c r="AF1599" s="5">
        <f t="shared" si="1927"/>
        <v>1.0196497033520561E-3</v>
      </c>
      <c r="AG1599" s="5">
        <f t="shared" si="1928"/>
        <v>3.1359185008578079E-4</v>
      </c>
      <c r="AH1599" s="5">
        <f t="shared" si="1929"/>
        <v>5.7116976585561566E-3</v>
      </c>
      <c r="AI1599" s="5">
        <f t="shared" si="1930"/>
        <v>4.2409355114779463E-3</v>
      </c>
      <c r="AJ1599" s="5">
        <f t="shared" si="1931"/>
        <v>1.5744473086361877E-3</v>
      </c>
      <c r="AK1599" s="5">
        <f t="shared" si="1932"/>
        <v>3.8967570888745647E-4</v>
      </c>
      <c r="AL1599" s="5">
        <f t="shared" si="1933"/>
        <v>1.9821260758500859E-6</v>
      </c>
      <c r="AM1599" s="5">
        <f t="shared" si="1934"/>
        <v>3.5574384677087542E-4</v>
      </c>
      <c r="AN1599" s="5">
        <f t="shared" si="1935"/>
        <v>3.2822557795711936E-4</v>
      </c>
      <c r="AO1599" s="5">
        <f t="shared" si="1936"/>
        <v>1.5141798094778038E-4</v>
      </c>
      <c r="AP1599" s="5">
        <f t="shared" si="1937"/>
        <v>4.6568389737738466E-5</v>
      </c>
      <c r="AQ1599" s="5">
        <f t="shared" si="1938"/>
        <v>1.0741532689141767E-5</v>
      </c>
      <c r="AR1599" s="5">
        <f t="shared" si="1939"/>
        <v>1.0539748091853169E-3</v>
      </c>
      <c r="AS1599" s="5">
        <f t="shared" si="1940"/>
        <v>7.8257629582009791E-4</v>
      </c>
      <c r="AT1599" s="5">
        <f t="shared" si="1941"/>
        <v>2.9053144982321135E-4</v>
      </c>
      <c r="AU1599" s="5">
        <f t="shared" si="1942"/>
        <v>7.1906533831244806E-5</v>
      </c>
      <c r="AV1599" s="5">
        <f t="shared" si="1943"/>
        <v>1.3347650342424818E-5</v>
      </c>
      <c r="AW1599" s="5">
        <f t="shared" si="1944"/>
        <v>3.7719007528628823E-8</v>
      </c>
      <c r="AX1599" s="5">
        <f t="shared" si="1945"/>
        <v>4.4023301037895819E-5</v>
      </c>
      <c r="AY1599" s="5">
        <f t="shared" si="1946"/>
        <v>4.0617915272193513E-5</v>
      </c>
      <c r="AZ1599" s="5">
        <f t="shared" si="1947"/>
        <v>1.8737975142287817E-5</v>
      </c>
      <c r="BA1599" s="5">
        <f t="shared" si="1948"/>
        <v>5.7628382300451334E-6</v>
      </c>
      <c r="BB1599" s="5">
        <f t="shared" si="1949"/>
        <v>1.3292646702812934E-6</v>
      </c>
      <c r="BC1599" s="5">
        <f t="shared" si="1950"/>
        <v>2.4528810188644808E-7</v>
      </c>
      <c r="BD1599" s="5">
        <f t="shared" si="1951"/>
        <v>1.620742443555209E-4</v>
      </c>
      <c r="BE1599" s="5">
        <f t="shared" si="1952"/>
        <v>1.203401264339743E-4</v>
      </c>
      <c r="BF1599" s="5">
        <f t="shared" si="1953"/>
        <v>4.4676271938612955E-5</v>
      </c>
      <c r="BG1599" s="5">
        <f t="shared" si="1954"/>
        <v>1.1057377304806706E-5</v>
      </c>
      <c r="BH1599" s="5">
        <f t="shared" si="1955"/>
        <v>2.0525256622047448E-6</v>
      </c>
      <c r="BI1599" s="5">
        <f t="shared" si="1956"/>
        <v>3.0480006083740471E-7</v>
      </c>
      <c r="BJ1599" s="8">
        <f t="shared" si="1957"/>
        <v>0.27795511112051363</v>
      </c>
      <c r="BK1599" s="8">
        <f t="shared" si="1958"/>
        <v>0.34275048806891856</v>
      </c>
      <c r="BL1599" s="8">
        <f t="shared" si="1959"/>
        <v>0.35450914422555274</v>
      </c>
      <c r="BM1599" s="8">
        <f t="shared" si="1960"/>
        <v>0.23354202178167399</v>
      </c>
      <c r="BN1599" s="8">
        <f t="shared" si="1961"/>
        <v>0.7663943956074073</v>
      </c>
    </row>
    <row r="1600" spans="1:66" x14ac:dyDescent="0.25">
      <c r="A1600" t="s">
        <v>91</v>
      </c>
      <c r="B1600" t="s">
        <v>96</v>
      </c>
      <c r="C1600" t="s">
        <v>94</v>
      </c>
      <c r="D1600" t="s">
        <v>572</v>
      </c>
      <c r="E1600">
        <f>VLOOKUP(A1600,home!$A$2:$E$405,3,FALSE)</f>
        <v>1.5</v>
      </c>
      <c r="F1600">
        <f>VLOOKUP(B1600,home!$B$2:$E$405,3,FALSE)</f>
        <v>1.22</v>
      </c>
      <c r="G1600">
        <f>VLOOKUP(C1600,away!$B$2:$E$405,4,FALSE)</f>
        <v>1.36</v>
      </c>
      <c r="H1600">
        <f>VLOOKUP(A1600,away!$A$2:$E$405,3,FALSE)</f>
        <v>1.1974637681159399</v>
      </c>
      <c r="I1600">
        <f>VLOOKUP(C1600,away!$B$2:$E$405,3,FALSE)</f>
        <v>0.57999999999999996</v>
      </c>
      <c r="J1600">
        <f>VLOOKUP(B1600,home!$B$2:$E$405,4,FALSE)</f>
        <v>0.78</v>
      </c>
      <c r="K1600" s="3">
        <f t="shared" si="1906"/>
        <v>2.4888000000000003</v>
      </c>
      <c r="L1600" s="3">
        <f t="shared" si="1907"/>
        <v>0.54173260869565121</v>
      </c>
      <c r="M1600" s="5">
        <f t="shared" si="1908"/>
        <v>4.8289911648746797E-2</v>
      </c>
      <c r="N1600" s="5">
        <f t="shared" si="1909"/>
        <v>0.12018393211140105</v>
      </c>
      <c r="O1600" s="5">
        <f t="shared" si="1910"/>
        <v>2.6160219811158118E-2</v>
      </c>
      <c r="P1600" s="5">
        <f t="shared" si="1911"/>
        <v>6.5107555066010334E-2</v>
      </c>
      <c r="Q1600" s="5">
        <f t="shared" si="1912"/>
        <v>0.1495568851194275</v>
      </c>
      <c r="R1600" s="5">
        <f t="shared" si="1913"/>
        <v>7.0859220611751705E-3</v>
      </c>
      <c r="S1600" s="5">
        <f t="shared" si="1914"/>
        <v>2.1945545052491189E-2</v>
      </c>
      <c r="T1600" s="5">
        <f t="shared" si="1915"/>
        <v>8.101984152414328E-2</v>
      </c>
      <c r="U1600" s="5">
        <f t="shared" si="1916"/>
        <v>1.7635442825852766E-2</v>
      </c>
      <c r="V1600" s="5">
        <f t="shared" si="1917"/>
        <v>3.287598990198334E-3</v>
      </c>
      <c r="W1600" s="5">
        <f t="shared" si="1918"/>
        <v>0.12407239189507707</v>
      </c>
      <c r="X1600" s="5">
        <f t="shared" si="1919"/>
        <v>6.7214060528429265E-2</v>
      </c>
      <c r="Y1600" s="5">
        <f t="shared" si="1920"/>
        <v>1.8206024175546693E-2</v>
      </c>
      <c r="Z1600" s="5">
        <f t="shared" si="1921"/>
        <v>1.2795583477381637E-3</v>
      </c>
      <c r="AA1600" s="5">
        <f t="shared" si="1922"/>
        <v>3.184564815850742E-3</v>
      </c>
      <c r="AB1600" s="5">
        <f t="shared" si="1923"/>
        <v>3.9628724568446646E-3</v>
      </c>
      <c r="AC1600" s="5">
        <f t="shared" si="1924"/>
        <v>2.7703448424984444E-4</v>
      </c>
      <c r="AD1600" s="5">
        <f t="shared" si="1925"/>
        <v>7.7197842237116981E-2</v>
      </c>
      <c r="AE1600" s="5">
        <f t="shared" si="1926"/>
        <v>4.1820588460788705E-2</v>
      </c>
      <c r="AF1600" s="5">
        <f t="shared" si="1927"/>
        <v>1.1327788242025155E-2</v>
      </c>
      <c r="AG1600" s="5">
        <f t="shared" si="1928"/>
        <v>2.0455440917014041E-3</v>
      </c>
      <c r="AH1600" s="5">
        <f t="shared" si="1929"/>
        <v>1.7329462042462313E-4</v>
      </c>
      <c r="AI1600" s="5">
        <f t="shared" si="1930"/>
        <v>4.3129565131280208E-4</v>
      </c>
      <c r="AJ1600" s="5">
        <f t="shared" si="1931"/>
        <v>5.3670430849365102E-4</v>
      </c>
      <c r="AK1600" s="5">
        <f t="shared" si="1932"/>
        <v>4.4524989432633298E-4</v>
      </c>
      <c r="AL1600" s="5">
        <f t="shared" si="1933"/>
        <v>1.4940626166126854E-5</v>
      </c>
      <c r="AM1600" s="5">
        <f t="shared" si="1934"/>
        <v>3.8425997951947309E-2</v>
      </c>
      <c r="AN1600" s="5">
        <f t="shared" si="1935"/>
        <v>2.0816616112242167E-2</v>
      </c>
      <c r="AO1600" s="5">
        <f t="shared" si="1936"/>
        <v>5.6385198753504361E-3</v>
      </c>
      <c r="AP1600" s="5">
        <f t="shared" si="1937"/>
        <v>1.0181900270852899E-3</v>
      </c>
      <c r="AQ1600" s="5">
        <f t="shared" si="1938"/>
        <v>1.3789668488020245E-4</v>
      </c>
      <c r="AR1600" s="5">
        <f t="shared" si="1939"/>
        <v>1.8775869359110761E-5</v>
      </c>
      <c r="AS1600" s="5">
        <f t="shared" si="1940"/>
        <v>4.6729383660954866E-5</v>
      </c>
      <c r="AT1600" s="5">
        <f t="shared" si="1941"/>
        <v>5.8150045027692259E-5</v>
      </c>
      <c r="AU1600" s="5">
        <f t="shared" si="1942"/>
        <v>4.8241277354973496E-5</v>
      </c>
      <c r="AV1600" s="5">
        <f t="shared" si="1943"/>
        <v>3.001572277026452E-5</v>
      </c>
      <c r="AW1600" s="5">
        <f t="shared" si="1944"/>
        <v>5.5955305939318251E-7</v>
      </c>
      <c r="AX1600" s="5">
        <f t="shared" si="1945"/>
        <v>1.5939103950467756E-2</v>
      </c>
      <c r="AY1600" s="5">
        <f t="shared" si="1946"/>
        <v>8.634732363358058E-3</v>
      </c>
      <c r="AZ1600" s="5">
        <f t="shared" si="1947"/>
        <v>2.3388580442953626E-3</v>
      </c>
      <c r="BA1600" s="5">
        <f t="shared" si="1948"/>
        <v>4.2234522323497859E-4</v>
      </c>
      <c r="BB1600" s="5">
        <f t="shared" si="1949"/>
        <v>5.7199544888308023E-5</v>
      </c>
      <c r="BC1600" s="5">
        <f t="shared" si="1950"/>
        <v>6.197371733709424E-6</v>
      </c>
      <c r="BD1600" s="5">
        <f t="shared" si="1951"/>
        <v>1.6952501147399686E-6</v>
      </c>
      <c r="BE1600" s="5">
        <f t="shared" si="1952"/>
        <v>4.2191384855648343E-6</v>
      </c>
      <c r="BF1600" s="5">
        <f t="shared" si="1953"/>
        <v>5.2502959314368811E-6</v>
      </c>
      <c r="BG1600" s="5">
        <f t="shared" si="1954"/>
        <v>4.3556455047200366E-6</v>
      </c>
      <c r="BH1600" s="5">
        <f t="shared" si="1955"/>
        <v>2.7100826330368079E-6</v>
      </c>
      <c r="BI1600" s="5">
        <f t="shared" si="1956"/>
        <v>1.3489707314204002E-6</v>
      </c>
      <c r="BJ1600" s="8">
        <f t="shared" si="1957"/>
        <v>0.78608055553514078</v>
      </c>
      <c r="BK1600" s="8">
        <f t="shared" si="1958"/>
        <v>0.1475573182312207</v>
      </c>
      <c r="BL1600" s="8">
        <f t="shared" si="1959"/>
        <v>5.9837058127012774E-2</v>
      </c>
      <c r="BM1600" s="8">
        <f t="shared" si="1960"/>
        <v>0.56973589161289473</v>
      </c>
      <c r="BN1600" s="8">
        <f t="shared" si="1961"/>
        <v>0.41638442581791901</v>
      </c>
    </row>
    <row r="1601" spans="1:66" x14ac:dyDescent="0.25">
      <c r="A1601" t="s">
        <v>91</v>
      </c>
      <c r="B1601" t="s">
        <v>129</v>
      </c>
      <c r="C1601" t="s">
        <v>122</v>
      </c>
      <c r="D1601" t="s">
        <v>572</v>
      </c>
      <c r="E1601">
        <f>VLOOKUP(A1601,home!$A$2:$E$405,3,FALSE)</f>
        <v>1.5</v>
      </c>
      <c r="F1601">
        <f>VLOOKUP(B1601,home!$B$2:$E$405,3,FALSE)</f>
        <v>0.96</v>
      </c>
      <c r="G1601">
        <f>VLOOKUP(C1601,away!$B$2:$E$405,4,FALSE)</f>
        <v>1.3</v>
      </c>
      <c r="H1601">
        <f>VLOOKUP(A1601,away!$A$2:$E$405,3,FALSE)</f>
        <v>1.1974637681159399</v>
      </c>
      <c r="I1601">
        <f>VLOOKUP(C1601,away!$B$2:$E$405,3,FALSE)</f>
        <v>0.81</v>
      </c>
      <c r="J1601">
        <f>VLOOKUP(B1601,home!$B$2:$E$405,4,FALSE)</f>
        <v>1.27</v>
      </c>
      <c r="K1601" s="3">
        <f t="shared" si="1906"/>
        <v>1.8719999999999999</v>
      </c>
      <c r="L1601" s="3">
        <f t="shared" si="1907"/>
        <v>1.2318309782608674</v>
      </c>
      <c r="M1601" s="5">
        <f t="shared" si="1908"/>
        <v>4.4876950036706158E-2</v>
      </c>
      <c r="N1601" s="5">
        <f t="shared" si="1909"/>
        <v>8.400965046871392E-2</v>
      </c>
      <c r="O1601" s="5">
        <f t="shared" si="1910"/>
        <v>5.5280817265079822E-2</v>
      </c>
      <c r="P1601" s="5">
        <f t="shared" si="1911"/>
        <v>0.10348568992022941</v>
      </c>
      <c r="Q1601" s="5">
        <f t="shared" si="1912"/>
        <v>7.8633032838716227E-2</v>
      </c>
      <c r="R1601" s="5">
        <f t="shared" si="1913"/>
        <v>3.4048311605351766E-2</v>
      </c>
      <c r="S1601" s="5">
        <f t="shared" si="1914"/>
        <v>5.9659179208404509E-2</v>
      </c>
      <c r="T1601" s="5">
        <f t="shared" si="1915"/>
        <v>9.6862605765334731E-2</v>
      </c>
      <c r="U1601" s="5">
        <f t="shared" si="1916"/>
        <v>6.3738439325218499E-2</v>
      </c>
      <c r="V1601" s="5">
        <f t="shared" si="1917"/>
        <v>1.5285925217998104E-2</v>
      </c>
      <c r="W1601" s="5">
        <f t="shared" si="1918"/>
        <v>4.9067012491358933E-2</v>
      </c>
      <c r="X1601" s="5">
        <f t="shared" si="1919"/>
        <v>6.0442265997568877E-2</v>
      </c>
      <c r="Y1601" s="5">
        <f t="shared" si="1920"/>
        <v>3.7227327826044418E-2</v>
      </c>
      <c r="Z1601" s="5">
        <f t="shared" si="1921"/>
        <v>1.398058833098377E-2</v>
      </c>
      <c r="AA1601" s="5">
        <f t="shared" si="1922"/>
        <v>2.6171661355601616E-2</v>
      </c>
      <c r="AB1601" s="5">
        <f t="shared" si="1923"/>
        <v>2.4496675028843111E-2</v>
      </c>
      <c r="AC1601" s="5">
        <f t="shared" si="1924"/>
        <v>2.2030721171443623E-3</v>
      </c>
      <c r="AD1601" s="5">
        <f t="shared" si="1925"/>
        <v>2.2963361845955987E-2</v>
      </c>
      <c r="AE1601" s="5">
        <f t="shared" si="1926"/>
        <v>2.8286980486862245E-2</v>
      </c>
      <c r="AF1601" s="5">
        <f t="shared" si="1927"/>
        <v>1.7422389422588794E-2</v>
      </c>
      <c r="AG1601" s="5">
        <f t="shared" si="1928"/>
        <v>7.1538130020231145E-3</v>
      </c>
      <c r="AH1601" s="5">
        <f t="shared" si="1929"/>
        <v>4.3054304501045524E-3</v>
      </c>
      <c r="AI1601" s="5">
        <f t="shared" si="1930"/>
        <v>8.0597658025957208E-3</v>
      </c>
      <c r="AJ1601" s="5">
        <f t="shared" si="1931"/>
        <v>7.5439407912295956E-3</v>
      </c>
      <c r="AK1601" s="5">
        <f t="shared" si="1932"/>
        <v>4.7074190537272683E-3</v>
      </c>
      <c r="AL1601" s="5">
        <f t="shared" si="1933"/>
        <v>2.0321027859533934E-4</v>
      </c>
      <c r="AM1601" s="5">
        <f t="shared" si="1934"/>
        <v>8.5974826751259153E-3</v>
      </c>
      <c r="AN1601" s="5">
        <f t="shared" si="1935"/>
        <v>1.0590645494281218E-2</v>
      </c>
      <c r="AO1601" s="5">
        <f t="shared" si="1936"/>
        <v>6.5229425998172396E-3</v>
      </c>
      <c r="AP1601" s="5">
        <f t="shared" si="1937"/>
        <v>2.6783875879574522E-3</v>
      </c>
      <c r="AQ1601" s="5">
        <f t="shared" si="1938"/>
        <v>8.2483020065884862E-4</v>
      </c>
      <c r="AR1601" s="5">
        <f t="shared" si="1939"/>
        <v>1.0607125206372832E-3</v>
      </c>
      <c r="AS1601" s="5">
        <f t="shared" si="1940"/>
        <v>1.9856538386329942E-3</v>
      </c>
      <c r="AT1601" s="5">
        <f t="shared" si="1941"/>
        <v>1.8585719929604823E-3</v>
      </c>
      <c r="AU1601" s="5">
        <f t="shared" si="1942"/>
        <v>1.1597489236073412E-3</v>
      </c>
      <c r="AV1601" s="5">
        <f t="shared" si="1943"/>
        <v>5.4276249624823588E-4</v>
      </c>
      <c r="AW1601" s="5">
        <f t="shared" si="1944"/>
        <v>1.3016677246287536E-5</v>
      </c>
      <c r="AX1601" s="5">
        <f t="shared" si="1945"/>
        <v>2.6824145946392859E-3</v>
      </c>
      <c r="AY1601" s="5">
        <f t="shared" si="1946"/>
        <v>3.3042813942157395E-3</v>
      </c>
      <c r="AZ1601" s="5">
        <f t="shared" si="1947"/>
        <v>2.0351580911429786E-3</v>
      </c>
      <c r="BA1601" s="5">
        <f t="shared" si="1948"/>
        <v>8.356569274427251E-4</v>
      </c>
      <c r="BB1601" s="5">
        <f t="shared" si="1949"/>
        <v>2.5734702260556076E-4</v>
      </c>
      <c r="BC1601" s="5">
        <f t="shared" si="1950"/>
        <v>6.3401606921745877E-5</v>
      </c>
      <c r="BD1601" s="5">
        <f t="shared" si="1951"/>
        <v>2.1776975699169587E-4</v>
      </c>
      <c r="BE1601" s="5">
        <f t="shared" si="1952"/>
        <v>4.0766498508845462E-4</v>
      </c>
      <c r="BF1601" s="5">
        <f t="shared" si="1953"/>
        <v>3.8157442604279352E-4</v>
      </c>
      <c r="BG1601" s="5">
        <f t="shared" si="1954"/>
        <v>2.3810244185070318E-4</v>
      </c>
      <c r="BH1601" s="5">
        <f t="shared" si="1955"/>
        <v>1.1143194278612912E-4</v>
      </c>
      <c r="BI1601" s="5">
        <f t="shared" si="1956"/>
        <v>4.1720119379126715E-5</v>
      </c>
      <c r="BJ1601" s="8">
        <f t="shared" si="1957"/>
        <v>0.52046098833997589</v>
      </c>
      <c r="BK1601" s="8">
        <f t="shared" si="1958"/>
        <v>0.22901830817329361</v>
      </c>
      <c r="BL1601" s="8">
        <f t="shared" si="1959"/>
        <v>0.23635817412197724</v>
      </c>
      <c r="BM1601" s="8">
        <f t="shared" si="1960"/>
        <v>0.59619234211446404</v>
      </c>
      <c r="BN1601" s="8">
        <f t="shared" si="1961"/>
        <v>0.40033445213479729</v>
      </c>
    </row>
    <row r="1602" spans="1:66" x14ac:dyDescent="0.25">
      <c r="A1602" t="s">
        <v>91</v>
      </c>
      <c r="B1602" t="s">
        <v>106</v>
      </c>
      <c r="C1602" t="s">
        <v>124</v>
      </c>
      <c r="D1602" t="s">
        <v>572</v>
      </c>
      <c r="E1602">
        <f>VLOOKUP(A1602,home!$A$2:$E$405,3,FALSE)</f>
        <v>1.5</v>
      </c>
      <c r="F1602">
        <f>VLOOKUP(B1602,home!$B$2:$E$405,3,FALSE)</f>
        <v>0.83</v>
      </c>
      <c r="G1602">
        <f>VLOOKUP(C1602,away!$B$2:$E$405,4,FALSE)</f>
        <v>0.77</v>
      </c>
      <c r="H1602">
        <f>VLOOKUP(A1602,away!$A$2:$E$405,3,FALSE)</f>
        <v>1.1974637681159399</v>
      </c>
      <c r="I1602">
        <f>VLOOKUP(C1602,away!$B$2:$E$405,3,FALSE)</f>
        <v>1.03</v>
      </c>
      <c r="J1602">
        <f>VLOOKUP(B1602,home!$B$2:$E$405,4,FALSE)</f>
        <v>1.31</v>
      </c>
      <c r="K1602" s="3">
        <f t="shared" si="1906"/>
        <v>0.95864999999999989</v>
      </c>
      <c r="L1602" s="3">
        <f t="shared" si="1907"/>
        <v>1.6157378623188379</v>
      </c>
      <c r="M1602" s="5">
        <f t="shared" si="1908"/>
        <v>7.6200453693917869E-2</v>
      </c>
      <c r="N1602" s="5">
        <f t="shared" si="1909"/>
        <v>7.3049564933674357E-2</v>
      </c>
      <c r="O1602" s="5">
        <f t="shared" si="1910"/>
        <v>0.12311995815913647</v>
      </c>
      <c r="P1602" s="5">
        <f t="shared" si="1911"/>
        <v>0.11802894788925616</v>
      </c>
      <c r="Q1602" s="5">
        <f t="shared" si="1912"/>
        <v>3.501448271183346E-2</v>
      </c>
      <c r="R1602" s="5">
        <f t="shared" si="1913"/>
        <v>9.9464789002413984E-2</v>
      </c>
      <c r="S1602" s="5">
        <f t="shared" si="1914"/>
        <v>4.5704559043054205E-2</v>
      </c>
      <c r="T1602" s="5">
        <f t="shared" si="1915"/>
        <v>5.6574225447017706E-2</v>
      </c>
      <c r="U1602" s="5">
        <f t="shared" si="1916"/>
        <v>9.5351919977164148E-2</v>
      </c>
      <c r="V1602" s="5">
        <f t="shared" si="1917"/>
        <v>7.8658922415089788E-3</v>
      </c>
      <c r="W1602" s="5">
        <f t="shared" si="1918"/>
        <v>1.1188877950566381E-2</v>
      </c>
      <c r="X1602" s="5">
        <f t="shared" si="1919"/>
        <v>1.8078293741594507E-2</v>
      </c>
      <c r="Y1602" s="5">
        <f t="shared" si="1920"/>
        <v>1.4604891842207968E-2</v>
      </c>
      <c r="Z1602" s="5">
        <f t="shared" si="1921"/>
        <v>5.3569675186251532E-2</v>
      </c>
      <c r="AA1602" s="5">
        <f t="shared" si="1922"/>
        <v>5.1354569117300027E-2</v>
      </c>
      <c r="AB1602" s="5">
        <f t="shared" si="1923"/>
        <v>2.4615528842149834E-2</v>
      </c>
      <c r="AC1602" s="5">
        <f t="shared" si="1924"/>
        <v>7.6148085450119E-4</v>
      </c>
      <c r="AD1602" s="5">
        <f t="shared" si="1925"/>
        <v>2.6815544618276148E-3</v>
      </c>
      <c r="AE1602" s="5">
        <f t="shared" si="1926"/>
        <v>4.3326890738448918E-3</v>
      </c>
      <c r="AF1602" s="5">
        <f t="shared" si="1927"/>
        <v>3.5002448911331664E-3</v>
      </c>
      <c r="AG1602" s="5">
        <f t="shared" si="1928"/>
        <v>1.8851593993306451E-3</v>
      </c>
      <c r="AH1602" s="5">
        <f t="shared" si="1929"/>
        <v>2.1638638117637131E-2</v>
      </c>
      <c r="AI1602" s="5">
        <f t="shared" si="1930"/>
        <v>2.0743880431472832E-2</v>
      </c>
      <c r="AJ1602" s="5">
        <f t="shared" si="1931"/>
        <v>9.943060487815715E-3</v>
      </c>
      <c r="AK1602" s="5">
        <f t="shared" si="1932"/>
        <v>3.1773049788815112E-3</v>
      </c>
      <c r="AL1602" s="5">
        <f t="shared" si="1933"/>
        <v>4.7179133318866848E-5</v>
      </c>
      <c r="AM1602" s="5">
        <f t="shared" si="1934"/>
        <v>5.1413443696620863E-4</v>
      </c>
      <c r="AN1602" s="5">
        <f t="shared" si="1935"/>
        <v>8.3070647612828129E-4</v>
      </c>
      <c r="AO1602" s="5">
        <f t="shared" si="1936"/>
        <v>6.7110195297696211E-4</v>
      </c>
      <c r="AP1602" s="5">
        <f t="shared" si="1937"/>
        <v>3.6144161163366461E-4</v>
      </c>
      <c r="AQ1602" s="5">
        <f t="shared" si="1938"/>
        <v>1.4599872423351319E-4</v>
      </c>
      <c r="AR1602" s="5">
        <f t="shared" si="1939"/>
        <v>6.9924733791363915E-3</v>
      </c>
      <c r="AS1602" s="5">
        <f t="shared" si="1940"/>
        <v>6.7033346049091011E-3</v>
      </c>
      <c r="AT1602" s="5">
        <f t="shared" si="1941"/>
        <v>3.2130758594980545E-3</v>
      </c>
      <c r="AU1602" s="5">
        <f t="shared" si="1942"/>
        <v>1.0267383909026032E-3</v>
      </c>
      <c r="AV1602" s="5">
        <f t="shared" si="1943"/>
        <v>2.4607068960969507E-4</v>
      </c>
      <c r="AW1602" s="5">
        <f t="shared" si="1944"/>
        <v>2.0299177286909516E-6</v>
      </c>
      <c r="AX1602" s="5">
        <f t="shared" si="1945"/>
        <v>8.2145829666275942E-5</v>
      </c>
      <c r="AY1602" s="5">
        <f t="shared" si="1946"/>
        <v>1.3272612722339607E-4</v>
      </c>
      <c r="AZ1602" s="5">
        <f t="shared" si="1947"/>
        <v>1.0722531453689407E-4</v>
      </c>
      <c r="BA1602" s="5">
        <f t="shared" si="1948"/>
        <v>5.7749333498768741E-5</v>
      </c>
      <c r="BB1602" s="5">
        <f t="shared" si="1949"/>
        <v>2.3326946164409557E-5</v>
      </c>
      <c r="BC1602" s="5">
        <f t="shared" si="1950"/>
        <v>7.538046026021947E-6</v>
      </c>
      <c r="BD1602" s="5">
        <f t="shared" si="1951"/>
        <v>1.8830006649878689E-3</v>
      </c>
      <c r="BE1602" s="5">
        <f t="shared" si="1952"/>
        <v>1.8051385874906204E-3</v>
      </c>
      <c r="BF1602" s="5">
        <f t="shared" si="1953"/>
        <v>8.6524805344894145E-4</v>
      </c>
      <c r="BG1602" s="5">
        <f t="shared" si="1954"/>
        <v>2.7649001547960924E-4</v>
      </c>
      <c r="BH1602" s="5">
        <f t="shared" si="1955"/>
        <v>6.6264288334881824E-5</v>
      </c>
      <c r="BI1602" s="5">
        <f t="shared" si="1956"/>
        <v>1.2704852002446895E-5</v>
      </c>
      <c r="BJ1602" s="8">
        <f t="shared" si="1957"/>
        <v>0.22384407925208513</v>
      </c>
      <c r="BK1602" s="8">
        <f t="shared" si="1958"/>
        <v>0.24874123898278067</v>
      </c>
      <c r="BL1602" s="8">
        <f t="shared" si="1959"/>
        <v>0.47250018849977193</v>
      </c>
      <c r="BM1602" s="8">
        <f t="shared" si="1960"/>
        <v>0.4736462893211621</v>
      </c>
      <c r="BN1602" s="8">
        <f t="shared" si="1961"/>
        <v>0.52487819639023225</v>
      </c>
    </row>
    <row r="1603" spans="1:66" x14ac:dyDescent="0.25">
      <c r="A1603" t="s">
        <v>91</v>
      </c>
      <c r="B1603" t="s">
        <v>370</v>
      </c>
      <c r="C1603" t="s">
        <v>389</v>
      </c>
      <c r="D1603" t="s">
        <v>572</v>
      </c>
      <c r="E1603">
        <f>VLOOKUP(A1603,home!$A$2:$E$405,3,FALSE)</f>
        <v>1.5</v>
      </c>
      <c r="F1603">
        <f>VLOOKUP(B1603,home!$B$2:$E$405,3,FALSE)</f>
        <v>1.39</v>
      </c>
      <c r="G1603">
        <f>VLOOKUP(C1603,away!$B$2:$E$405,4,FALSE)</f>
        <v>0.72</v>
      </c>
      <c r="H1603">
        <f>VLOOKUP(A1603,away!$A$2:$E$405,3,FALSE)</f>
        <v>1.1974637681159399</v>
      </c>
      <c r="I1603">
        <f>VLOOKUP(C1603,away!$B$2:$E$405,3,FALSE)</f>
        <v>1.04</v>
      </c>
      <c r="J1603">
        <f>VLOOKUP(B1603,home!$B$2:$E$405,4,FALSE)</f>
        <v>0.65</v>
      </c>
      <c r="K1603" s="3">
        <f t="shared" si="1906"/>
        <v>1.5011999999999999</v>
      </c>
      <c r="L1603" s="3">
        <f t="shared" si="1907"/>
        <v>0.80948550724637547</v>
      </c>
      <c r="M1603" s="5">
        <f t="shared" si="1908"/>
        <v>9.9193230569521756E-2</v>
      </c>
      <c r="N1603" s="5">
        <f t="shared" si="1909"/>
        <v>0.14890887773096606</v>
      </c>
      <c r="O1603" s="5">
        <f t="shared" si="1910"/>
        <v>8.0295482562976001E-2</v>
      </c>
      <c r="P1603" s="5">
        <f t="shared" si="1911"/>
        <v>0.12053957842353956</v>
      </c>
      <c r="Q1603" s="5">
        <f t="shared" si="1912"/>
        <v>0.11177100362486311</v>
      </c>
      <c r="R1603" s="5">
        <f t="shared" si="1913"/>
        <v>3.2499014716041559E-2</v>
      </c>
      <c r="S1603" s="5">
        <f t="shared" si="1914"/>
        <v>3.6619913181326222E-2</v>
      </c>
      <c r="T1603" s="5">
        <f t="shared" si="1915"/>
        <v>9.0477007564708792E-2</v>
      </c>
      <c r="U1603" s="5">
        <f t="shared" si="1916"/>
        <v>4.8787520891721586E-2</v>
      </c>
      <c r="V1603" s="5">
        <f t="shared" si="1917"/>
        <v>4.9445006046836036E-3</v>
      </c>
      <c r="W1603" s="5">
        <f t="shared" si="1918"/>
        <v>5.5930210213881518E-2</v>
      </c>
      <c r="X1603" s="5">
        <f t="shared" si="1919"/>
        <v>4.527469458538029E-2</v>
      </c>
      <c r="Y1603" s="5">
        <f t="shared" si="1920"/>
        <v>1.8324604555935646E-2</v>
      </c>
      <c r="Z1603" s="5">
        <f t="shared" si="1921"/>
        <v>8.7691604708074414E-3</v>
      </c>
      <c r="AA1603" s="5">
        <f t="shared" si="1922"/>
        <v>1.3164263698776131E-2</v>
      </c>
      <c r="AB1603" s="5">
        <f t="shared" si="1923"/>
        <v>9.8810963323013624E-3</v>
      </c>
      <c r="AC1603" s="5">
        <f t="shared" si="1924"/>
        <v>3.7553471074934654E-4</v>
      </c>
      <c r="AD1603" s="5">
        <f t="shared" si="1925"/>
        <v>2.099060789326972E-2</v>
      </c>
      <c r="AE1603" s="5">
        <f t="shared" si="1926"/>
        <v>1.6991592877893213E-2</v>
      </c>
      <c r="AF1603" s="5">
        <f t="shared" si="1927"/>
        <v>6.8772240898426432E-3</v>
      </c>
      <c r="AG1603" s="5">
        <f t="shared" si="1928"/>
        <v>1.8556710769377551E-3</v>
      </c>
      <c r="AH1603" s="5">
        <f t="shared" si="1929"/>
        <v>1.7746270779591064E-3</v>
      </c>
      <c r="AI1603" s="5">
        <f t="shared" si="1930"/>
        <v>2.6640701694322102E-3</v>
      </c>
      <c r="AJ1603" s="5">
        <f t="shared" si="1931"/>
        <v>1.9996510691758168E-3</v>
      </c>
      <c r="AK1603" s="5">
        <f t="shared" si="1932"/>
        <v>1.0006253950155791E-3</v>
      </c>
      <c r="AL1603" s="5">
        <f t="shared" si="1933"/>
        <v>1.825398586465268E-5</v>
      </c>
      <c r="AM1603" s="5">
        <f t="shared" si="1934"/>
        <v>6.302220113875298E-3</v>
      </c>
      <c r="AN1603" s="5">
        <f t="shared" si="1935"/>
        <v>5.1015558456586566E-3</v>
      </c>
      <c r="AO1603" s="5">
        <f t="shared" si="1936"/>
        <v>2.0648177607343545E-3</v>
      </c>
      <c r="AP1603" s="5">
        <f t="shared" si="1937"/>
        <v>5.5714668413979138E-4</v>
      </c>
      <c r="AQ1603" s="5">
        <f t="shared" si="1938"/>
        <v>1.1275054155538378E-4</v>
      </c>
      <c r="AR1603" s="5">
        <f t="shared" si="1939"/>
        <v>2.8730698007497612E-4</v>
      </c>
      <c r="AS1603" s="5">
        <f t="shared" si="1940"/>
        <v>4.313052384885542E-4</v>
      </c>
      <c r="AT1603" s="5">
        <f t="shared" si="1941"/>
        <v>3.2373771200950875E-4</v>
      </c>
      <c r="AU1603" s="5">
        <f t="shared" si="1942"/>
        <v>1.6199835108955823E-4</v>
      </c>
      <c r="AV1603" s="5">
        <f t="shared" si="1943"/>
        <v>6.0797981163911159E-5</v>
      </c>
      <c r="AW1603" s="5">
        <f t="shared" si="1944"/>
        <v>6.1617325318842088E-7</v>
      </c>
      <c r="AX1603" s="5">
        <f t="shared" si="1945"/>
        <v>1.576815472491603E-3</v>
      </c>
      <c r="AY1603" s="5">
        <f t="shared" si="1946"/>
        <v>1.2764092725837985E-3</v>
      </c>
      <c r="AZ1603" s="5">
        <f t="shared" si="1947"/>
        <v>5.1661740373573661E-4</v>
      </c>
      <c r="BA1603" s="5">
        <f t="shared" si="1948"/>
        <v>1.393981003717761E-4</v>
      </c>
      <c r="BB1603" s="5">
        <f t="shared" si="1949"/>
        <v>2.821018549715708E-5</v>
      </c>
      <c r="BC1603" s="5">
        <f t="shared" si="1950"/>
        <v>4.5671472633361102E-6</v>
      </c>
      <c r="BD1603" s="5">
        <f t="shared" si="1951"/>
        <v>3.8761806083569384E-5</v>
      </c>
      <c r="BE1603" s="5">
        <f t="shared" si="1952"/>
        <v>5.8189223292654354E-5</v>
      </c>
      <c r="BF1603" s="5">
        <f t="shared" si="1953"/>
        <v>4.3676831003466357E-5</v>
      </c>
      <c r="BG1603" s="5">
        <f t="shared" si="1954"/>
        <v>2.1855886234134567E-5</v>
      </c>
      <c r="BH1603" s="5">
        <f t="shared" si="1955"/>
        <v>8.2025141036706983E-6</v>
      </c>
      <c r="BI1603" s="5">
        <f t="shared" si="1956"/>
        <v>2.4627228344860895E-6</v>
      </c>
      <c r="BJ1603" s="8">
        <f t="shared" si="1957"/>
        <v>0.53508200274158546</v>
      </c>
      <c r="BK1603" s="8">
        <f t="shared" si="1958"/>
        <v>0.26296742074826895</v>
      </c>
      <c r="BL1603" s="8">
        <f t="shared" si="1959"/>
        <v>0.1935046471597778</v>
      </c>
      <c r="BM1603" s="8">
        <f t="shared" si="1960"/>
        <v>0.40584025039320137</v>
      </c>
      <c r="BN1603" s="8">
        <f t="shared" si="1961"/>
        <v>0.59320718762790803</v>
      </c>
    </row>
    <row r="1604" spans="1:66" x14ac:dyDescent="0.25">
      <c r="A1604" t="s">
        <v>91</v>
      </c>
      <c r="B1604" t="s">
        <v>371</v>
      </c>
      <c r="C1604" t="s">
        <v>98</v>
      </c>
      <c r="D1604" t="s">
        <v>572</v>
      </c>
      <c r="E1604">
        <f>VLOOKUP(A1604,home!$A$2:$E$405,3,FALSE)</f>
        <v>1.5</v>
      </c>
      <c r="F1604">
        <f>VLOOKUP(B1604,home!$B$2:$E$405,3,FALSE)</f>
        <v>0.87</v>
      </c>
      <c r="G1604">
        <f>VLOOKUP(C1604,away!$B$2:$E$405,4,FALSE)</f>
        <v>1.19</v>
      </c>
      <c r="H1604">
        <f>VLOOKUP(A1604,away!$A$2:$E$405,3,FALSE)</f>
        <v>1.1974637681159399</v>
      </c>
      <c r="I1604">
        <f>VLOOKUP(C1604,away!$B$2:$E$405,3,FALSE)</f>
        <v>0.49</v>
      </c>
      <c r="J1604">
        <f>VLOOKUP(B1604,home!$B$2:$E$405,4,FALSE)</f>
        <v>0.91</v>
      </c>
      <c r="K1604" s="3">
        <f t="shared" si="1906"/>
        <v>1.5529499999999998</v>
      </c>
      <c r="L1604" s="3">
        <f t="shared" si="1907"/>
        <v>0.53394909420289771</v>
      </c>
      <c r="M1604" s="5">
        <f t="shared" si="1908"/>
        <v>0.12407127325312893</v>
      </c>
      <c r="N1604" s="5">
        <f t="shared" si="1909"/>
        <v>0.19267648379844651</v>
      </c>
      <c r="O1604" s="5">
        <f t="shared" si="1910"/>
        <v>6.6247743970108408E-2</v>
      </c>
      <c r="P1604" s="5">
        <f t="shared" si="1911"/>
        <v>0.10287943399837983</v>
      </c>
      <c r="Q1604" s="5">
        <f t="shared" si="1912"/>
        <v>0.1496084727573988</v>
      </c>
      <c r="R1604" s="5">
        <f t="shared" si="1913"/>
        <v>1.7686461442912429E-2</v>
      </c>
      <c r="S1604" s="5">
        <f t="shared" si="1914"/>
        <v>2.132681011146163E-2</v>
      </c>
      <c r="T1604" s="5">
        <f t="shared" si="1915"/>
        <v>7.9883308513891998E-2</v>
      </c>
      <c r="U1604" s="5">
        <f t="shared" si="1916"/>
        <v>2.7466190297770851E-2</v>
      </c>
      <c r="V1604" s="5">
        <f t="shared" si="1917"/>
        <v>1.9649012089130559E-3</v>
      </c>
      <c r="W1604" s="5">
        <f t="shared" si="1918"/>
        <v>7.7444825922867486E-2</v>
      </c>
      <c r="X1604" s="5">
        <f t="shared" si="1919"/>
        <v>4.1351594652216189E-2</v>
      </c>
      <c r="Y1604" s="5">
        <f t="shared" si="1920"/>
        <v>1.1039823254198111E-2</v>
      </c>
      <c r="Z1604" s="5">
        <f t="shared" si="1921"/>
        <v>3.1478900223658561E-3</v>
      </c>
      <c r="AA1604" s="5">
        <f t="shared" si="1922"/>
        <v>4.8885158102330547E-3</v>
      </c>
      <c r="AB1604" s="5">
        <f t="shared" si="1923"/>
        <v>3.7958103137507126E-3</v>
      </c>
      <c r="AC1604" s="5">
        <f t="shared" si="1924"/>
        <v>1.0183054411761742E-4</v>
      </c>
      <c r="AD1604" s="5">
        <f t="shared" si="1925"/>
        <v>3.0066985604229244E-2</v>
      </c>
      <c r="AE1604" s="5">
        <f t="shared" si="1926"/>
        <v>1.6054239728789773E-2</v>
      </c>
      <c r="AF1604" s="5">
        <f t="shared" si="1927"/>
        <v>4.2860733806517363E-3</v>
      </c>
      <c r="AG1604" s="5">
        <f t="shared" si="1928"/>
        <v>7.6284833309538211E-4</v>
      </c>
      <c r="AH1604" s="5">
        <f t="shared" si="1929"/>
        <v>4.2020325652314709E-4</v>
      </c>
      <c r="AI1604" s="5">
        <f t="shared" si="1930"/>
        <v>6.5255464721762114E-4</v>
      </c>
      <c r="AJ1604" s="5">
        <f t="shared" si="1931"/>
        <v>5.0669236969830246E-4</v>
      </c>
      <c r="AK1604" s="5">
        <f t="shared" si="1932"/>
        <v>2.6228930517432626E-4</v>
      </c>
      <c r="AL1604" s="5">
        <f t="shared" si="1933"/>
        <v>3.3775001957766519E-6</v>
      </c>
      <c r="AM1604" s="5">
        <f t="shared" si="1934"/>
        <v>9.3385050588175641E-3</v>
      </c>
      <c r="AN1604" s="5">
        <f t="shared" si="1935"/>
        <v>4.9862863173648171E-3</v>
      </c>
      <c r="AO1604" s="5">
        <f t="shared" si="1936"/>
        <v>1.3312115312966231E-3</v>
      </c>
      <c r="AP1604" s="5">
        <f t="shared" si="1937"/>
        <v>2.369330637760948E-4</v>
      </c>
      <c r="AQ1604" s="5">
        <f t="shared" si="1938"/>
        <v>3.1627548697490805E-5</v>
      </c>
      <c r="AR1604" s="5">
        <f t="shared" si="1939"/>
        <v>4.4873429640328471E-5</v>
      </c>
      <c r="AS1604" s="5">
        <f t="shared" si="1940"/>
        <v>6.9686192559948086E-5</v>
      </c>
      <c r="AT1604" s="5">
        <f t="shared" si="1941"/>
        <v>5.4109586367985701E-5</v>
      </c>
      <c r="AU1604" s="5">
        <f t="shared" si="1942"/>
        <v>2.8009827383387794E-5</v>
      </c>
      <c r="AV1604" s="5">
        <f t="shared" si="1943"/>
        <v>1.0874465358758011E-5</v>
      </c>
      <c r="AW1604" s="5">
        <f t="shared" si="1944"/>
        <v>7.7794735629720339E-8</v>
      </c>
      <c r="AX1604" s="5">
        <f t="shared" si="1945"/>
        <v>2.4170385718484534E-3</v>
      </c>
      <c r="AY1604" s="5">
        <f t="shared" si="1946"/>
        <v>1.2905755560919472E-3</v>
      </c>
      <c r="AZ1604" s="5">
        <f t="shared" si="1947"/>
        <v>3.4455082458784809E-4</v>
      </c>
      <c r="BA1604" s="5">
        <f t="shared" si="1948"/>
        <v>6.1324200231847674E-5</v>
      </c>
      <c r="BB1604" s="5">
        <f t="shared" si="1949"/>
        <v>8.186000291628049E-6</v>
      </c>
      <c r="BC1604" s="5">
        <f t="shared" si="1950"/>
        <v>8.7418148817189094E-7</v>
      </c>
      <c r="BD1604" s="5">
        <f t="shared" si="1951"/>
        <v>3.9933545183718053E-6</v>
      </c>
      <c r="BE1604" s="5">
        <f t="shared" si="1952"/>
        <v>6.2014798993054942E-6</v>
      </c>
      <c r="BF1604" s="5">
        <f t="shared" si="1953"/>
        <v>4.8152941048132347E-6</v>
      </c>
      <c r="BG1604" s="5">
        <f t="shared" si="1954"/>
        <v>2.4926369933565707E-6</v>
      </c>
      <c r="BH1604" s="5">
        <f t="shared" si="1955"/>
        <v>9.6773515470827106E-7</v>
      </c>
      <c r="BI1604" s="5">
        <f t="shared" si="1956"/>
        <v>3.0056886170084199E-7</v>
      </c>
      <c r="BJ1604" s="8">
        <f t="shared" si="1957"/>
        <v>0.62322176880027791</v>
      </c>
      <c r="BK1604" s="8">
        <f t="shared" si="1958"/>
        <v>0.25163820217228883</v>
      </c>
      <c r="BL1604" s="8">
        <f t="shared" si="1959"/>
        <v>0.12215278598423154</v>
      </c>
      <c r="BM1604" s="8">
        <f t="shared" si="1960"/>
        <v>0.34570027999743264</v>
      </c>
      <c r="BN1604" s="8">
        <f t="shared" si="1961"/>
        <v>0.6531698692203749</v>
      </c>
    </row>
    <row r="1605" spans="1:66" x14ac:dyDescent="0.25">
      <c r="A1605" t="s">
        <v>114</v>
      </c>
      <c r="B1605" t="s">
        <v>104</v>
      </c>
      <c r="C1605" t="s">
        <v>377</v>
      </c>
      <c r="D1605" t="s">
        <v>572</v>
      </c>
      <c r="E1605">
        <f>VLOOKUP(A1605,home!$A$2:$E$405,3,FALSE)</f>
        <v>1.35326086956522</v>
      </c>
      <c r="F1605">
        <f>VLOOKUP(B1605,home!$B$2:$E$405,3,FALSE)</f>
        <v>1.03</v>
      </c>
      <c r="G1605">
        <f>VLOOKUP(C1605,away!$B$2:$E$405,4,FALSE)</f>
        <v>0.64</v>
      </c>
      <c r="H1605">
        <f>VLOOKUP(A1605,away!$A$2:$E$405,3,FALSE)</f>
        <v>1.10869565217391</v>
      </c>
      <c r="I1605">
        <f>VLOOKUP(C1605,away!$B$2:$E$405,3,FALSE)</f>
        <v>1.31</v>
      </c>
      <c r="J1605">
        <f>VLOOKUP(B1605,home!$B$2:$E$405,4,FALSE)</f>
        <v>0.59</v>
      </c>
      <c r="K1605" s="3">
        <f t="shared" si="1906"/>
        <v>0.892069565217393</v>
      </c>
      <c r="L1605" s="3">
        <f t="shared" si="1907"/>
        <v>0.85691086956521501</v>
      </c>
      <c r="M1605" s="5">
        <f t="shared" si="1908"/>
        <v>0.17395120766973665</v>
      </c>
      <c r="N1605" s="5">
        <f t="shared" si="1909"/>
        <v>0.1551765781949824</v>
      </c>
      <c r="O1605" s="5">
        <f t="shared" si="1910"/>
        <v>0.14906068062619332</v>
      </c>
      <c r="P1605" s="5">
        <f t="shared" si="1911"/>
        <v>0.13297249655721696</v>
      </c>
      <c r="Q1605" s="5">
        <f t="shared" si="1912"/>
        <v>6.9214151321160378E-2</v>
      </c>
      <c r="R1605" s="5">
        <f t="shared" si="1913"/>
        <v>6.3865858726687069E-2</v>
      </c>
      <c r="S1605" s="5">
        <f t="shared" si="1914"/>
        <v>2.5411845478861925E-2</v>
      </c>
      <c r="T1605" s="5">
        <f t="shared" si="1915"/>
        <v>5.9310358594833905E-2</v>
      </c>
      <c r="U1605" s="5">
        <f t="shared" si="1916"/>
        <v>5.6972788826551171E-2</v>
      </c>
      <c r="V1605" s="5">
        <f t="shared" si="1917"/>
        <v>2.1583808092682098E-3</v>
      </c>
      <c r="W1605" s="5">
        <f t="shared" si="1918"/>
        <v>2.0581279291986127E-2</v>
      </c>
      <c r="X1605" s="5">
        <f t="shared" si="1919"/>
        <v>1.7636321934860387E-2</v>
      </c>
      <c r="Y1605" s="5">
        <f t="shared" si="1920"/>
        <v>7.5563779825666448E-3</v>
      </c>
      <c r="Z1605" s="5">
        <f t="shared" si="1921"/>
        <v>1.8242449512338197E-2</v>
      </c>
      <c r="AA1605" s="5">
        <f t="shared" si="1922"/>
        <v>1.6273534004971779E-2</v>
      </c>
      <c r="AB1605" s="5">
        <f t="shared" si="1923"/>
        <v>7.258562202182817E-3</v>
      </c>
      <c r="AC1605" s="5">
        <f t="shared" si="1924"/>
        <v>1.0311989514700855E-4</v>
      </c>
      <c r="AD1605" s="5">
        <f t="shared" si="1925"/>
        <v>4.5899832174049497E-3</v>
      </c>
      <c r="AE1605" s="5">
        <f t="shared" si="1926"/>
        <v>3.9332065101162182E-3</v>
      </c>
      <c r="AF1605" s="5">
        <f t="shared" si="1927"/>
        <v>1.6852037053816269E-3</v>
      </c>
      <c r="AG1605" s="5">
        <f t="shared" si="1928"/>
        <v>4.8135645752436416E-4</v>
      </c>
      <c r="AH1605" s="5">
        <f t="shared" si="1929"/>
        <v>3.908038318654313E-3</v>
      </c>
      <c r="AI1605" s="5">
        <f t="shared" si="1930"/>
        <v>3.4862420437748644E-3</v>
      </c>
      <c r="AJ1605" s="5">
        <f t="shared" si="1931"/>
        <v>1.5549852121164195E-3</v>
      </c>
      <c r="AK1605" s="5">
        <f t="shared" si="1932"/>
        <v>4.6238499403072333E-4</v>
      </c>
      <c r="AL1605" s="5">
        <f t="shared" si="1933"/>
        <v>3.1530933498202458E-6</v>
      </c>
      <c r="AM1605" s="5">
        <f t="shared" si="1934"/>
        <v>8.1891686662111313E-4</v>
      </c>
      <c r="AN1605" s="5">
        <f t="shared" si="1935"/>
        <v>7.017387642779192E-4</v>
      </c>
      <c r="AO1605" s="5">
        <f t="shared" si="1936"/>
        <v>3.0066378735250557E-4</v>
      </c>
      <c r="AP1605" s="5">
        <f t="shared" si="1937"/>
        <v>8.5880689155668836E-5</v>
      </c>
      <c r="AQ1605" s="5">
        <f t="shared" si="1938"/>
        <v>1.839802400581102E-5</v>
      </c>
      <c r="AR1605" s="5">
        <f t="shared" si="1939"/>
        <v>6.6976810278644998E-4</v>
      </c>
      <c r="AS1605" s="5">
        <f t="shared" si="1940"/>
        <v>5.9747974024918654E-4</v>
      </c>
      <c r="AT1605" s="5">
        <f t="shared" si="1941"/>
        <v>2.6649674605514639E-4</v>
      </c>
      <c r="AU1605" s="5">
        <f t="shared" si="1942"/>
        <v>7.9244545461754814E-5</v>
      </c>
      <c r="AV1605" s="5">
        <f t="shared" si="1943"/>
        <v>1.7672911803979386E-5</v>
      </c>
      <c r="AW1605" s="5">
        <f t="shared" si="1944"/>
        <v>6.695279354803489E-8</v>
      </c>
      <c r="AX1605" s="5">
        <f t="shared" si="1945"/>
        <v>1.2175513552598097E-4</v>
      </c>
      <c r="AY1605" s="5">
        <f t="shared" si="1946"/>
        <v>1.0433329905759895E-4</v>
      </c>
      <c r="AZ1605" s="5">
        <f t="shared" si="1947"/>
        <v>4.4702169010027375E-5</v>
      </c>
      <c r="BA1605" s="5">
        <f t="shared" si="1948"/>
        <v>1.2768591505944589E-5</v>
      </c>
      <c r="BB1605" s="5">
        <f t="shared" si="1949"/>
        <v>2.7353862126204979E-6</v>
      </c>
      <c r="BC1605" s="5">
        <f t="shared" si="1950"/>
        <v>4.6879643561066645E-7</v>
      </c>
      <c r="BD1605" s="5">
        <f t="shared" si="1951"/>
        <v>9.5655261227630149E-5</v>
      </c>
      <c r="BE1605" s="5">
        <f t="shared" si="1952"/>
        <v>8.5331147294088168E-5</v>
      </c>
      <c r="BF1605" s="5">
        <f t="shared" si="1953"/>
        <v>3.806065973306928E-5</v>
      </c>
      <c r="BG1605" s="5">
        <f t="shared" si="1954"/>
        <v>1.1317585393322082E-5</v>
      </c>
      <c r="BH1605" s="5">
        <f t="shared" si="1955"/>
        <v>2.5240183702828868E-6</v>
      </c>
      <c r="BI1605" s="5">
        <f t="shared" si="1956"/>
        <v>4.5031999403579371E-7</v>
      </c>
      <c r="BJ1605" s="8">
        <f t="shared" si="1957"/>
        <v>0.34237717871997769</v>
      </c>
      <c r="BK1605" s="8">
        <f t="shared" si="1958"/>
        <v>0.33470453680263818</v>
      </c>
      <c r="BL1605" s="8">
        <f t="shared" si="1959"/>
        <v>0.30470707599353147</v>
      </c>
      <c r="BM1605" s="8">
        <f t="shared" si="1960"/>
        <v>0.25568600158624483</v>
      </c>
      <c r="BN1605" s="8">
        <f t="shared" si="1961"/>
        <v>0.7442409730959767</v>
      </c>
    </row>
    <row r="1606" spans="1:66" x14ac:dyDescent="0.25">
      <c r="A1606" t="s">
        <v>114</v>
      </c>
      <c r="B1606" t="s">
        <v>115</v>
      </c>
      <c r="C1606" t="s">
        <v>128</v>
      </c>
      <c r="D1606" t="s">
        <v>572</v>
      </c>
      <c r="E1606">
        <f>VLOOKUP(A1606,home!$A$2:$E$405,3,FALSE)</f>
        <v>1.35326086956522</v>
      </c>
      <c r="F1606">
        <f>VLOOKUP(B1606,home!$B$2:$E$405,3,FALSE)</f>
        <v>0.8</v>
      </c>
      <c r="G1606">
        <f>VLOOKUP(C1606,away!$B$2:$E$405,4,FALSE)</f>
        <v>0.8</v>
      </c>
      <c r="H1606">
        <f>VLOOKUP(A1606,away!$A$2:$E$405,3,FALSE)</f>
        <v>1.10869565217391</v>
      </c>
      <c r="I1606">
        <f>VLOOKUP(C1606,away!$B$2:$E$405,3,FALSE)</f>
        <v>0.84</v>
      </c>
      <c r="J1606">
        <f>VLOOKUP(B1606,home!$B$2:$E$405,4,FALSE)</f>
        <v>1.1000000000000001</v>
      </c>
      <c r="K1606" s="3">
        <f t="shared" si="1906"/>
        <v>0.86608695652174095</v>
      </c>
      <c r="L1606" s="3">
        <f t="shared" si="1907"/>
        <v>1.0244347826086928</v>
      </c>
      <c r="M1606" s="5">
        <f t="shared" si="1908"/>
        <v>0.15099300932037849</v>
      </c>
      <c r="N1606" s="5">
        <f t="shared" si="1909"/>
        <v>0.13077307589834547</v>
      </c>
      <c r="O1606" s="5">
        <f t="shared" si="1910"/>
        <v>0.15468249067855427</v>
      </c>
      <c r="P1606" s="5">
        <f t="shared" si="1911"/>
        <v>0.13396848757899163</v>
      </c>
      <c r="Q1606" s="5">
        <f t="shared" si="1912"/>
        <v>5.6630427649892325E-2</v>
      </c>
      <c r="R1606" s="5">
        <f t="shared" si="1913"/>
        <v>7.9231061855827942E-2</v>
      </c>
      <c r="S1606" s="5">
        <f t="shared" si="1914"/>
        <v>2.9715871855565717E-2</v>
      </c>
      <c r="T1606" s="5">
        <f t="shared" si="1915"/>
        <v>5.8014179838554752E-2</v>
      </c>
      <c r="U1606" s="5">
        <f t="shared" si="1916"/>
        <v>6.8620989224699822E-2</v>
      </c>
      <c r="V1606" s="5">
        <f t="shared" si="1917"/>
        <v>2.9294883897088668E-3</v>
      </c>
      <c r="W1606" s="5">
        <f t="shared" si="1918"/>
        <v>1.6348958243273301E-2</v>
      </c>
      <c r="X1606" s="5">
        <f t="shared" si="1919"/>
        <v>1.674844148382628E-2</v>
      </c>
      <c r="Y1606" s="5">
        <f t="shared" si="1920"/>
        <v>8.5788430052589921E-3</v>
      </c>
      <c r="Z1606" s="5">
        <f t="shared" si="1921"/>
        <v>2.7055685209376994E-2</v>
      </c>
      <c r="AA1606" s="5">
        <f t="shared" si="1922"/>
        <v>2.3432576059599603E-2</v>
      </c>
      <c r="AB1606" s="5">
        <f t="shared" si="1923"/>
        <v>1.0147324241461413E-2</v>
      </c>
      <c r="AC1606" s="5">
        <f t="shared" si="1924"/>
        <v>1.6244921317714312E-4</v>
      </c>
      <c r="AD1606" s="5">
        <f t="shared" si="1925"/>
        <v>3.5399048718043995E-3</v>
      </c>
      <c r="AE1606" s="5">
        <f t="shared" si="1926"/>
        <v>3.6264016778023928E-3</v>
      </c>
      <c r="AF1606" s="5">
        <f t="shared" si="1927"/>
        <v>1.8575060072256462E-3</v>
      </c>
      <c r="AG1606" s="5">
        <f t="shared" si="1928"/>
        <v>6.3429792090218191E-4</v>
      </c>
      <c r="AH1606" s="5">
        <f t="shared" si="1929"/>
        <v>6.9291962489493363E-3</v>
      </c>
      <c r="AI1606" s="5">
        <f t="shared" si="1930"/>
        <v>6.0012864903943941E-3</v>
      </c>
      <c r="AJ1606" s="5">
        <f t="shared" si="1931"/>
        <v>2.5988179758403601E-3</v>
      </c>
      <c r="AK1606" s="5">
        <f t="shared" si="1932"/>
        <v>7.5026745041652308E-4</v>
      </c>
      <c r="AL1606" s="5">
        <f t="shared" si="1933"/>
        <v>5.765319996122989E-6</v>
      </c>
      <c r="AM1606" s="5">
        <f t="shared" si="1934"/>
        <v>6.1317308735951129E-4</v>
      </c>
      <c r="AN1606" s="5">
        <f t="shared" si="1935"/>
        <v>6.2815583845064196E-4</v>
      </c>
      <c r="AO1606" s="5">
        <f t="shared" si="1936"/>
        <v>3.2175234490378226E-4</v>
      </c>
      <c r="AP1606" s="5">
        <f t="shared" si="1937"/>
        <v>1.0987143116844777E-4</v>
      </c>
      <c r="AQ1606" s="5">
        <f t="shared" si="1938"/>
        <v>2.8139028925988686E-5</v>
      </c>
      <c r="AR1606" s="5">
        <f t="shared" si="1939"/>
        <v>1.4197019305890771E-3</v>
      </c>
      <c r="AS1606" s="5">
        <f t="shared" si="1940"/>
        <v>1.2295853242319337E-3</v>
      </c>
      <c r="AT1606" s="5">
        <f t="shared" si="1941"/>
        <v>5.3246390562391663E-4</v>
      </c>
      <c r="AU1606" s="5">
        <f t="shared" si="1942"/>
        <v>1.5372001449316585E-4</v>
      </c>
      <c r="AV1606" s="5">
        <f t="shared" si="1943"/>
        <v>3.3283724877215977E-5</v>
      </c>
      <c r="AW1606" s="5">
        <f t="shared" si="1944"/>
        <v>1.4209105216304884E-7</v>
      </c>
      <c r="AX1606" s="5">
        <f t="shared" si="1945"/>
        <v>8.85102021753731E-5</v>
      </c>
      <c r="AY1606" s="5">
        <f t="shared" si="1946"/>
        <v>9.0672929724179793E-5</v>
      </c>
      <c r="AZ1606" s="5">
        <f t="shared" si="1947"/>
        <v>4.6444251525241693E-5</v>
      </c>
      <c r="BA1606" s="5">
        <f t="shared" si="1948"/>
        <v>1.5859702238228141E-5</v>
      </c>
      <c r="BB1606" s="5">
        <f t="shared" si="1949"/>
        <v>4.0618076536644613E-6</v>
      </c>
      <c r="BC1606" s="5">
        <f t="shared" si="1950"/>
        <v>8.3221140813601564E-7</v>
      </c>
      <c r="BD1606" s="5">
        <f t="shared" si="1951"/>
        <v>2.4239867310536035E-4</v>
      </c>
      <c r="BE1606" s="5">
        <f t="shared" si="1952"/>
        <v>2.0993832905472995E-4</v>
      </c>
      <c r="BF1606" s="5">
        <f t="shared" si="1953"/>
        <v>9.0912424234135397E-5</v>
      </c>
      <c r="BG1606" s="5">
        <f t="shared" si="1954"/>
        <v>2.6246021604985239E-5</v>
      </c>
      <c r="BH1606" s="5">
        <f t="shared" si="1955"/>
        <v>5.68283424316638E-6</v>
      </c>
      <c r="BI1606" s="5">
        <f t="shared" si="1956"/>
        <v>9.8436572281630049E-7</v>
      </c>
      <c r="BJ1606" s="8">
        <f t="shared" si="1957"/>
        <v>0.29869950943241902</v>
      </c>
      <c r="BK1606" s="8">
        <f t="shared" si="1958"/>
        <v>0.31786574460754219</v>
      </c>
      <c r="BL1606" s="8">
        <f t="shared" si="1959"/>
        <v>0.35633892777352427</v>
      </c>
      <c r="BM1606" s="8">
        <f t="shared" si="1960"/>
        <v>0.29359078320220028</v>
      </c>
      <c r="BN1606" s="8">
        <f t="shared" si="1961"/>
        <v>0.70627855298199016</v>
      </c>
    </row>
    <row r="1607" spans="1:66" x14ac:dyDescent="0.25">
      <c r="A1607" t="s">
        <v>114</v>
      </c>
      <c r="B1607" t="s">
        <v>119</v>
      </c>
      <c r="C1607" t="s">
        <v>92</v>
      </c>
      <c r="D1607" t="s">
        <v>572</v>
      </c>
      <c r="E1607">
        <f>VLOOKUP(A1607,home!$A$2:$E$405,3,FALSE)</f>
        <v>1.35326086956522</v>
      </c>
      <c r="F1607">
        <f>VLOOKUP(B1607,home!$B$2:$E$405,3,FALSE)</f>
        <v>0.93</v>
      </c>
      <c r="G1607">
        <f>VLOOKUP(C1607,away!$B$2:$E$405,4,FALSE)</f>
        <v>1.19</v>
      </c>
      <c r="H1607">
        <f>VLOOKUP(A1607,away!$A$2:$E$405,3,FALSE)</f>
        <v>1.10869565217391</v>
      </c>
      <c r="I1607">
        <f>VLOOKUP(C1607,away!$B$2:$E$405,3,FALSE)</f>
        <v>0.64</v>
      </c>
      <c r="J1607">
        <f>VLOOKUP(B1607,home!$B$2:$E$405,4,FALSE)</f>
        <v>1.1399999999999999</v>
      </c>
      <c r="K1607" s="3">
        <f t="shared" si="1906"/>
        <v>1.4976538043478289</v>
      </c>
      <c r="L1607" s="3">
        <f t="shared" si="1907"/>
        <v>0.80890434782608467</v>
      </c>
      <c r="M1607" s="5">
        <f t="shared" si="1908"/>
        <v>9.9603482297754092E-2</v>
      </c>
      <c r="N1607" s="5">
        <f t="shared" si="1909"/>
        <v>0.14917153418952306</v>
      </c>
      <c r="O1607" s="5">
        <f t="shared" si="1910"/>
        <v>8.0569689889271726E-2</v>
      </c>
      <c r="P1607" s="5">
        <f t="shared" si="1911"/>
        <v>0.12066550257779263</v>
      </c>
      <c r="Q1607" s="5">
        <f t="shared" si="1912"/>
        <v>0.11170365783967076</v>
      </c>
      <c r="R1607" s="5">
        <f t="shared" si="1913"/>
        <v>3.2586586227215622E-2</v>
      </c>
      <c r="S1607" s="5">
        <f t="shared" si="1914"/>
        <v>3.654531743384537E-2</v>
      </c>
      <c r="T1607" s="5">
        <f t="shared" si="1915"/>
        <v>9.0357574494586965E-2</v>
      </c>
      <c r="U1607" s="5">
        <f t="shared" si="1916"/>
        <v>4.8803424833898046E-2</v>
      </c>
      <c r="V1607" s="5">
        <f t="shared" si="1917"/>
        <v>4.919237977195093E-3</v>
      </c>
      <c r="W1607" s="5">
        <f t="shared" si="1918"/>
        <v>5.5764469374383716E-2</v>
      </c>
      <c r="X1607" s="5">
        <f t="shared" si="1919"/>
        <v>4.5108121731153521E-2</v>
      </c>
      <c r="Y1607" s="5">
        <f t="shared" si="1920"/>
        <v>1.824407789529919E-2</v>
      </c>
      <c r="Z1607" s="5">
        <f t="shared" si="1921"/>
        <v>8.7864770933347748E-3</v>
      </c>
      <c r="AA1607" s="5">
        <f t="shared" si="1922"/>
        <v>1.3159100845647882E-2</v>
      </c>
      <c r="AB1607" s="5">
        <f t="shared" si="1923"/>
        <v>9.853888721640643E-3</v>
      </c>
      <c r="AC1607" s="5">
        <f t="shared" si="1924"/>
        <v>3.7246584477059098E-4</v>
      </c>
      <c r="AD1607" s="5">
        <f t="shared" si="1925"/>
        <v>2.0878967426495927E-2</v>
      </c>
      <c r="AE1607" s="5">
        <f t="shared" si="1926"/>
        <v>1.6889087529411748E-2</v>
      </c>
      <c r="AF1607" s="5">
        <f t="shared" si="1927"/>
        <v>6.830828166678236E-3</v>
      </c>
      <c r="AG1607" s="5">
        <f t="shared" si="1928"/>
        <v>1.8418288677596361E-3</v>
      </c>
      <c r="AH1607" s="5">
        <f t="shared" si="1929"/>
        <v>1.7768548807181991E-3</v>
      </c>
      <c r="AI1607" s="5">
        <f t="shared" si="1930"/>
        <v>2.661113471881619E-3</v>
      </c>
      <c r="AJ1607" s="5">
        <f t="shared" si="1931"/>
        <v>1.9927133574823832E-3</v>
      </c>
      <c r="AK1607" s="5">
        <f t="shared" si="1932"/>
        <v>9.9479824693607583E-4</v>
      </c>
      <c r="AL1607" s="5">
        <f t="shared" si="1933"/>
        <v>1.8049079134783971E-5</v>
      </c>
      <c r="AM1607" s="5">
        <f t="shared" si="1934"/>
        <v>6.2538929994292005E-3</v>
      </c>
      <c r="AN1607" s="5">
        <f t="shared" si="1935"/>
        <v>5.0588012380773928E-3</v>
      </c>
      <c r="AO1607" s="5">
        <f t="shared" si="1936"/>
        <v>2.0460431581343914E-3</v>
      </c>
      <c r="AP1607" s="5">
        <f t="shared" si="1937"/>
        <v>5.5168440215157429E-4</v>
      </c>
      <c r="AQ1607" s="5">
        <f t="shared" si="1938"/>
        <v>1.1156497788206061E-4</v>
      </c>
      <c r="AR1607" s="5">
        <f t="shared" si="1939"/>
        <v>2.8746112769379025E-4</v>
      </c>
      <c r="AS1607" s="5">
        <f t="shared" si="1940"/>
        <v>4.3051725149272205E-4</v>
      </c>
      <c r="AT1607" s="5">
        <f t="shared" si="1941"/>
        <v>3.2238289976772318E-4</v>
      </c>
      <c r="AU1607" s="5">
        <f t="shared" si="1942"/>
        <v>1.6093932543127185E-4</v>
      </c>
      <c r="AV1607" s="5">
        <f t="shared" si="1943"/>
        <v>6.0257848250329355E-5</v>
      </c>
      <c r="AW1607" s="5">
        <f t="shared" si="1944"/>
        <v>6.0738092981373773E-7</v>
      </c>
      <c r="AX1607" s="5">
        <f t="shared" si="1945"/>
        <v>1.5610277737632332E-3</v>
      </c>
      <c r="AY1607" s="5">
        <f t="shared" si="1946"/>
        <v>1.2627221532743526E-3</v>
      </c>
      <c r="AZ1607" s="5">
        <f t="shared" si="1947"/>
        <v>5.1071071993996978E-4</v>
      </c>
      <c r="BA1607" s="5">
        <f t="shared" si="1948"/>
        <v>1.3770537394694384E-4</v>
      </c>
      <c r="BB1607" s="5">
        <f t="shared" si="1949"/>
        <v>2.7847618926174918E-5</v>
      </c>
      <c r="BC1607" s="5">
        <f t="shared" si="1950"/>
        <v>4.5052120051973738E-6</v>
      </c>
      <c r="BD1607" s="5">
        <f t="shared" si="1951"/>
        <v>3.8754759337082682E-5</v>
      </c>
      <c r="BE1607" s="5">
        <f t="shared" si="1952"/>
        <v>5.8041212757766424E-5</v>
      </c>
      <c r="BF1607" s="5">
        <f t="shared" si="1953"/>
        <v>4.3462821547815324E-5</v>
      </c>
      <c r="BG1607" s="5">
        <f t="shared" si="1954"/>
        <v>2.1697420012925477E-5</v>
      </c>
      <c r="BH1607" s="5">
        <f t="shared" si="1955"/>
        <v>8.1238059067226344E-6</v>
      </c>
      <c r="BI1607" s="5">
        <f t="shared" si="1956"/>
        <v>2.4333297643973017E-6</v>
      </c>
      <c r="BJ1607" s="8">
        <f t="shared" si="1957"/>
        <v>0.53431665314249333</v>
      </c>
      <c r="BK1607" s="8">
        <f t="shared" si="1958"/>
        <v>0.26338677736376681</v>
      </c>
      <c r="BL1607" s="8">
        <f t="shared" si="1959"/>
        <v>0.19383224227665477</v>
      </c>
      <c r="BM1607" s="8">
        <f t="shared" si="1960"/>
        <v>0.40475958208267715</v>
      </c>
      <c r="BN1607" s="8">
        <f t="shared" si="1961"/>
        <v>0.59430045302122791</v>
      </c>
    </row>
    <row r="1608" spans="1:66" x14ac:dyDescent="0.25">
      <c r="A1608" t="s">
        <v>114</v>
      </c>
      <c r="B1608" t="s">
        <v>121</v>
      </c>
      <c r="C1608" t="s">
        <v>110</v>
      </c>
      <c r="D1608" t="s">
        <v>572</v>
      </c>
      <c r="E1608">
        <f>VLOOKUP(A1608,home!$A$2:$E$405,3,FALSE)</f>
        <v>1.35326086956522</v>
      </c>
      <c r="F1608">
        <f>VLOOKUP(B1608,home!$B$2:$E$405,3,FALSE)</f>
        <v>0.8</v>
      </c>
      <c r="G1608">
        <f>VLOOKUP(C1608,away!$B$2:$E$405,4,FALSE)</f>
        <v>1.1599999999999999</v>
      </c>
      <c r="H1608">
        <f>VLOOKUP(A1608,away!$A$2:$E$405,3,FALSE)</f>
        <v>1.10869565217391</v>
      </c>
      <c r="I1608">
        <f>VLOOKUP(C1608,away!$B$2:$E$405,3,FALSE)</f>
        <v>0.74</v>
      </c>
      <c r="J1608">
        <f>VLOOKUP(B1608,home!$B$2:$E$405,4,FALSE)</f>
        <v>1.1000000000000001</v>
      </c>
      <c r="K1608" s="3">
        <f t="shared" si="1906"/>
        <v>1.2558260869565241</v>
      </c>
      <c r="L1608" s="3">
        <f t="shared" si="1907"/>
        <v>0.90247826086956284</v>
      </c>
      <c r="M1608" s="5">
        <f t="shared" si="1908"/>
        <v>0.11552083821749345</v>
      </c>
      <c r="N1608" s="5">
        <f t="shared" si="1909"/>
        <v>0.14507408222061249</v>
      </c>
      <c r="O1608" s="5">
        <f t="shared" si="1910"/>
        <v>0.10425504516871763</v>
      </c>
      <c r="P1608" s="5">
        <f t="shared" si="1911"/>
        <v>0.13092620541970632</v>
      </c>
      <c r="Q1608" s="5">
        <f t="shared" si="1912"/>
        <v>9.1093908496960418E-2</v>
      </c>
      <c r="R1608" s="5">
        <f t="shared" si="1913"/>
        <v>4.7043955925370994E-2</v>
      </c>
      <c r="S1608" s="5">
        <f t="shared" si="1914"/>
        <v>3.7096491702497347E-2</v>
      </c>
      <c r="T1608" s="5">
        <f t="shared" si="1915"/>
        <v>8.2210272116147926E-2</v>
      </c>
      <c r="U1608" s="5">
        <f t="shared" si="1916"/>
        <v>5.9079027084713839E-2</v>
      </c>
      <c r="V1608" s="5">
        <f t="shared" si="1917"/>
        <v>4.6715024347645882E-3</v>
      </c>
      <c r="W1608" s="5">
        <f t="shared" si="1918"/>
        <v>3.8132702217771167E-2</v>
      </c>
      <c r="X1608" s="5">
        <f t="shared" si="1919"/>
        <v>3.4413934779751049E-2</v>
      </c>
      <c r="Y1608" s="5">
        <f t="shared" si="1920"/>
        <v>1.5528914004854141E-2</v>
      </c>
      <c r="Z1608" s="5">
        <f t="shared" si="1921"/>
        <v>1.4152049175984395E-2</v>
      </c>
      <c r="AA1608" s="5">
        <f t="shared" si="1922"/>
        <v>1.7772512539092785E-2</v>
      </c>
      <c r="AB1608" s="5">
        <f t="shared" si="1923"/>
        <v>1.1159592438677327E-2</v>
      </c>
      <c r="AC1608" s="5">
        <f t="shared" si="1924"/>
        <v>3.3090463202899221E-4</v>
      </c>
      <c r="AD1608" s="5">
        <f t="shared" si="1925"/>
        <v>1.1972010552805484E-2</v>
      </c>
      <c r="AE1608" s="5">
        <f t="shared" si="1926"/>
        <v>1.0804479262807946E-2</v>
      </c>
      <c r="AF1608" s="5">
        <f t="shared" si="1927"/>
        <v>4.8754038273500855E-3</v>
      </c>
      <c r="AG1608" s="5">
        <f t="shared" si="1928"/>
        <v>1.4666486557145719E-3</v>
      </c>
      <c r="AH1608" s="5">
        <f t="shared" si="1929"/>
        <v>3.1929791820207313E-3</v>
      </c>
      <c r="AI1608" s="5">
        <f t="shared" si="1930"/>
        <v>4.0098265518907382E-3</v>
      </c>
      <c r="AJ1608" s="5">
        <f t="shared" si="1931"/>
        <v>2.5178223940176586E-3</v>
      </c>
      <c r="AK1608" s="5">
        <f t="shared" si="1932"/>
        <v>1.0539823482435683E-3</v>
      </c>
      <c r="AL1608" s="5">
        <f t="shared" si="1933"/>
        <v>1.5001306602638383E-5</v>
      </c>
      <c r="AM1608" s="5">
        <f t="shared" si="1934"/>
        <v>3.0069526331063805E-3</v>
      </c>
      <c r="AN1608" s="5">
        <f t="shared" si="1935"/>
        <v>2.713709382842999E-3</v>
      </c>
      <c r="AO1608" s="5">
        <f t="shared" si="1936"/>
        <v>1.224531862166782E-3</v>
      </c>
      <c r="AP1608" s="5">
        <f t="shared" si="1937"/>
        <v>3.6837112844921496E-4</v>
      </c>
      <c r="AQ1608" s="5">
        <f t="shared" si="1938"/>
        <v>8.3111733839351452E-5</v>
      </c>
      <c r="AR1608" s="5">
        <f t="shared" si="1939"/>
        <v>5.76318859836558E-4</v>
      </c>
      <c r="AS1608" s="5">
        <f t="shared" si="1940"/>
        <v>7.2375625858779006E-4</v>
      </c>
      <c r="AT1608" s="5">
        <f t="shared" si="1941"/>
        <v>4.5445599506629931E-4</v>
      </c>
      <c r="AU1608" s="5">
        <f t="shared" si="1942"/>
        <v>1.9023923132601475E-4</v>
      </c>
      <c r="AV1608" s="5">
        <f t="shared" si="1943"/>
        <v>5.9726847365441524E-5</v>
      </c>
      <c r="AW1608" s="5">
        <f t="shared" si="1944"/>
        <v>4.7227269414642189E-7</v>
      </c>
      <c r="AX1608" s="5">
        <f t="shared" si="1945"/>
        <v>6.2936825981626697E-4</v>
      </c>
      <c r="AY1608" s="5">
        <f t="shared" si="1946"/>
        <v>5.6799117256548784E-4</v>
      </c>
      <c r="AZ1608" s="5">
        <f t="shared" si="1947"/>
        <v>2.5629984280308257E-4</v>
      </c>
      <c r="BA1608" s="5">
        <f t="shared" si="1948"/>
        <v>7.7101678798022774E-5</v>
      </c>
      <c r="BB1608" s="5">
        <f t="shared" si="1949"/>
        <v>1.739564724794081E-5</v>
      </c>
      <c r="BC1608" s="5">
        <f t="shared" si="1950"/>
        <v>3.1398386950044044E-6</v>
      </c>
      <c r="BD1608" s="5">
        <f t="shared" si="1951"/>
        <v>8.6685873721937656E-5</v>
      </c>
      <c r="BE1608" s="5">
        <f t="shared" si="1952"/>
        <v>1.0886238159062835E-4</v>
      </c>
      <c r="BF1608" s="5">
        <f t="shared" si="1953"/>
        <v>6.8356109344863372E-5</v>
      </c>
      <c r="BG1608" s="5">
        <f t="shared" si="1954"/>
        <v>2.8614461772710694E-5</v>
      </c>
      <c r="BH1608" s="5">
        <f t="shared" si="1955"/>
        <v>8.9836968895975785E-6</v>
      </c>
      <c r="BI1608" s="5">
        <f t="shared" si="1956"/>
        <v>2.2563921822533619E-6</v>
      </c>
      <c r="BJ1608" s="8">
        <f t="shared" si="1957"/>
        <v>0.44452032931510571</v>
      </c>
      <c r="BK1608" s="8">
        <f t="shared" si="1958"/>
        <v>0.28912893488565888</v>
      </c>
      <c r="BL1608" s="8">
        <f t="shared" si="1959"/>
        <v>0.25239299974042939</v>
      </c>
      <c r="BM1608" s="8">
        <f t="shared" si="1960"/>
        <v>0.36571275876844567</v>
      </c>
      <c r="BN1608" s="8">
        <f t="shared" si="1961"/>
        <v>0.63391403544886138</v>
      </c>
    </row>
    <row r="1609" spans="1:66" x14ac:dyDescent="0.25">
      <c r="A1609" t="s">
        <v>114</v>
      </c>
      <c r="B1609" t="s">
        <v>109</v>
      </c>
      <c r="C1609" t="s">
        <v>356</v>
      </c>
      <c r="D1609" t="s">
        <v>572</v>
      </c>
      <c r="E1609">
        <f>VLOOKUP(A1609,home!$A$2:$E$405,3,FALSE)</f>
        <v>1.35326086956522</v>
      </c>
      <c r="F1609">
        <f>VLOOKUP(B1609,home!$B$2:$E$405,3,FALSE)</f>
        <v>0.64</v>
      </c>
      <c r="G1609">
        <f>VLOOKUP(C1609,away!$B$2:$E$405,4,FALSE)</f>
        <v>0.9</v>
      </c>
      <c r="H1609">
        <f>VLOOKUP(A1609,away!$A$2:$E$405,3,FALSE)</f>
        <v>1.10869565217391</v>
      </c>
      <c r="I1609">
        <f>VLOOKUP(C1609,away!$B$2:$E$405,3,FALSE)</f>
        <v>0.87</v>
      </c>
      <c r="J1609">
        <f>VLOOKUP(B1609,home!$B$2:$E$405,4,FALSE)</f>
        <v>1.45</v>
      </c>
      <c r="K1609" s="3">
        <f t="shared" si="1906"/>
        <v>0.77947826086956673</v>
      </c>
      <c r="L1609" s="3">
        <f t="shared" si="1907"/>
        <v>1.3986195652173874</v>
      </c>
      <c r="M1609" s="5">
        <f t="shared" si="1908"/>
        <v>0.11325675992799657</v>
      </c>
      <c r="N1609" s="5">
        <f t="shared" si="1909"/>
        <v>8.8281182260396787E-2</v>
      </c>
      <c r="O1609" s="5">
        <f t="shared" si="1910"/>
        <v>0.15840312032842457</v>
      </c>
      <c r="P1609" s="5">
        <f t="shared" si="1911"/>
        <v>0.1234717887499131</v>
      </c>
      <c r="Q1609" s="5">
        <f t="shared" si="1912"/>
        <v>3.4406631207921659E-2</v>
      </c>
      <c r="R1609" s="5">
        <f t="shared" si="1913"/>
        <v>0.11077285164140936</v>
      </c>
      <c r="S1609" s="5">
        <f t="shared" si="1914"/>
        <v>3.3652036811743988E-2</v>
      </c>
      <c r="T1609" s="5">
        <f t="shared" si="1915"/>
        <v>4.8121787580618386E-2</v>
      </c>
      <c r="U1609" s="5">
        <f t="shared" si="1916"/>
        <v>8.634502974900829E-2</v>
      </c>
      <c r="V1609" s="5">
        <f t="shared" si="1917"/>
        <v>4.0763592613864081E-3</v>
      </c>
      <c r="W1609" s="5">
        <f t="shared" si="1918"/>
        <v>8.9397403521104465E-3</v>
      </c>
      <c r="X1609" s="5">
        <f t="shared" si="1919"/>
        <v>1.2503295764425047E-2</v>
      </c>
      <c r="Y1609" s="5">
        <f t="shared" si="1920"/>
        <v>8.7436770429122814E-3</v>
      </c>
      <c r="Z1609" s="5">
        <f t="shared" si="1921"/>
        <v>5.1643025866866026E-2</v>
      </c>
      <c r="AA1609" s="5">
        <f t="shared" si="1922"/>
        <v>4.0254615988746779E-2</v>
      </c>
      <c r="AB1609" s="5">
        <f t="shared" si="1923"/>
        <v>1.5688799031440291E-2</v>
      </c>
      <c r="AC1609" s="5">
        <f t="shared" si="1924"/>
        <v>2.777512849512467E-4</v>
      </c>
      <c r="AD1609" s="5">
        <f t="shared" si="1925"/>
        <v>1.7420833155721348E-3</v>
      </c>
      <c r="AE1609" s="5">
        <f t="shared" si="1926"/>
        <v>2.4365118093979637E-3</v>
      </c>
      <c r="AF1609" s="5">
        <f t="shared" si="1927"/>
        <v>1.7038765437536053E-3</v>
      </c>
      <c r="AG1609" s="5">
        <f t="shared" si="1928"/>
        <v>7.9435835693625724E-4</v>
      </c>
      <c r="AH1609" s="5">
        <f t="shared" si="1929"/>
        <v>1.8057236596106623E-2</v>
      </c>
      <c r="AI1609" s="5">
        <f t="shared" si="1930"/>
        <v>1.4075223378043483E-2</v>
      </c>
      <c r="AJ1609" s="5">
        <f t="shared" si="1931"/>
        <v>5.485665320034E-3</v>
      </c>
      <c r="AK1609" s="5">
        <f t="shared" si="1932"/>
        <v>1.4253189544575328E-3</v>
      </c>
      <c r="AL1609" s="5">
        <f t="shared" si="1933"/>
        <v>1.2112106333368555E-5</v>
      </c>
      <c r="AM1609" s="5">
        <f t="shared" si="1934"/>
        <v>2.7158321462241131E-4</v>
      </c>
      <c r="AN1609" s="5">
        <f t="shared" si="1935"/>
        <v>3.7984159755553729E-4</v>
      </c>
      <c r="AO1609" s="5">
        <f t="shared" si="1936"/>
        <v>2.6562694501230174E-4</v>
      </c>
      <c r="AP1609" s="5">
        <f t="shared" si="1937"/>
        <v>1.2383701411437608E-4</v>
      </c>
      <c r="AQ1609" s="5">
        <f t="shared" si="1938"/>
        <v>4.330021770961706E-5</v>
      </c>
      <c r="AR1609" s="5">
        <f t="shared" si="1939"/>
        <v>5.0510408794148236E-3</v>
      </c>
      <c r="AS1609" s="5">
        <f t="shared" si="1940"/>
        <v>3.937176560267353E-3</v>
      </c>
      <c r="AT1609" s="5">
        <f t="shared" si="1941"/>
        <v>1.5344717689668092E-3</v>
      </c>
      <c r="AU1609" s="5">
        <f t="shared" si="1942"/>
        <v>3.9869579527589875E-4</v>
      </c>
      <c r="AV1609" s="5">
        <f t="shared" si="1943"/>
        <v>7.7693676279416598E-5</v>
      </c>
      <c r="AW1609" s="5">
        <f t="shared" si="1944"/>
        <v>3.6679278213624631E-7</v>
      </c>
      <c r="AX1609" s="5">
        <f t="shared" si="1945"/>
        <v>3.5282201969207226E-5</v>
      </c>
      <c r="AY1609" s="5">
        <f t="shared" si="1946"/>
        <v>4.9346377978084661E-5</v>
      </c>
      <c r="AZ1609" s="5">
        <f t="shared" si="1947"/>
        <v>3.4508404856380824E-5</v>
      </c>
      <c r="BA1609" s="5">
        <f t="shared" si="1948"/>
        <v>1.6088043398858972E-5</v>
      </c>
      <c r="BB1609" s="5">
        <f t="shared" si="1949"/>
        <v>5.6252630659276505E-6</v>
      </c>
      <c r="BC1609" s="5">
        <f t="shared" si="1950"/>
        <v>1.5735205967002303E-6</v>
      </c>
      <c r="BD1609" s="5">
        <f t="shared" si="1951"/>
        <v>1.1774140997770671E-3</v>
      </c>
      <c r="BE1609" s="5">
        <f t="shared" si="1952"/>
        <v>9.1776869481753479E-4</v>
      </c>
      <c r="BF1609" s="5">
        <f t="shared" si="1953"/>
        <v>3.5769037305845199E-4</v>
      </c>
      <c r="BG1609" s="5">
        <f t="shared" si="1954"/>
        <v>9.2937289973796244E-5</v>
      </c>
      <c r="BH1609" s="5">
        <f t="shared" si="1955"/>
        <v>1.811064928967633E-5</v>
      </c>
      <c r="BI1609" s="5">
        <f t="shared" si="1956"/>
        <v>2.8233714823071122E-6</v>
      </c>
      <c r="BJ1609" s="8">
        <f t="shared" si="1957"/>
        <v>0.20889975703492403</v>
      </c>
      <c r="BK1609" s="8">
        <f t="shared" si="1958"/>
        <v>0.27479615452030276</v>
      </c>
      <c r="BL1609" s="8">
        <f t="shared" si="1959"/>
        <v>0.4640736841462742</v>
      </c>
      <c r="BM1609" s="8">
        <f t="shared" si="1960"/>
        <v>0.37077130786710893</v>
      </c>
      <c r="BN1609" s="8">
        <f t="shared" si="1961"/>
        <v>0.62859233411606208</v>
      </c>
    </row>
    <row r="1610" spans="1:66" x14ac:dyDescent="0.25">
      <c r="A1610" t="s">
        <v>114</v>
      </c>
      <c r="B1610" t="s">
        <v>113</v>
      </c>
      <c r="C1610" t="s">
        <v>120</v>
      </c>
      <c r="D1610" t="s">
        <v>572</v>
      </c>
      <c r="E1610">
        <f>VLOOKUP(A1610,home!$A$2:$E$405,3,FALSE)</f>
        <v>1.35326086956522</v>
      </c>
      <c r="F1610">
        <f>VLOOKUP(B1610,home!$B$2:$E$405,3,FALSE)</f>
        <v>0.57999999999999996</v>
      </c>
      <c r="G1610">
        <f>VLOOKUP(C1610,away!$B$2:$E$405,4,FALSE)</f>
        <v>1.19</v>
      </c>
      <c r="H1610">
        <f>VLOOKUP(A1610,away!$A$2:$E$405,3,FALSE)</f>
        <v>1.10869565217391</v>
      </c>
      <c r="I1610">
        <f>VLOOKUP(C1610,away!$B$2:$E$405,3,FALSE)</f>
        <v>0.9</v>
      </c>
      <c r="J1610">
        <f>VLOOKUP(B1610,home!$B$2:$E$405,4,FALSE)</f>
        <v>1.1599999999999999</v>
      </c>
      <c r="K1610" s="3">
        <f t="shared" si="1906"/>
        <v>0.93402065217391472</v>
      </c>
      <c r="L1610" s="3">
        <f t="shared" si="1907"/>
        <v>1.157478260869562</v>
      </c>
      <c r="M1610" s="5">
        <f t="shared" si="1908"/>
        <v>0.12350187843330793</v>
      </c>
      <c r="N1610" s="5">
        <f t="shared" si="1909"/>
        <v>0.11535330503898181</v>
      </c>
      <c r="O1610" s="5">
        <f t="shared" si="1910"/>
        <v>0.14295073946310932</v>
      </c>
      <c r="P1610" s="5">
        <f t="shared" si="1911"/>
        <v>0.13351894290207675</v>
      </c>
      <c r="Q1610" s="5">
        <f t="shared" si="1912"/>
        <v>5.3871184601463153E-2</v>
      </c>
      <c r="R1610" s="5">
        <f t="shared" si="1913"/>
        <v>8.2731186651888861E-2</v>
      </c>
      <c r="S1610" s="5">
        <f t="shared" si="1914"/>
        <v>3.6087119361740992E-2</v>
      </c>
      <c r="T1610" s="5">
        <f t="shared" si="1915"/>
        <v>6.2354725063484689E-2</v>
      </c>
      <c r="U1610" s="5">
        <f t="shared" si="1916"/>
        <v>7.7272636911719109E-2</v>
      </c>
      <c r="V1610" s="5">
        <f t="shared" si="1917"/>
        <v>4.3348994549572833E-3</v>
      </c>
      <c r="W1610" s="5">
        <f t="shared" si="1918"/>
        <v>1.6772266324946654E-2</v>
      </c>
      <c r="X1610" s="5">
        <f t="shared" si="1919"/>
        <v>1.9413533656640374E-2</v>
      </c>
      <c r="Y1610" s="5">
        <f t="shared" si="1920"/>
        <v>1.123537158711041E-2</v>
      </c>
      <c r="Z1610" s="5">
        <f t="shared" si="1921"/>
        <v>3.1919850015167818E-2</v>
      </c>
      <c r="AA1610" s="5">
        <f t="shared" si="1922"/>
        <v>2.9813799128460588E-2</v>
      </c>
      <c r="AB1610" s="5">
        <f t="shared" si="1923"/>
        <v>1.3923352052873423E-2</v>
      </c>
      <c r="AC1610" s="5">
        <f t="shared" si="1924"/>
        <v>2.9290606758120962E-4</v>
      </c>
      <c r="AD1610" s="5">
        <f t="shared" si="1925"/>
        <v>3.9164107828153156E-3</v>
      </c>
      <c r="AE1610" s="5">
        <f t="shared" si="1926"/>
        <v>4.5331603417438715E-3</v>
      </c>
      <c r="AF1610" s="5">
        <f t="shared" si="1927"/>
        <v>2.6235172743022841E-3</v>
      </c>
      <c r="AG1610" s="5">
        <f t="shared" si="1928"/>
        <v>1.0122214040068872E-3</v>
      </c>
      <c r="AH1610" s="5">
        <f t="shared" si="1929"/>
        <v>9.2366331206934302E-3</v>
      </c>
      <c r="AI1610" s="5">
        <f t="shared" si="1930"/>
        <v>8.6272060912812587E-3</v>
      </c>
      <c r="AJ1610" s="5">
        <f t="shared" si="1931"/>
        <v>4.0289943299086448E-3</v>
      </c>
      <c r="AK1610" s="5">
        <f t="shared" si="1932"/>
        <v>1.2543879705420925E-3</v>
      </c>
      <c r="AL1610" s="5">
        <f t="shared" si="1933"/>
        <v>1.2666530747276451E-5</v>
      </c>
      <c r="AM1610" s="5">
        <f t="shared" si="1934"/>
        <v>7.3160171070922272E-4</v>
      </c>
      <c r="AN1610" s="5">
        <f t="shared" si="1935"/>
        <v>8.468130757609075E-4</v>
      </c>
      <c r="AO1610" s="5">
        <f t="shared" si="1936"/>
        <v>4.9008386310667022E-4</v>
      </c>
      <c r="AP1610" s="5">
        <f t="shared" si="1937"/>
        <v>1.8908713918298171E-4</v>
      </c>
      <c r="AQ1610" s="5">
        <f t="shared" si="1938"/>
        <v>5.4716063253579643E-5</v>
      </c>
      <c r="AR1610" s="5">
        <f t="shared" si="1939"/>
        <v>2.1382404081660834E-3</v>
      </c>
      <c r="AS1610" s="5">
        <f t="shared" si="1940"/>
        <v>1.997160700539903E-3</v>
      </c>
      <c r="AT1610" s="5">
        <f t="shared" si="1941"/>
        <v>9.3269467000719618E-4</v>
      </c>
      <c r="AU1610" s="5">
        <f t="shared" si="1942"/>
        <v>2.9038536131975183E-4</v>
      </c>
      <c r="AV1610" s="5">
        <f t="shared" si="1943"/>
        <v>6.7806481140408122E-5</v>
      </c>
      <c r="AW1610" s="5">
        <f t="shared" si="1944"/>
        <v>3.8038598122895016E-7</v>
      </c>
      <c r="AX1610" s="5">
        <f t="shared" si="1945"/>
        <v>1.1388851782802996E-4</v>
      </c>
      <c r="AY1610" s="5">
        <f t="shared" si="1946"/>
        <v>1.3182348354860021E-4</v>
      </c>
      <c r="AZ1610" s="5">
        <f t="shared" si="1947"/>
        <v>7.6291408239800585E-5</v>
      </c>
      <c r="BA1610" s="5">
        <f t="shared" si="1948"/>
        <v>2.9435215509564721E-5</v>
      </c>
      <c r="BB1610" s="5">
        <f t="shared" si="1949"/>
        <v>8.5176555140829355E-6</v>
      </c>
      <c r="BC1610" s="5">
        <f t="shared" si="1950"/>
        <v>1.9718002182253485E-6</v>
      </c>
      <c r="BD1610" s="5">
        <f t="shared" si="1951"/>
        <v>4.1249446482751709E-4</v>
      </c>
      <c r="BE1610" s="5">
        <f t="shared" si="1952"/>
        <v>3.8527834905632748E-4</v>
      </c>
      <c r="BF1610" s="5">
        <f t="shared" si="1953"/>
        <v>1.7992896742704005E-4</v>
      </c>
      <c r="BG1610" s="5">
        <f t="shared" si="1954"/>
        <v>5.6019123833727669E-5</v>
      </c>
      <c r="BH1610" s="5">
        <f t="shared" si="1955"/>
        <v>1.3080754644347402E-5</v>
      </c>
      <c r="BI1610" s="5">
        <f t="shared" si="1956"/>
        <v>2.4435389967680653E-6</v>
      </c>
      <c r="BJ1610" s="8">
        <f t="shared" si="1957"/>
        <v>0.29375992600836703</v>
      </c>
      <c r="BK1610" s="8">
        <f t="shared" si="1958"/>
        <v>0.29788023623396004</v>
      </c>
      <c r="BL1610" s="8">
        <f t="shared" si="1959"/>
        <v>0.37631446854043582</v>
      </c>
      <c r="BM1610" s="8">
        <f t="shared" si="1960"/>
        <v>0.34781580060953549</v>
      </c>
      <c r="BN1610" s="8">
        <f t="shared" si="1961"/>
        <v>0.65192723709082778</v>
      </c>
    </row>
    <row r="1611" spans="1:66" x14ac:dyDescent="0.25">
      <c r="A1611" t="s">
        <v>114</v>
      </c>
      <c r="B1611" t="s">
        <v>476</v>
      </c>
      <c r="C1611" t="s">
        <v>112</v>
      </c>
      <c r="D1611" t="s">
        <v>572</v>
      </c>
      <c r="E1611">
        <f>VLOOKUP(A1611,home!$A$2:$E$405,3,FALSE)</f>
        <v>1.35326086956522</v>
      </c>
      <c r="F1611">
        <f>VLOOKUP(B1611,home!$B$2:$E$405,3,FALSE)</f>
        <v>1.1599999999999999</v>
      </c>
      <c r="G1611">
        <f>VLOOKUP(C1611,away!$B$2:$E$405,4,FALSE)</f>
        <v>0.93</v>
      </c>
      <c r="H1611">
        <f>VLOOKUP(A1611,away!$A$2:$E$405,3,FALSE)</f>
        <v>1.10869565217391</v>
      </c>
      <c r="I1611">
        <f>VLOOKUP(C1611,away!$B$2:$E$405,3,FALSE)</f>
        <v>1.35</v>
      </c>
      <c r="J1611">
        <f>VLOOKUP(B1611,home!$B$2:$E$405,4,FALSE)</f>
        <v>0.69</v>
      </c>
      <c r="K1611" s="3">
        <f t="shared" si="1906"/>
        <v>1.4598978260869593</v>
      </c>
      <c r="L1611" s="3">
        <f t="shared" si="1907"/>
        <v>1.0327499999999972</v>
      </c>
      <c r="M1611" s="5">
        <f t="shared" si="1908"/>
        <v>8.2690725786636957E-2</v>
      </c>
      <c r="N1611" s="5">
        <f t="shared" si="1909"/>
        <v>0.12072001081346416</v>
      </c>
      <c r="O1611" s="5">
        <f t="shared" si="1910"/>
        <v>8.5398847056149099E-2</v>
      </c>
      <c r="P1611" s="5">
        <f t="shared" si="1911"/>
        <v>0.12467359116760478</v>
      </c>
      <c r="Q1611" s="5">
        <f t="shared" si="1912"/>
        <v>8.8119440675885286E-2</v>
      </c>
      <c r="R1611" s="5">
        <f t="shared" si="1913"/>
        <v>4.4097829648618865E-2</v>
      </c>
      <c r="S1611" s="5">
        <f t="shared" si="1914"/>
        <v>4.6992888823872592E-2</v>
      </c>
      <c r="T1611" s="5">
        <f t="shared" si="1915"/>
        <v>9.1005352358020292E-2</v>
      </c>
      <c r="U1611" s="5">
        <f t="shared" si="1916"/>
        <v>6.437832563917173E-2</v>
      </c>
      <c r="V1611" s="5">
        <f t="shared" si="1917"/>
        <v>7.8724026630256402E-3</v>
      </c>
      <c r="W1611" s="5">
        <f t="shared" si="1918"/>
        <v>4.2881793292907887E-2</v>
      </c>
      <c r="X1611" s="5">
        <f t="shared" si="1919"/>
        <v>4.4286172023250504E-2</v>
      </c>
      <c r="Y1611" s="5">
        <f t="shared" si="1920"/>
        <v>2.2868272078505912E-2</v>
      </c>
      <c r="Z1611" s="5">
        <f t="shared" si="1921"/>
        <v>1.5180677856537005E-2</v>
      </c>
      <c r="AA1611" s="5">
        <f t="shared" si="1922"/>
        <v>2.2162238601284814E-2</v>
      </c>
      <c r="AB1611" s="5">
        <f t="shared" si="1923"/>
        <v>1.6177301977618099E-2</v>
      </c>
      <c r="AC1611" s="5">
        <f t="shared" si="1924"/>
        <v>7.4183100778533149E-4</v>
      </c>
      <c r="AD1611" s="5">
        <f t="shared" si="1925"/>
        <v>1.5650759201756657E-2</v>
      </c>
      <c r="AE1611" s="5">
        <f t="shared" si="1926"/>
        <v>1.6163321565614144E-2</v>
      </c>
      <c r="AF1611" s="5">
        <f t="shared" si="1927"/>
        <v>8.3463351734439795E-3</v>
      </c>
      <c r="AG1611" s="5">
        <f t="shared" si="1928"/>
        <v>2.8732258834580824E-3</v>
      </c>
      <c r="AH1611" s="5">
        <f t="shared" si="1929"/>
        <v>3.9194612640846369E-3</v>
      </c>
      <c r="AI1611" s="5">
        <f t="shared" si="1930"/>
        <v>5.7220129788692065E-3</v>
      </c>
      <c r="AJ1611" s="5">
        <f t="shared" si="1931"/>
        <v>4.1767771543462602E-3</v>
      </c>
      <c r="AK1611" s="5">
        <f t="shared" si="1932"/>
        <v>2.0325559625599264E-3</v>
      </c>
      <c r="AL1611" s="5">
        <f t="shared" si="1933"/>
        <v>4.4738625716610514E-5</v>
      </c>
      <c r="AM1611" s="5">
        <f t="shared" si="1934"/>
        <v>4.5697018670509994E-3</v>
      </c>
      <c r="AN1611" s="5">
        <f t="shared" si="1935"/>
        <v>4.7193596031969067E-3</v>
      </c>
      <c r="AO1611" s="5">
        <f t="shared" si="1936"/>
        <v>2.436959315100796E-3</v>
      </c>
      <c r="AP1611" s="5">
        <f t="shared" si="1937"/>
        <v>8.389232442234468E-4</v>
      </c>
      <c r="AQ1611" s="5">
        <f t="shared" si="1938"/>
        <v>2.1659949511794056E-4</v>
      </c>
      <c r="AR1611" s="5">
        <f t="shared" si="1939"/>
        <v>8.0956472409667978E-4</v>
      </c>
      <c r="AS1611" s="5">
        <f t="shared" si="1940"/>
        <v>1.1818817807854316E-3</v>
      </c>
      <c r="AT1611" s="5">
        <f t="shared" si="1941"/>
        <v>8.6271332123021808E-4</v>
      </c>
      <c r="AU1611" s="5">
        <f t="shared" si="1942"/>
        <v>4.1982443406675185E-4</v>
      </c>
      <c r="AV1611" s="5">
        <f t="shared" si="1943"/>
        <v>1.5322519465805985E-4</v>
      </c>
      <c r="AW1611" s="5">
        <f t="shared" si="1944"/>
        <v>1.873690280840067E-6</v>
      </c>
      <c r="AX1611" s="5">
        <f t="shared" si="1945"/>
        <v>1.1118829702622109E-3</v>
      </c>
      <c r="AY1611" s="5">
        <f t="shared" si="1946"/>
        <v>1.1482971375382952E-3</v>
      </c>
      <c r="AZ1611" s="5">
        <f t="shared" si="1947"/>
        <v>5.9295193439633546E-4</v>
      </c>
      <c r="BA1611" s="5">
        <f t="shared" si="1948"/>
        <v>2.0412370341593798E-4</v>
      </c>
      <c r="BB1611" s="5">
        <f t="shared" si="1949"/>
        <v>5.2702188675702331E-5</v>
      </c>
      <c r="BC1611" s="5">
        <f t="shared" si="1950"/>
        <v>1.0885637070966291E-5</v>
      </c>
      <c r="BD1611" s="5">
        <f t="shared" si="1951"/>
        <v>1.3934632813514058E-4</v>
      </c>
      <c r="BE1611" s="5">
        <f t="shared" si="1952"/>
        <v>2.034314015176918E-4</v>
      </c>
      <c r="BF1611" s="5">
        <f t="shared" si="1953"/>
        <v>1.4849453041675082E-4</v>
      </c>
      <c r="BG1611" s="5">
        <f t="shared" si="1954"/>
        <v>7.2262280713739438E-5</v>
      </c>
      <c r="BH1611" s="5">
        <f t="shared" si="1955"/>
        <v>2.6373886630518471E-5</v>
      </c>
      <c r="BI1611" s="5">
        <f t="shared" si="1956"/>
        <v>7.7006359514715603E-6</v>
      </c>
      <c r="BJ1611" s="8">
        <f t="shared" si="1957"/>
        <v>0.46881707016235646</v>
      </c>
      <c r="BK1611" s="8">
        <f t="shared" si="1958"/>
        <v>0.26416447521218023</v>
      </c>
      <c r="BL1611" s="8">
        <f t="shared" si="1959"/>
        <v>0.25209016880090501</v>
      </c>
      <c r="BM1611" s="8">
        <f t="shared" si="1960"/>
        <v>0.45340552343636203</v>
      </c>
      <c r="BN1611" s="8">
        <f t="shared" si="1961"/>
        <v>0.54570044514835914</v>
      </c>
    </row>
    <row r="1612" spans="1:66" x14ac:dyDescent="0.25">
      <c r="A1612" t="s">
        <v>114</v>
      </c>
      <c r="B1612" t="s">
        <v>345</v>
      </c>
      <c r="C1612" t="s">
        <v>95</v>
      </c>
      <c r="D1612" t="s">
        <v>572</v>
      </c>
      <c r="E1612">
        <f>VLOOKUP(A1612,home!$A$2:$E$405,3,FALSE)</f>
        <v>1.35326086956522</v>
      </c>
      <c r="F1612">
        <f>VLOOKUP(B1612,home!$B$2:$E$405,3,FALSE)</f>
        <v>0.77</v>
      </c>
      <c r="G1612">
        <f>VLOOKUP(C1612,away!$B$2:$E$405,4,FALSE)</f>
        <v>0.96</v>
      </c>
      <c r="H1612">
        <f>VLOOKUP(A1612,away!$A$2:$E$405,3,FALSE)</f>
        <v>1.10869565217391</v>
      </c>
      <c r="I1612">
        <f>VLOOKUP(C1612,away!$B$2:$E$405,3,FALSE)</f>
        <v>0.64</v>
      </c>
      <c r="J1612">
        <f>VLOOKUP(B1612,home!$B$2:$E$405,4,FALSE)</f>
        <v>1.02</v>
      </c>
      <c r="K1612" s="3">
        <f t="shared" si="1906"/>
        <v>1.0003304347826107</v>
      </c>
      <c r="L1612" s="3">
        <f t="shared" si="1907"/>
        <v>0.72375652173912841</v>
      </c>
      <c r="M1612" s="5">
        <f t="shared" si="1908"/>
        <v>0.17833580580526875</v>
      </c>
      <c r="N1612" s="5">
        <f t="shared" si="1909"/>
        <v>0.17839473415849175</v>
      </c>
      <c r="O1612" s="5">
        <f t="shared" si="1910"/>
        <v>0.12907170251116598</v>
      </c>
      <c r="P1612" s="5">
        <f t="shared" si="1911"/>
        <v>0.12911435229112647</v>
      </c>
      <c r="Q1612" s="5">
        <f t="shared" si="1912"/>
        <v>8.9226840991846149E-2</v>
      </c>
      <c r="R1612" s="5">
        <f t="shared" si="1913"/>
        <v>4.6708243232214508E-2</v>
      </c>
      <c r="S1612" s="5">
        <f t="shared" si="1914"/>
        <v>2.3369558194275695E-2</v>
      </c>
      <c r="T1612" s="5">
        <f t="shared" si="1915"/>
        <v>6.4578508082028849E-2</v>
      </c>
      <c r="U1612" s="5">
        <f t="shared" si="1916"/>
        <v>4.6723677260413071E-2</v>
      </c>
      <c r="V1612" s="5">
        <f t="shared" si="1917"/>
        <v>1.8799398982529258E-3</v>
      </c>
      <c r="W1612" s="5">
        <f t="shared" si="1918"/>
        <v>2.9752108214550783E-2</v>
      </c>
      <c r="X1612" s="5">
        <f t="shared" si="1919"/>
        <v>2.1533282355769425E-2</v>
      </c>
      <c r="Y1612" s="5">
        <f t="shared" si="1920"/>
        <v>7.7924267697191104E-3</v>
      </c>
      <c r="Z1612" s="5">
        <f t="shared" si="1921"/>
        <v>1.1268465219430921E-2</v>
      </c>
      <c r="AA1612" s="5">
        <f t="shared" si="1922"/>
        <v>1.1272188712286061E-2</v>
      </c>
      <c r="AB1612" s="5">
        <f t="shared" si="1923"/>
        <v>5.6379567177563756E-3</v>
      </c>
      <c r="AC1612" s="5">
        <f t="shared" si="1924"/>
        <v>8.5066772350183255E-5</v>
      </c>
      <c r="AD1612" s="5">
        <f t="shared" si="1925"/>
        <v>7.4404848364902154E-3</v>
      </c>
      <c r="AE1612" s="5">
        <f t="shared" si="1926"/>
        <v>5.3850994253108863E-3</v>
      </c>
      <c r="AF1612" s="5">
        <f t="shared" si="1927"/>
        <v>1.9487504146411929E-3</v>
      </c>
      <c r="AG1612" s="5">
        <f t="shared" si="1928"/>
        <v>4.7014027394613143E-4</v>
      </c>
      <c r="AH1612" s="5">
        <f t="shared" si="1929"/>
        <v>2.0389062981384164E-3</v>
      </c>
      <c r="AI1612" s="5">
        <f t="shared" si="1930"/>
        <v>2.0395800236978055E-3</v>
      </c>
      <c r="AJ1612" s="5">
        <f t="shared" si="1931"/>
        <v>1.0201269859397765E-3</v>
      </c>
      <c r="AK1612" s="5">
        <f t="shared" si="1932"/>
        <v>3.4015469045953705E-4</v>
      </c>
      <c r="AL1612" s="5">
        <f t="shared" si="1933"/>
        <v>2.4635190143439224E-6</v>
      </c>
      <c r="AM1612" s="5">
        <f t="shared" si="1934"/>
        <v>1.4885886862959364E-3</v>
      </c>
      <c r="AN1612" s="5">
        <f t="shared" si="1935"/>
        <v>1.0773757698937655E-3</v>
      </c>
      <c r="AO1612" s="5">
        <f t="shared" si="1936"/>
        <v>3.8987886991216365E-4</v>
      </c>
      <c r="AP1612" s="5">
        <f t="shared" si="1937"/>
        <v>9.4059124929069912E-5</v>
      </c>
      <c r="AQ1612" s="5">
        <f t="shared" si="1938"/>
        <v>1.7018976274122442E-5</v>
      </c>
      <c r="AR1612" s="5">
        <f t="shared" si="1939"/>
        <v>2.951343460985326E-4</v>
      </c>
      <c r="AS1612" s="5">
        <f t="shared" si="1940"/>
        <v>2.9523186875202666E-4</v>
      </c>
      <c r="AT1612" s="5">
        <f t="shared" si="1941"/>
        <v>1.4766471181519873E-4</v>
      </c>
      <c r="AU1612" s="5">
        <f t="shared" si="1942"/>
        <v>4.9237835124048897E-5</v>
      </c>
      <c r="AV1612" s="5">
        <f t="shared" si="1943"/>
        <v>1.2313526254348581E-5</v>
      </c>
      <c r="AW1612" s="5">
        <f t="shared" si="1944"/>
        <v>4.9543808730456354E-8</v>
      </c>
      <c r="AX1612" s="5">
        <f t="shared" si="1945"/>
        <v>2.4818009462914813E-4</v>
      </c>
      <c r="AY1612" s="5">
        <f t="shared" si="1946"/>
        <v>1.7962196205368E-4</v>
      </c>
      <c r="AZ1612" s="5">
        <f t="shared" si="1947"/>
        <v>6.5001283241964561E-5</v>
      </c>
      <c r="BA1612" s="5">
        <f t="shared" si="1948"/>
        <v>1.5681700889261395E-5</v>
      </c>
      <c r="BB1612" s="5">
        <f t="shared" si="1949"/>
        <v>2.8374333226413053E-6</v>
      </c>
      <c r="BC1612" s="5">
        <f t="shared" si="1950"/>
        <v>4.1072217445231391E-7</v>
      </c>
      <c r="BD1612" s="5">
        <f t="shared" si="1951"/>
        <v>3.5600901296337664E-5</v>
      </c>
      <c r="BE1612" s="5">
        <f t="shared" si="1952"/>
        <v>3.5612665072418264E-5</v>
      </c>
      <c r="BF1612" s="5">
        <f t="shared" si="1953"/>
        <v>1.7812216367829826E-5</v>
      </c>
      <c r="BG1612" s="5">
        <f t="shared" si="1954"/>
        <v>5.9393673812243837E-6</v>
      </c>
      <c r="BH1612" s="5">
        <f t="shared" si="1955"/>
        <v>1.4853324886984607E-6</v>
      </c>
      <c r="BI1612" s="5">
        <f t="shared" si="1956"/>
        <v>2.9716465884329378E-7</v>
      </c>
      <c r="BJ1612" s="8">
        <f t="shared" si="1957"/>
        <v>0.41010103014641058</v>
      </c>
      <c r="BK1612" s="8">
        <f t="shared" si="1958"/>
        <v>0.33296680844234205</v>
      </c>
      <c r="BL1612" s="8">
        <f t="shared" si="1959"/>
        <v>0.24574886636738108</v>
      </c>
      <c r="BM1612" s="8">
        <f t="shared" si="1960"/>
        <v>0.24905391876720617</v>
      </c>
      <c r="BN1612" s="8">
        <f t="shared" si="1961"/>
        <v>0.75085167899011362</v>
      </c>
    </row>
    <row r="1613" spans="1:66" x14ac:dyDescent="0.25">
      <c r="A1613" t="s">
        <v>114</v>
      </c>
      <c r="B1613" t="s">
        <v>130</v>
      </c>
      <c r="C1613" t="s">
        <v>320</v>
      </c>
      <c r="D1613" t="s">
        <v>572</v>
      </c>
      <c r="E1613">
        <f>VLOOKUP(A1613,home!$A$2:$E$405,3,FALSE)</f>
        <v>1.35326086956522</v>
      </c>
      <c r="F1613">
        <f>VLOOKUP(B1613,home!$B$2:$E$405,3,FALSE)</f>
        <v>1.29</v>
      </c>
      <c r="G1613">
        <f>VLOOKUP(C1613,away!$B$2:$E$405,4,FALSE)</f>
        <v>1.25</v>
      </c>
      <c r="H1613">
        <f>VLOOKUP(A1613,away!$A$2:$E$405,3,FALSE)</f>
        <v>1.10869565217391</v>
      </c>
      <c r="I1613">
        <f>VLOOKUP(C1613,away!$B$2:$E$405,3,FALSE)</f>
        <v>0.64</v>
      </c>
      <c r="J1613">
        <f>VLOOKUP(B1613,home!$B$2:$E$405,4,FALSE)</f>
        <v>1.22</v>
      </c>
      <c r="K1613" s="3">
        <f t="shared" si="1906"/>
        <v>2.1821331521739173</v>
      </c>
      <c r="L1613" s="3">
        <f t="shared" si="1907"/>
        <v>0.86566956521738891</v>
      </c>
      <c r="M1613" s="5">
        <f t="shared" si="1908"/>
        <v>4.7463099741501161E-2</v>
      </c>
      <c r="N1613" s="5">
        <f t="shared" si="1909"/>
        <v>0.10357080345086697</v>
      </c>
      <c r="O1613" s="5">
        <f t="shared" si="1910"/>
        <v>4.1087360917094876E-2</v>
      </c>
      <c r="P1613" s="5">
        <f t="shared" si="1911"/>
        <v>8.9658092392527658E-2</v>
      </c>
      <c r="Q1613" s="5">
        <f t="shared" si="1912"/>
        <v>0.11300264190371281</v>
      </c>
      <c r="R1613" s="5">
        <f t="shared" si="1913"/>
        <v>1.7784038930515726E-2</v>
      </c>
      <c r="S1613" s="5">
        <f t="shared" si="1914"/>
        <v>4.2341174382033643E-2</v>
      </c>
      <c r="T1613" s="5">
        <f t="shared" si="1915"/>
        <v>9.7822947885203376E-2</v>
      </c>
      <c r="U1613" s="5">
        <f t="shared" si="1916"/>
        <v>3.8807140929829946E-2</v>
      </c>
      <c r="V1613" s="5">
        <f t="shared" si="1917"/>
        <v>8.8869714822390512E-3</v>
      </c>
      <c r="W1613" s="5">
        <f t="shared" si="1918"/>
        <v>8.2195603727109726E-2</v>
      </c>
      <c r="X1613" s="5">
        <f t="shared" si="1919"/>
        <v>7.115423254122788E-2</v>
      </c>
      <c r="Y1613" s="5">
        <f t="shared" si="1920"/>
        <v>3.0798026773670852E-2</v>
      </c>
      <c r="Z1613" s="5">
        <f t="shared" si="1921"/>
        <v>5.1317004162628899E-3</v>
      </c>
      <c r="AA1613" s="5">
        <f t="shared" si="1922"/>
        <v>1.1198053605351943E-2</v>
      </c>
      <c r="AB1613" s="5">
        <f t="shared" si="1923"/>
        <v>1.2217822006029571E-2</v>
      </c>
      <c r="AC1613" s="5">
        <f t="shared" si="1924"/>
        <v>1.0492215460324815E-3</v>
      </c>
      <c r="AD1613" s="5">
        <f t="shared" si="1925"/>
        <v>4.4840437963969054E-2</v>
      </c>
      <c r="AE1613" s="5">
        <f t="shared" si="1926"/>
        <v>3.8817002436426398E-2</v>
      </c>
      <c r="AF1613" s="5">
        <f t="shared" si="1927"/>
        <v>1.6801348811091778E-2</v>
      </c>
      <c r="AG1613" s="5">
        <f t="shared" si="1928"/>
        <v>4.8481387734545054E-3</v>
      </c>
      <c r="AH1613" s="5">
        <f t="shared" si="1929"/>
        <v>1.1105892170430471E-3</v>
      </c>
      <c r="AI1613" s="5">
        <f t="shared" si="1930"/>
        <v>2.4234535489565073E-3</v>
      </c>
      <c r="AJ1613" s="5">
        <f t="shared" si="1931"/>
        <v>2.6441491659657656E-3</v>
      </c>
      <c r="AK1613" s="5">
        <f t="shared" si="1932"/>
        <v>1.9232951847823032E-3</v>
      </c>
      <c r="AL1613" s="5">
        <f t="shared" si="1933"/>
        <v>7.9279442621111581E-5</v>
      </c>
      <c r="AM1613" s="5">
        <f t="shared" si="1934"/>
        <v>1.956956124783495E-2</v>
      </c>
      <c r="AN1613" s="5">
        <f t="shared" si="1935"/>
        <v>1.6940773576908343E-2</v>
      </c>
      <c r="AO1613" s="5">
        <f t="shared" si="1936"/>
        <v>7.3325560483842363E-3</v>
      </c>
      <c r="AP1613" s="5">
        <f t="shared" si="1937"/>
        <v>2.115856868778973E-3</v>
      </c>
      <c r="AQ1613" s="5">
        <f t="shared" si="1938"/>
        <v>4.5790822391452975E-4</v>
      </c>
      <c r="AR1613" s="5">
        <f t="shared" si="1939"/>
        <v>1.9228065693055506E-4</v>
      </c>
      <c r="AS1613" s="5">
        <f t="shared" si="1940"/>
        <v>4.1958199600994372E-4</v>
      </c>
      <c r="AT1613" s="5">
        <f t="shared" si="1941"/>
        <v>4.5779189177430136E-4</v>
      </c>
      <c r="AU1613" s="5">
        <f t="shared" si="1942"/>
        <v>3.3298762127903893E-4</v>
      </c>
      <c r="AV1613" s="5">
        <f t="shared" si="1943"/>
        <v>1.8165583191413106E-4</v>
      </c>
      <c r="AW1613" s="5">
        <f t="shared" si="1944"/>
        <v>4.1599823102721072E-6</v>
      </c>
      <c r="AX1613" s="5">
        <f t="shared" si="1945"/>
        <v>7.1172313953997727E-3</v>
      </c>
      <c r="AY1613" s="5">
        <f t="shared" si="1946"/>
        <v>6.1611706076072723E-3</v>
      </c>
      <c r="AZ1613" s="5">
        <f t="shared" si="1947"/>
        <v>2.666768940558771E-3</v>
      </c>
      <c r="BA1613" s="5">
        <f t="shared" si="1948"/>
        <v>7.6951356976958285E-4</v>
      </c>
      <c r="BB1613" s="5">
        <f t="shared" si="1949"/>
        <v>1.6653611934282887E-4</v>
      </c>
      <c r="BC1613" s="5">
        <f t="shared" si="1950"/>
        <v>2.8833050004899584E-5</v>
      </c>
      <c r="BD1613" s="5">
        <f t="shared" si="1951"/>
        <v>2.7741918780797907E-5</v>
      </c>
      <c r="BE1613" s="5">
        <f t="shared" si="1952"/>
        <v>6.0536560676495335E-5</v>
      </c>
      <c r="BF1613" s="5">
        <f t="shared" si="1953"/>
        <v>6.6049417985384197E-5</v>
      </c>
      <c r="BG1613" s="5">
        <f t="shared" si="1954"/>
        <v>4.8042874889233005E-5</v>
      </c>
      <c r="BH1613" s="5">
        <f t="shared" si="1955"/>
        <v>2.6208987505384804E-5</v>
      </c>
      <c r="BI1613" s="5">
        <f t="shared" si="1956"/>
        <v>1.1438300104082425E-5</v>
      </c>
      <c r="BJ1613" s="8">
        <f t="shared" si="1957"/>
        <v>0.66717789391523741</v>
      </c>
      <c r="BK1613" s="8">
        <f t="shared" si="1958"/>
        <v>0.19563900959456237</v>
      </c>
      <c r="BL1613" s="8">
        <f t="shared" si="1959"/>
        <v>0.13102021956341903</v>
      </c>
      <c r="BM1613" s="8">
        <f t="shared" si="1960"/>
        <v>0.58024577552796552</v>
      </c>
      <c r="BN1613" s="8">
        <f t="shared" si="1961"/>
        <v>0.41256603733621922</v>
      </c>
    </row>
    <row r="1614" spans="1:66" x14ac:dyDescent="0.25">
      <c r="A1614" t="s">
        <v>114</v>
      </c>
      <c r="B1614" t="s">
        <v>132</v>
      </c>
      <c r="C1614" t="s">
        <v>126</v>
      </c>
      <c r="D1614" t="s">
        <v>572</v>
      </c>
      <c r="E1614">
        <f>VLOOKUP(A1614,home!$A$2:$E$405,3,FALSE)</f>
        <v>1.35326086956522</v>
      </c>
      <c r="F1614">
        <f>VLOOKUP(B1614,home!$B$2:$E$405,3,FALSE)</f>
        <v>0.93</v>
      </c>
      <c r="G1614">
        <f>VLOOKUP(C1614,away!$B$2:$E$405,4,FALSE)</f>
        <v>1.25</v>
      </c>
      <c r="H1614">
        <f>VLOOKUP(A1614,away!$A$2:$E$405,3,FALSE)</f>
        <v>1.10869565217391</v>
      </c>
      <c r="I1614">
        <f>VLOOKUP(C1614,away!$B$2:$E$405,3,FALSE)</f>
        <v>1.03</v>
      </c>
      <c r="J1614">
        <f>VLOOKUP(B1614,home!$B$2:$E$405,4,FALSE)</f>
        <v>1.18</v>
      </c>
      <c r="K1614" s="3">
        <f t="shared" si="1906"/>
        <v>1.5731657608695682</v>
      </c>
      <c r="L1614" s="3">
        <f t="shared" si="1907"/>
        <v>1.34750869565217</v>
      </c>
      <c r="M1614" s="5">
        <f t="shared" si="1908"/>
        <v>5.3897323637448161E-2</v>
      </c>
      <c r="N1614" s="5">
        <f t="shared" si="1909"/>
        <v>8.4789424148939488E-2</v>
      </c>
      <c r="O1614" s="5">
        <f t="shared" si="1910"/>
        <v>7.2627112273840652E-2</v>
      </c>
      <c r="P1614" s="5">
        <f t="shared" si="1911"/>
        <v>0.11425448634003607</v>
      </c>
      <c r="Q1614" s="5">
        <f t="shared" si="1912"/>
        <v>6.6693909477479482E-2</v>
      </c>
      <c r="R1614" s="5">
        <f t="shared" si="1913"/>
        <v>4.8932832664553366E-2</v>
      </c>
      <c r="S1614" s="5">
        <f t="shared" si="1914"/>
        <v>6.0550722966489931E-2</v>
      </c>
      <c r="T1614" s="5">
        <f t="shared" si="1915"/>
        <v>8.9870622967942279E-2</v>
      </c>
      <c r="U1614" s="5">
        <f t="shared" si="1916"/>
        <v>7.6979456930235349E-2</v>
      </c>
      <c r="V1614" s="5">
        <f t="shared" si="1917"/>
        <v>1.4262080570066537E-2</v>
      </c>
      <c r="W1614" s="5">
        <f t="shared" si="1918"/>
        <v>3.4973524949501712E-2</v>
      </c>
      <c r="X1614" s="5">
        <f t="shared" si="1919"/>
        <v>4.712712898706168E-2</v>
      </c>
      <c r="Y1614" s="5">
        <f t="shared" si="1920"/>
        <v>3.1752108055593531E-2</v>
      </c>
      <c r="Z1614" s="5">
        <f t="shared" si="1921"/>
        <v>2.197913917279274E-2</v>
      </c>
      <c r="AA1614" s="5">
        <f t="shared" si="1922"/>
        <v>3.4576829200024618E-2</v>
      </c>
      <c r="AB1614" s="5">
        <f t="shared" si="1923"/>
        <v>2.7197541908456923E-2</v>
      </c>
      <c r="AC1614" s="5">
        <f t="shared" si="1924"/>
        <v>1.8895960175991115E-3</v>
      </c>
      <c r="AD1614" s="5">
        <f t="shared" si="1925"/>
        <v>1.3754787996868419E-2</v>
      </c>
      <c r="AE1614" s="5">
        <f t="shared" si="1926"/>
        <v>1.8534696432632291E-2</v>
      </c>
      <c r="AF1614" s="5">
        <f t="shared" si="1927"/>
        <v>1.2487832307122634E-2</v>
      </c>
      <c r="AG1614" s="5">
        <f t="shared" si="1928"/>
        <v>5.6091542078979513E-3</v>
      </c>
      <c r="AH1614" s="5">
        <f t="shared" si="1929"/>
        <v>7.4042702895718623E-3</v>
      </c>
      <c r="AI1614" s="5">
        <f t="shared" si="1930"/>
        <v>1.1648144503778256E-2</v>
      </c>
      <c r="AJ1614" s="5">
        <f t="shared" si="1931"/>
        <v>9.1622310555025017E-3</v>
      </c>
      <c r="AK1614" s="5">
        <f t="shared" si="1932"/>
        <v>4.8045693965641277E-3</v>
      </c>
      <c r="AL1614" s="5">
        <f t="shared" si="1933"/>
        <v>1.6022674805393067E-4</v>
      </c>
      <c r="AM1614" s="5">
        <f t="shared" si="1934"/>
        <v>4.3277123049386221E-3</v>
      </c>
      <c r="AN1614" s="5">
        <f t="shared" si="1935"/>
        <v>5.8316299631856888E-3</v>
      </c>
      <c r="AO1614" s="5">
        <f t="shared" si="1936"/>
        <v>3.9290860426092304E-3</v>
      </c>
      <c r="AP1614" s="5">
        <f t="shared" si="1937"/>
        <v>1.7648258694605041E-3</v>
      </c>
      <c r="AQ1614" s="5">
        <f t="shared" si="1938"/>
        <v>5.9452955135248244E-4</v>
      </c>
      <c r="AR1614" s="5">
        <f t="shared" si="1939"/>
        <v>1.9954637200314189E-3</v>
      </c>
      <c r="AS1614" s="5">
        <f t="shared" si="1940"/>
        <v>3.1391952014108459E-3</v>
      </c>
      <c r="AT1614" s="5">
        <f t="shared" si="1941"/>
        <v>2.4692372037727955E-3</v>
      </c>
      <c r="AU1614" s="5">
        <f t="shared" si="1942"/>
        <v>1.294839808146892E-3</v>
      </c>
      <c r="AV1614" s="5">
        <f t="shared" si="1943"/>
        <v>5.0924941299690266E-4</v>
      </c>
      <c r="AW1614" s="5">
        <f t="shared" si="1944"/>
        <v>9.4349277691100858E-6</v>
      </c>
      <c r="AX1614" s="5">
        <f t="shared" si="1945"/>
        <v>1.1347014701705606E-3</v>
      </c>
      <c r="AY1614" s="5">
        <f t="shared" si="1946"/>
        <v>1.5290200980241321E-3</v>
      </c>
      <c r="AZ1614" s="5">
        <f t="shared" si="1947"/>
        <v>1.0301839389572258E-3</v>
      </c>
      <c r="BA1614" s="5">
        <f t="shared" si="1948"/>
        <v>4.6272727195535544E-4</v>
      </c>
      <c r="BB1614" s="5">
        <f t="shared" si="1949"/>
        <v>1.5588225566881195E-4</v>
      </c>
      <c r="BC1614" s="5">
        <f t="shared" si="1950"/>
        <v>4.2010539002319766E-5</v>
      </c>
      <c r="BD1614" s="5">
        <f t="shared" si="1951"/>
        <v>4.4815078576679394E-4</v>
      </c>
      <c r="BE1614" s="5">
        <f t="shared" si="1952"/>
        <v>7.0501547187511323E-4</v>
      </c>
      <c r="BF1614" s="5">
        <f t="shared" si="1953"/>
        <v>5.5455310061861517E-4</v>
      </c>
      <c r="BG1614" s="5">
        <f t="shared" si="1954"/>
        <v>2.9080131682575404E-4</v>
      </c>
      <c r="BH1614" s="5">
        <f t="shared" si="1955"/>
        <v>1.143696687115149E-4</v>
      </c>
      <c r="BI1614" s="5">
        <f t="shared" si="1956"/>
        <v>3.5984489379790157E-5</v>
      </c>
      <c r="BJ1614" s="8">
        <f t="shared" si="1957"/>
        <v>0.42639549883636441</v>
      </c>
      <c r="BK1614" s="8">
        <f t="shared" si="1958"/>
        <v>0.24654345637771791</v>
      </c>
      <c r="BL1614" s="8">
        <f t="shared" si="1959"/>
        <v>0.30488984840206418</v>
      </c>
      <c r="BM1614" s="8">
        <f t="shared" si="1960"/>
        <v>0.5570932690763869</v>
      </c>
      <c r="BN1614" s="8">
        <f t="shared" si="1961"/>
        <v>0.44119508854229716</v>
      </c>
    </row>
    <row r="1615" spans="1:66" x14ac:dyDescent="0.25">
      <c r="A1615" t="s">
        <v>114</v>
      </c>
      <c r="B1615" t="s">
        <v>379</v>
      </c>
      <c r="C1615" t="s">
        <v>131</v>
      </c>
      <c r="D1615" t="s">
        <v>572</v>
      </c>
      <c r="E1615">
        <f>VLOOKUP(A1615,home!$A$2:$E$405,3,FALSE)</f>
        <v>1.35326086956522</v>
      </c>
      <c r="F1615">
        <f>VLOOKUP(B1615,home!$B$2:$E$405,3,FALSE)</f>
        <v>1.22</v>
      </c>
      <c r="G1615">
        <f>VLOOKUP(C1615,away!$B$2:$E$405,4,FALSE)</f>
        <v>0.8</v>
      </c>
      <c r="H1615">
        <f>VLOOKUP(A1615,away!$A$2:$E$405,3,FALSE)</f>
        <v>1.10869565217391</v>
      </c>
      <c r="I1615">
        <f>VLOOKUP(C1615,away!$B$2:$E$405,3,FALSE)</f>
        <v>0.87</v>
      </c>
      <c r="J1615">
        <f>VLOOKUP(B1615,home!$B$2:$E$405,4,FALSE)</f>
        <v>0.78</v>
      </c>
      <c r="K1615" s="3">
        <f t="shared" si="1906"/>
        <v>1.3207826086956547</v>
      </c>
      <c r="L1615" s="3">
        <f t="shared" si="1907"/>
        <v>0.75236086956521531</v>
      </c>
      <c r="M1615" s="5">
        <f t="shared" si="1908"/>
        <v>0.12578974224026251</v>
      </c>
      <c r="N1615" s="5">
        <f t="shared" si="1909"/>
        <v>0.16614090390324793</v>
      </c>
      <c r="O1615" s="5">
        <f t="shared" si="1910"/>
        <v>9.4639279854268205E-2</v>
      </c>
      <c r="P1615" s="5">
        <f t="shared" si="1911"/>
        <v>0.12499791493099849</v>
      </c>
      <c r="Q1615" s="5">
        <f t="shared" si="1912"/>
        <v>0.10971800823419296</v>
      </c>
      <c r="R1615" s="5">
        <f t="shared" si="1913"/>
        <v>3.560144544309149E-2</v>
      </c>
      <c r="S1615" s="5">
        <f t="shared" si="1914"/>
        <v>3.1052768013575125E-2</v>
      </c>
      <c r="T1615" s="5">
        <f t="shared" si="1915"/>
        <v>8.2547536082040865E-2</v>
      </c>
      <c r="U1615" s="5">
        <f t="shared" si="1916"/>
        <v>4.7021769985662411E-2</v>
      </c>
      <c r="V1615" s="5">
        <f t="shared" si="1917"/>
        <v>3.4285883953867539E-3</v>
      </c>
      <c r="W1615" s="5">
        <f t="shared" si="1918"/>
        <v>4.8304545712149573E-2</v>
      </c>
      <c r="X1615" s="5">
        <f t="shared" si="1919"/>
        <v>3.6342450015945542E-2</v>
      </c>
      <c r="Y1615" s="5">
        <f t="shared" si="1920"/>
        <v>1.367131864806358E-2</v>
      </c>
      <c r="Z1615" s="5">
        <f t="shared" si="1921"/>
        <v>8.9283781504476308E-3</v>
      </c>
      <c r="AA1615" s="5">
        <f t="shared" si="1922"/>
        <v>1.1792446584969507E-2</v>
      </c>
      <c r="AB1615" s="5">
        <f t="shared" si="1923"/>
        <v>7.7876291817000967E-3</v>
      </c>
      <c r="AC1615" s="5">
        <f t="shared" si="1924"/>
        <v>2.1293787203321095E-4</v>
      </c>
      <c r="AD1615" s="5">
        <f t="shared" si="1925"/>
        <v>1.5949950974387846E-2</v>
      </c>
      <c r="AE1615" s="5">
        <f t="shared" si="1926"/>
        <v>1.2000118984612994E-2</v>
      </c>
      <c r="AF1615" s="5">
        <f t="shared" si="1927"/>
        <v>4.5142099770747396E-3</v>
      </c>
      <c r="AG1615" s="5">
        <f t="shared" si="1928"/>
        <v>1.132104981250641E-3</v>
      </c>
      <c r="AH1615" s="5">
        <f t="shared" si="1929"/>
        <v>1.6793405872694619E-3</v>
      </c>
      <c r="AI1615" s="5">
        <f t="shared" si="1930"/>
        <v>2.2180438417422526E-3</v>
      </c>
      <c r="AJ1615" s="5">
        <f t="shared" si="1931"/>
        <v>1.4647768657488325E-3</v>
      </c>
      <c r="AK1615" s="5">
        <f t="shared" si="1932"/>
        <v>6.4488393663359594E-4</v>
      </c>
      <c r="AL1615" s="5">
        <f t="shared" si="1933"/>
        <v>8.4638984196839205E-6</v>
      </c>
      <c r="AM1615" s="5">
        <f t="shared" si="1934"/>
        <v>4.2132835713039546E-3</v>
      </c>
      <c r="AN1615" s="5">
        <f t="shared" si="1935"/>
        <v>3.1699096914310793E-3</v>
      </c>
      <c r="AO1615" s="5">
        <f t="shared" si="1936"/>
        <v>1.1924580059441451E-3</v>
      </c>
      <c r="AP1615" s="5">
        <f t="shared" si="1937"/>
        <v>2.9905291409071329E-4</v>
      </c>
      <c r="AQ1615" s="5">
        <f t="shared" si="1938"/>
        <v>5.6248927622825159E-5</v>
      </c>
      <c r="AR1615" s="5">
        <f t="shared" si="1939"/>
        <v>2.5269402890684239E-4</v>
      </c>
      <c r="AS1615" s="5">
        <f t="shared" si="1940"/>
        <v>3.3375387870139447E-4</v>
      </c>
      <c r="AT1615" s="5">
        <f t="shared" si="1941"/>
        <v>2.2040815928676049E-4</v>
      </c>
      <c r="AU1615" s="5">
        <f t="shared" si="1942"/>
        <v>9.703708786685832E-5</v>
      </c>
      <c r="AV1615" s="5">
        <f t="shared" si="1943"/>
        <v>3.2041224513254634E-5</v>
      </c>
      <c r="AW1615" s="5">
        <f t="shared" si="1944"/>
        <v>2.3362831848657145E-7</v>
      </c>
      <c r="AX1615" s="5">
        <f t="shared" si="1945"/>
        <v>9.2747194441356474E-4</v>
      </c>
      <c r="AY1615" s="5">
        <f t="shared" si="1946"/>
        <v>6.9779359859633064E-4</v>
      </c>
      <c r="AZ1615" s="5">
        <f t="shared" si="1947"/>
        <v>2.6249629930848802E-4</v>
      </c>
      <c r="BA1615" s="5">
        <f t="shared" si="1948"/>
        <v>6.5830648001795043E-5</v>
      </c>
      <c r="BB1615" s="5">
        <f t="shared" si="1949"/>
        <v>1.2382100893668028E-5</v>
      </c>
      <c r="BC1615" s="5">
        <f t="shared" si="1950"/>
        <v>1.8631616390808619E-6</v>
      </c>
      <c r="BD1615" s="5">
        <f t="shared" si="1951"/>
        <v>3.168618322038159E-5</v>
      </c>
      <c r="BE1615" s="5">
        <f t="shared" si="1952"/>
        <v>4.1850559733424081E-5</v>
      </c>
      <c r="BF1615" s="5">
        <f t="shared" si="1953"/>
        <v>2.7637745730042594E-5</v>
      </c>
      <c r="BG1615" s="5">
        <f t="shared" si="1954"/>
        <v>1.2167817967930951E-5</v>
      </c>
      <c r="BH1615" s="5">
        <f t="shared" si="1955"/>
        <v>4.0177605894544238E-6</v>
      </c>
      <c r="BI1615" s="5">
        <f t="shared" si="1956"/>
        <v>1.0613176624908408E-6</v>
      </c>
      <c r="BJ1615" s="8">
        <f t="shared" si="1957"/>
        <v>0.50121993837621259</v>
      </c>
      <c r="BK1615" s="8">
        <f t="shared" si="1958"/>
        <v>0.2861882089492721</v>
      </c>
      <c r="BL1615" s="8">
        <f t="shared" si="1959"/>
        <v>0.20390397204526464</v>
      </c>
      <c r="BM1615" s="8">
        <f t="shared" si="1960"/>
        <v>0.34265564294485729</v>
      </c>
      <c r="BN1615" s="8">
        <f t="shared" si="1961"/>
        <v>0.65688729460606166</v>
      </c>
    </row>
    <row r="1616" spans="1:66" x14ac:dyDescent="0.25">
      <c r="A1616" t="s">
        <v>114</v>
      </c>
      <c r="B1616" t="s">
        <v>134</v>
      </c>
      <c r="C1616" t="s">
        <v>133</v>
      </c>
      <c r="D1616" t="s">
        <v>572</v>
      </c>
      <c r="E1616">
        <f>VLOOKUP(A1616,home!$A$2:$E$405,3,FALSE)</f>
        <v>1.35326086956522</v>
      </c>
      <c r="F1616">
        <f>VLOOKUP(B1616,home!$B$2:$E$405,3,FALSE)</f>
        <v>0.96</v>
      </c>
      <c r="G1616">
        <f>VLOOKUP(C1616,away!$B$2:$E$405,4,FALSE)</f>
        <v>0.77</v>
      </c>
      <c r="H1616">
        <f>VLOOKUP(A1616,away!$A$2:$E$405,3,FALSE)</f>
        <v>1.10869565217391</v>
      </c>
      <c r="I1616">
        <f>VLOOKUP(C1616,away!$B$2:$E$405,3,FALSE)</f>
        <v>0.55000000000000004</v>
      </c>
      <c r="J1616">
        <f>VLOOKUP(B1616,home!$B$2:$E$405,4,FALSE)</f>
        <v>1.1399999999999999</v>
      </c>
      <c r="K1616" s="3">
        <f t="shared" si="1906"/>
        <v>1.0003304347826105</v>
      </c>
      <c r="L1616" s="3">
        <f t="shared" si="1907"/>
        <v>0.69515217391304152</v>
      </c>
      <c r="M1616" s="5">
        <f t="shared" si="1908"/>
        <v>0.18351064382098903</v>
      </c>
      <c r="N1616" s="5">
        <f t="shared" si="1909"/>
        <v>0.18357128212068671</v>
      </c>
      <c r="O1616" s="5">
        <f t="shared" si="1910"/>
        <v>0.12756782298834238</v>
      </c>
      <c r="P1616" s="5">
        <f t="shared" si="1911"/>
        <v>0.12760997583419961</v>
      </c>
      <c r="Q1616" s="5">
        <f t="shared" si="1912"/>
        <v>9.181597022869388E-2</v>
      </c>
      <c r="R1616" s="5">
        <f t="shared" si="1913"/>
        <v>4.4339524735850136E-2</v>
      </c>
      <c r="S1616" s="5">
        <f t="shared" si="1914"/>
        <v>2.2184416109795276E-2</v>
      </c>
      <c r="T1616" s="5">
        <f t="shared" si="1915"/>
        <v>6.3826071304411647E-2</v>
      </c>
      <c r="U1616" s="5">
        <f t="shared" si="1916"/>
        <v>4.4354176057067277E-2</v>
      </c>
      <c r="V1616" s="5">
        <f t="shared" si="1917"/>
        <v>1.7140712111792897E-3</v>
      </c>
      <c r="W1616" s="5">
        <f t="shared" si="1918"/>
        <v>3.0615436472952198E-2</v>
      </c>
      <c r="X1616" s="5">
        <f t="shared" si="1919"/>
        <v>2.1282387219469342E-2</v>
      </c>
      <c r="Y1616" s="5">
        <f t="shared" si="1920"/>
        <v>7.3972488708366211E-3</v>
      </c>
      <c r="Z1616" s="5">
        <f t="shared" si="1921"/>
        <v>1.0274239003465767E-2</v>
      </c>
      <c r="AA1616" s="5">
        <f t="shared" si="1922"/>
        <v>1.0277633969397366E-2</v>
      </c>
      <c r="AB1616" s="5">
        <f t="shared" si="1923"/>
        <v>5.1405150285718957E-3</v>
      </c>
      <c r="AC1616" s="5">
        <f t="shared" si="1924"/>
        <v>7.4495878441407896E-5</v>
      </c>
      <c r="AD1616" s="5">
        <f t="shared" si="1925"/>
        <v>7.6563882195119157E-3</v>
      </c>
      <c r="AE1616" s="5">
        <f t="shared" si="1926"/>
        <v>5.3223549151159098E-3</v>
      </c>
      <c r="AF1616" s="5">
        <f t="shared" si="1927"/>
        <v>1.8499232947897929E-3</v>
      </c>
      <c r="AG1616" s="5">
        <f t="shared" si="1928"/>
        <v>4.2865939998183364E-4</v>
      </c>
      <c r="AH1616" s="5">
        <f t="shared" si="1929"/>
        <v>1.7855398946403469E-3</v>
      </c>
      <c r="AI1616" s="5">
        <f t="shared" si="1930"/>
        <v>1.7861298991272748E-3</v>
      </c>
      <c r="AJ1616" s="5">
        <f t="shared" si="1931"/>
        <v>8.9336004928610335E-4</v>
      </c>
      <c r="AK1616" s="5">
        <f t="shared" si="1932"/>
        <v>2.9788508217326077E-4</v>
      </c>
      <c r="AL1616" s="5">
        <f t="shared" si="1933"/>
        <v>2.0721233492982267E-6</v>
      </c>
      <c r="AM1616" s="5">
        <f t="shared" si="1934"/>
        <v>1.5317836312977629E-3</v>
      </c>
      <c r="AN1616" s="5">
        <f t="shared" si="1935"/>
        <v>1.0648227212610526E-3</v>
      </c>
      <c r="AO1616" s="5">
        <f t="shared" si="1936"/>
        <v>3.701069147583107E-4</v>
      </c>
      <c r="AP1616" s="5">
        <f t="shared" si="1937"/>
        <v>8.5760208791496142E-5</v>
      </c>
      <c r="AQ1616" s="5">
        <f t="shared" si="1938"/>
        <v>1.4904098894161218E-5</v>
      </c>
      <c r="AR1616" s="5">
        <f t="shared" si="1939"/>
        <v>2.482443878735402E-4</v>
      </c>
      <c r="AS1616" s="5">
        <f t="shared" si="1940"/>
        <v>2.4832641645388146E-4</v>
      </c>
      <c r="AT1616" s="5">
        <f t="shared" si="1941"/>
        <v>1.2420423606965939E-4</v>
      </c>
      <c r="AU1616" s="5">
        <f t="shared" si="1942"/>
        <v>4.1415092489801471E-5</v>
      </c>
      <c r="AV1616" s="5">
        <f t="shared" si="1943"/>
        <v>1.0357194369221282E-5</v>
      </c>
      <c r="AW1616" s="5">
        <f t="shared" si="1944"/>
        <v>4.0025472852948461E-8</v>
      </c>
      <c r="AX1616" s="5">
        <f t="shared" si="1945"/>
        <v>2.5538163098149606E-4</v>
      </c>
      <c r="AY1616" s="5">
        <f t="shared" si="1946"/>
        <v>1.7752909595424512E-4</v>
      </c>
      <c r="AZ1616" s="5">
        <f t="shared" si="1947"/>
        <v>6.170486849270522E-5</v>
      </c>
      <c r="BA1616" s="5">
        <f t="shared" si="1948"/>
        <v>1.429809115790746E-5</v>
      </c>
      <c r="BB1616" s="5">
        <f t="shared" si="1949"/>
        <v>2.4848372878065513E-6</v>
      </c>
      <c r="BC1616" s="5">
        <f t="shared" si="1950"/>
        <v>3.4546800848778225E-7</v>
      </c>
      <c r="BD1616" s="5">
        <f t="shared" si="1951"/>
        <v>2.876127098200061E-5</v>
      </c>
      <c r="BE1616" s="5">
        <f t="shared" si="1952"/>
        <v>2.8770774706325147E-5</v>
      </c>
      <c r="BF1616" s="5">
        <f t="shared" si="1953"/>
        <v>1.4390140785505381E-5</v>
      </c>
      <c r="BG1616" s="5">
        <f t="shared" si="1954"/>
        <v>4.7982985961825261E-6</v>
      </c>
      <c r="BH1616" s="5">
        <f t="shared" si="1955"/>
        <v>1.1999710302340139E-6</v>
      </c>
      <c r="BI1616" s="5">
        <f t="shared" si="1956"/>
        <v>2.4007350848010571E-7</v>
      </c>
      <c r="BJ1616" s="8">
        <f t="shared" si="1957"/>
        <v>0.41734484361333524</v>
      </c>
      <c r="BK1616" s="8">
        <f t="shared" si="1958"/>
        <v>0.33527320407390815</v>
      </c>
      <c r="BL1616" s="8">
        <f t="shared" si="1959"/>
        <v>0.23719329556132093</v>
      </c>
      <c r="BM1616" s="8">
        <f t="shared" si="1960"/>
        <v>0.24149287345278697</v>
      </c>
      <c r="BN1616" s="8">
        <f t="shared" si="1961"/>
        <v>0.7584152197287618</v>
      </c>
    </row>
    <row r="1617" spans="1:66" x14ac:dyDescent="0.25">
      <c r="A1617" t="s">
        <v>136</v>
      </c>
      <c r="B1617" t="s">
        <v>309</v>
      </c>
      <c r="C1617" t="s">
        <v>307</v>
      </c>
      <c r="D1617" t="s">
        <v>572</v>
      </c>
      <c r="E1617">
        <f>VLOOKUP(A1617,home!$A$2:$E$405,3,FALSE)</f>
        <v>1.4901185770751</v>
      </c>
      <c r="F1617">
        <f>VLOOKUP(B1617,home!$B$2:$E$405,3,FALSE)</f>
        <v>1.19</v>
      </c>
      <c r="G1617">
        <f>VLOOKUP(C1617,away!$B$2:$E$405,4,FALSE)</f>
        <v>1.01</v>
      </c>
      <c r="H1617">
        <f>VLOOKUP(A1617,away!$A$2:$E$405,3,FALSE)</f>
        <v>1.24901185770751</v>
      </c>
      <c r="I1617">
        <f>VLOOKUP(C1617,away!$B$2:$E$405,3,FALSE)</f>
        <v>0.82</v>
      </c>
      <c r="J1617">
        <f>VLOOKUP(B1617,home!$B$2:$E$405,4,FALSE)</f>
        <v>0.98</v>
      </c>
      <c r="K1617" s="3">
        <f t="shared" si="1906"/>
        <v>1.7909735177865627</v>
      </c>
      <c r="L1617" s="3">
        <f t="shared" si="1907"/>
        <v>1.0037059288537551</v>
      </c>
      <c r="M1617" s="5">
        <f t="shared" si="1908"/>
        <v>6.1134468051130597E-2</v>
      </c>
      <c r="N1617" s="5">
        <f t="shared" si="1909"/>
        <v>0.1094902133035436</v>
      </c>
      <c r="O1617" s="5">
        <f t="shared" si="1910"/>
        <v>6.1361028040240247E-2</v>
      </c>
      <c r="P1617" s="5">
        <f t="shared" si="1911"/>
        <v>0.10989597624422899</v>
      </c>
      <c r="Q1617" s="5">
        <f t="shared" si="1912"/>
        <v>9.8047036241724311E-2</v>
      </c>
      <c r="R1617" s="5">
        <f t="shared" si="1913"/>
        <v>3.0794213822275322E-2</v>
      </c>
      <c r="S1617" s="5">
        <f t="shared" si="1914"/>
        <v>4.9387546746016038E-2</v>
      </c>
      <c r="T1617" s="5">
        <f t="shared" si="1915"/>
        <v>9.841039158235769E-2</v>
      </c>
      <c r="U1617" s="5">
        <f t="shared" si="1916"/>
        <v>5.515162145675203E-2</v>
      </c>
      <c r="V1617" s="5">
        <f t="shared" si="1917"/>
        <v>9.864398262789011E-3</v>
      </c>
      <c r="W1617" s="5">
        <f t="shared" si="1918"/>
        <v>5.8533215135462516E-2</v>
      </c>
      <c r="X1617" s="5">
        <f t="shared" si="1919"/>
        <v>5.8750135066336077E-2</v>
      </c>
      <c r="Y1617" s="5">
        <f t="shared" si="1920"/>
        <v>2.9483929443520209E-2</v>
      </c>
      <c r="Z1617" s="5">
        <f t="shared" si="1921"/>
        <v>1.0302778329269334E-2</v>
      </c>
      <c r="AA1617" s="5">
        <f t="shared" si="1922"/>
        <v>1.8452003147346664E-2</v>
      </c>
      <c r="AB1617" s="5">
        <f t="shared" si="1923"/>
        <v>1.6523524493506095E-2</v>
      </c>
      <c r="AC1617" s="5">
        <f t="shared" si="1924"/>
        <v>1.1082717652057684E-3</v>
      </c>
      <c r="AD1617" s="5">
        <f t="shared" si="1925"/>
        <v>2.6207859554629238E-2</v>
      </c>
      <c r="AE1617" s="5">
        <f t="shared" si="1926"/>
        <v>2.6304984017547901E-2</v>
      </c>
      <c r="AF1617" s="5">
        <f t="shared" si="1927"/>
        <v>1.3201234208408047E-2</v>
      </c>
      <c r="AG1617" s="5">
        <f t="shared" si="1928"/>
        <v>4.4167190143887224E-3</v>
      </c>
      <c r="AH1617" s="5">
        <f t="shared" si="1929"/>
        <v>2.5852399231884034E-3</v>
      </c>
      <c r="AI1617" s="5">
        <f t="shared" si="1930"/>
        <v>4.6300962395549984E-3</v>
      </c>
      <c r="AJ1617" s="5">
        <f t="shared" si="1931"/>
        <v>4.1461898749230756E-3</v>
      </c>
      <c r="AK1617" s="5">
        <f t="shared" si="1932"/>
        <v>2.4752387552340028E-3</v>
      </c>
      <c r="AL1617" s="5">
        <f t="shared" si="1933"/>
        <v>7.968964904010511E-5</v>
      </c>
      <c r="AM1617" s="5">
        <f t="shared" si="1934"/>
        <v>9.3875164840421001E-3</v>
      </c>
      <c r="AN1617" s="5">
        <f t="shared" si="1935"/>
        <v>9.4223059522454133E-3</v>
      </c>
      <c r="AO1617" s="5">
        <f t="shared" si="1936"/>
        <v>4.7286121738713731E-3</v>
      </c>
      <c r="AP1617" s="5">
        <f t="shared" si="1937"/>
        <v>1.5820453580549139E-3</v>
      </c>
      <c r="AQ1617" s="5">
        <f t="shared" si="1938"/>
        <v>3.9697707639881963E-4</v>
      </c>
      <c r="AR1617" s="5">
        <f t="shared" si="1939"/>
        <v>5.1896412768272563E-4</v>
      </c>
      <c r="AS1617" s="5">
        <f t="shared" si="1940"/>
        <v>9.2945100936096597E-4</v>
      </c>
      <c r="AT1617" s="5">
        <f t="shared" si="1941"/>
        <v>8.3231107192274052E-4</v>
      </c>
      <c r="AU1617" s="5">
        <f t="shared" si="1942"/>
        <v>4.9688236279139169E-4</v>
      </c>
      <c r="AV1617" s="5">
        <f t="shared" si="1943"/>
        <v>2.2247578830364941E-4</v>
      </c>
      <c r="AW1617" s="5">
        <f t="shared" si="1944"/>
        <v>3.9791935788797303E-6</v>
      </c>
      <c r="AX1617" s="5">
        <f t="shared" si="1945"/>
        <v>2.8021322367840357E-3</v>
      </c>
      <c r="AY1617" s="5">
        <f t="shared" si="1946"/>
        <v>2.8125167394923707E-3</v>
      </c>
      <c r="AZ1617" s="5">
        <f t="shared" si="1947"/>
        <v>1.4114698632144622E-3</v>
      </c>
      <c r="BA1617" s="5">
        <f t="shared" si="1948"/>
        <v>4.7223355670225159E-4</v>
      </c>
      <c r="BB1617" s="5">
        <f t="shared" si="1949"/>
        <v>1.1849590516643643E-4</v>
      </c>
      <c r="BC1617" s="5">
        <f t="shared" si="1950"/>
        <v>2.378700851208892E-5</v>
      </c>
      <c r="BD1617" s="5">
        <f t="shared" si="1951"/>
        <v>8.6814561969594773E-5</v>
      </c>
      <c r="BE1617" s="5">
        <f t="shared" si="1952"/>
        <v>1.5548258144578469E-4</v>
      </c>
      <c r="BF1617" s="5">
        <f t="shared" si="1953"/>
        <v>1.3923259292324643E-4</v>
      </c>
      <c r="BG1617" s="5">
        <f t="shared" si="1954"/>
        <v>8.3120628912763681E-5</v>
      </c>
      <c r="BH1617" s="5">
        <f t="shared" si="1955"/>
        <v>3.7216711291130952E-5</v>
      </c>
      <c r="BI1617" s="5">
        <f t="shared" si="1956"/>
        <v>1.3330828868304737E-5</v>
      </c>
      <c r="BJ1617" s="8">
        <f t="shared" si="1957"/>
        <v>0.55600380992240261</v>
      </c>
      <c r="BK1617" s="8">
        <f t="shared" si="1958"/>
        <v>0.23428286745790286</v>
      </c>
      <c r="BL1617" s="8">
        <f t="shared" si="1959"/>
        <v>0.19963443801849315</v>
      </c>
      <c r="BM1617" s="8">
        <f t="shared" si="1960"/>
        <v>0.52669242047901155</v>
      </c>
      <c r="BN1617" s="8">
        <f t="shared" si="1961"/>
        <v>0.47072293570314305</v>
      </c>
    </row>
    <row r="1618" spans="1:66" x14ac:dyDescent="0.25">
      <c r="A1618" t="s">
        <v>136</v>
      </c>
      <c r="B1618" t="s">
        <v>472</v>
      </c>
      <c r="C1618" t="s">
        <v>135</v>
      </c>
      <c r="D1618" t="s">
        <v>572</v>
      </c>
      <c r="E1618">
        <f>VLOOKUP(A1618,home!$A$2:$E$405,3,FALSE)</f>
        <v>1.4901185770751</v>
      </c>
      <c r="F1618">
        <f>VLOOKUP(B1618,home!$B$2:$E$405,3,FALSE)</f>
        <v>1.1000000000000001</v>
      </c>
      <c r="G1618">
        <f>VLOOKUP(C1618,away!$B$2:$E$405,4,FALSE)</f>
        <v>1.06</v>
      </c>
      <c r="H1618">
        <f>VLOOKUP(A1618,away!$A$2:$E$405,3,FALSE)</f>
        <v>1.24901185770751</v>
      </c>
      <c r="I1618">
        <f>VLOOKUP(C1618,away!$B$2:$E$405,3,FALSE)</f>
        <v>0.55000000000000004</v>
      </c>
      <c r="J1618">
        <f>VLOOKUP(B1618,home!$B$2:$E$405,4,FALSE)</f>
        <v>0.84</v>
      </c>
      <c r="K1618" s="3">
        <f t="shared" si="1906"/>
        <v>1.7374782608695669</v>
      </c>
      <c r="L1618" s="3">
        <f t="shared" si="1907"/>
        <v>0.57704347826086966</v>
      </c>
      <c r="M1618" s="5">
        <f t="shared" si="1908"/>
        <v>9.8813431300542279E-2</v>
      </c>
      <c r="N1618" s="5">
        <f t="shared" si="1909"/>
        <v>0.17168618876662062</v>
      </c>
      <c r="O1618" s="5">
        <f t="shared" si="1910"/>
        <v>5.7019646096556409E-2</v>
      </c>
      <c r="P1618" s="5">
        <f t="shared" si="1911"/>
        <v>9.9070395535243008E-2</v>
      </c>
      <c r="Q1618" s="5">
        <f t="shared" si="1912"/>
        <v>0.14915051033677612</v>
      </c>
      <c r="R1618" s="5">
        <f t="shared" si="1913"/>
        <v>1.6451407456380365E-2</v>
      </c>
      <c r="S1618" s="5">
        <f t="shared" si="1914"/>
        <v>2.4832007001298308E-2</v>
      </c>
      <c r="T1618" s="5">
        <f t="shared" si="1915"/>
        <v>8.6066329269117101E-2</v>
      </c>
      <c r="U1618" s="5">
        <f t="shared" si="1916"/>
        <v>2.8583962816168377E-2</v>
      </c>
      <c r="V1618" s="5">
        <f t="shared" si="1917"/>
        <v>2.7662869568927232E-3</v>
      </c>
      <c r="W1618" s="5">
        <f t="shared" si="1918"/>
        <v>8.6381923102583372E-2</v>
      </c>
      <c r="X1618" s="5">
        <f t="shared" si="1919"/>
        <v>4.9846125365977684E-2</v>
      </c>
      <c r="Y1618" s="5">
        <f t="shared" si="1920"/>
        <v>1.4381690779505563E-2</v>
      </c>
      <c r="Z1618" s="5">
        <f t="shared" si="1921"/>
        <v>3.164392460305511E-3</v>
      </c>
      <c r="AA1618" s="5">
        <f t="shared" si="1922"/>
        <v>5.4980631086403884E-3</v>
      </c>
      <c r="AB1618" s="5">
        <f t="shared" si="1923"/>
        <v>4.7763825640758156E-3</v>
      </c>
      <c r="AC1618" s="5">
        <f t="shared" si="1924"/>
        <v>1.733425427193429E-4</v>
      </c>
      <c r="AD1618" s="5">
        <f t="shared" si="1925"/>
        <v>3.7521678380711299E-2</v>
      </c>
      <c r="AE1618" s="5">
        <f t="shared" si="1926"/>
        <v>2.1651639802991327E-2</v>
      </c>
      <c r="AF1618" s="5">
        <f t="shared" si="1927"/>
        <v>6.2469687709848015E-3</v>
      </c>
      <c r="AG1618" s="5">
        <f t="shared" si="1928"/>
        <v>1.2015908627320336E-3</v>
      </c>
      <c r="AH1618" s="5">
        <f t="shared" si="1929"/>
        <v>4.564980079692906E-4</v>
      </c>
      <c r="AI1618" s="5">
        <f t="shared" si="1930"/>
        <v>7.9315536497690463E-4</v>
      </c>
      <c r="AJ1618" s="5">
        <f t="shared" si="1931"/>
        <v>6.8904510206971976E-4</v>
      </c>
      <c r="AK1618" s="5">
        <f t="shared" si="1932"/>
        <v>3.9906696186826321E-4</v>
      </c>
      <c r="AL1618" s="5">
        <f t="shared" si="1933"/>
        <v>6.9517327935137946E-6</v>
      </c>
      <c r="AM1618" s="5">
        <f t="shared" si="1934"/>
        <v>1.303862009956509E-2</v>
      </c>
      <c r="AN1618" s="5">
        <f t="shared" si="1935"/>
        <v>7.5238506939751268E-3</v>
      </c>
      <c r="AO1618" s="5">
        <f t="shared" si="1936"/>
        <v>2.1707944871834322E-3</v>
      </c>
      <c r="AP1618" s="5">
        <f t="shared" si="1937"/>
        <v>4.1754760049128294E-4</v>
      </c>
      <c r="AQ1618" s="5">
        <f t="shared" si="1938"/>
        <v>6.0235779931742462E-5</v>
      </c>
      <c r="AR1618" s="5">
        <f t="shared" si="1939"/>
        <v>5.268383966755155E-5</v>
      </c>
      <c r="AS1618" s="5">
        <f t="shared" si="1940"/>
        <v>9.1537026121508563E-5</v>
      </c>
      <c r="AT1618" s="5">
        <f t="shared" si="1941"/>
        <v>7.9521796475385428E-5</v>
      </c>
      <c r="AU1618" s="5">
        <f t="shared" si="1942"/>
        <v>4.6055797547092108E-5</v>
      </c>
      <c r="AV1618" s="5">
        <f t="shared" si="1943"/>
        <v>2.000523675627061E-5</v>
      </c>
      <c r="AW1618" s="5">
        <f t="shared" si="1944"/>
        <v>1.9360585466868632E-7</v>
      </c>
      <c r="AX1618" s="5">
        <f t="shared" si="1945"/>
        <v>3.775719829121893E-3</v>
      </c>
      <c r="AY1618" s="5">
        <f t="shared" si="1946"/>
        <v>2.1787545031350338E-3</v>
      </c>
      <c r="AZ1618" s="5">
        <f t="shared" si="1947"/>
        <v>6.2861803838278627E-4</v>
      </c>
      <c r="BA1618" s="5">
        <f t="shared" si="1948"/>
        <v>1.2091331312197598E-4</v>
      </c>
      <c r="BB1618" s="5">
        <f t="shared" si="1949"/>
        <v>1.7443059692987663E-5</v>
      </c>
      <c r="BC1618" s="5">
        <f t="shared" si="1950"/>
        <v>2.0130807673507166E-6</v>
      </c>
      <c r="BD1618" s="5">
        <f t="shared" si="1951"/>
        <v>5.0668110149836541E-6</v>
      </c>
      <c r="BE1618" s="5">
        <f t="shared" si="1952"/>
        <v>8.8034739904685638E-6</v>
      </c>
      <c r="BF1618" s="5">
        <f t="shared" si="1953"/>
        <v>7.6479223392848952E-6</v>
      </c>
      <c r="BG1618" s="5">
        <f t="shared" si="1954"/>
        <v>4.4293662684420762E-6</v>
      </c>
      <c r="BH1618" s="5">
        <f t="shared" si="1955"/>
        <v>1.9239819002117651E-6</v>
      </c>
      <c r="BI1618" s="5">
        <f t="shared" si="1956"/>
        <v>6.6857534518489191E-7</v>
      </c>
      <c r="BJ1618" s="8">
        <f t="shared" si="1957"/>
        <v>0.65406915592336867</v>
      </c>
      <c r="BK1618" s="8">
        <f t="shared" si="1958"/>
        <v>0.22784116957262421</v>
      </c>
      <c r="BL1618" s="8">
        <f t="shared" si="1959"/>
        <v>0.11498557130613192</v>
      </c>
      <c r="BM1618" s="8">
        <f t="shared" si="1960"/>
        <v>0.40569014887303106</v>
      </c>
      <c r="BN1618" s="8">
        <f t="shared" si="1961"/>
        <v>0.59219157949211887</v>
      </c>
    </row>
    <row r="1619" spans="1:66" x14ac:dyDescent="0.25">
      <c r="A1619" t="s">
        <v>136</v>
      </c>
      <c r="B1619" t="s">
        <v>328</v>
      </c>
      <c r="C1619" t="s">
        <v>315</v>
      </c>
      <c r="D1619" t="s">
        <v>572</v>
      </c>
      <c r="E1619">
        <f>VLOOKUP(A1619,home!$A$2:$E$405,3,FALSE)</f>
        <v>1.4901185770751</v>
      </c>
      <c r="F1619">
        <f>VLOOKUP(B1619,home!$B$2:$E$405,3,FALSE)</f>
        <v>1.4</v>
      </c>
      <c r="G1619">
        <f>VLOOKUP(C1619,away!$B$2:$E$405,4,FALSE)</f>
        <v>1.43</v>
      </c>
      <c r="H1619">
        <f>VLOOKUP(A1619,away!$A$2:$E$405,3,FALSE)</f>
        <v>1.24901185770751</v>
      </c>
      <c r="I1619">
        <f>VLOOKUP(C1619,away!$B$2:$E$405,3,FALSE)</f>
        <v>0.95</v>
      </c>
      <c r="J1619">
        <f>VLOOKUP(B1619,home!$B$2:$E$405,4,FALSE)</f>
        <v>1.06</v>
      </c>
      <c r="K1619" s="3">
        <f t="shared" si="1906"/>
        <v>2.98321739130435</v>
      </c>
      <c r="L1619" s="3">
        <f t="shared" si="1907"/>
        <v>1.2577549407114625</v>
      </c>
      <c r="M1619" s="5">
        <f t="shared" si="1908"/>
        <v>1.4393589688767186E-2</v>
      </c>
      <c r="N1619" s="5">
        <f t="shared" si="1909"/>
        <v>4.2939207082829237E-2</v>
      </c>
      <c r="O1619" s="5">
        <f t="shared" si="1910"/>
        <v>1.810360854562049E-2</v>
      </c>
      <c r="P1619" s="5">
        <f t="shared" si="1911"/>
        <v>5.4006999858661101E-2</v>
      </c>
      <c r="Q1619" s="5">
        <f t="shared" si="1912"/>
        <v>6.4048494669157546E-2</v>
      </c>
      <c r="R1619" s="5">
        <f t="shared" si="1913"/>
        <v>1.1384951546480218E-2</v>
      </c>
      <c r="S1619" s="5">
        <f t="shared" si="1914"/>
        <v>5.0660677718388565E-2</v>
      </c>
      <c r="T1619" s="5">
        <f t="shared" si="1915"/>
        <v>8.055731061526468E-2</v>
      </c>
      <c r="U1619" s="5">
        <f t="shared" si="1916"/>
        <v>3.3963785452617141E-2</v>
      </c>
      <c r="V1619" s="5">
        <f t="shared" si="1917"/>
        <v>2.1120754088281523E-2</v>
      </c>
      <c r="W1619" s="5">
        <f t="shared" si="1918"/>
        <v>6.3690194394631597E-2</v>
      </c>
      <c r="X1619" s="5">
        <f t="shared" si="1919"/>
        <v>8.0106656674721388E-2</v>
      </c>
      <c r="Y1619" s="5">
        <f t="shared" si="1920"/>
        <v>5.0377271608253858E-2</v>
      </c>
      <c r="Z1619" s="5">
        <f t="shared" si="1921"/>
        <v>4.7731596857820326E-3</v>
      </c>
      <c r="AA1619" s="5">
        <f t="shared" si="1922"/>
        <v>1.4239372986097768E-2</v>
      </c>
      <c r="AB1619" s="5">
        <f t="shared" si="1923"/>
        <v>2.1239572566698107E-2</v>
      </c>
      <c r="AC1619" s="5">
        <f t="shared" si="1924"/>
        <v>4.9530233064046646E-3</v>
      </c>
      <c r="AD1619" s="5">
        <f t="shared" si="1925"/>
        <v>4.7500423893404947E-2</v>
      </c>
      <c r="AE1619" s="5">
        <f t="shared" si="1926"/>
        <v>5.9743892837818884E-2</v>
      </c>
      <c r="AF1619" s="5">
        <f t="shared" si="1927"/>
        <v>3.7571588197051441E-2</v>
      </c>
      <c r="AG1619" s="5">
        <f t="shared" si="1928"/>
        <v>1.5751950228405975E-2</v>
      </c>
      <c r="AH1619" s="5">
        <f t="shared" si="1929"/>
        <v>1.5008662943992806E-3</v>
      </c>
      <c r="AI1619" s="5">
        <f t="shared" si="1930"/>
        <v>4.4774104314744484E-3</v>
      </c>
      <c r="AJ1619" s="5">
        <f t="shared" si="1931"/>
        <v>6.6785443335910443E-3</v>
      </c>
      <c r="AK1619" s="5">
        <f t="shared" si="1932"/>
        <v>6.6411832015219755E-3</v>
      </c>
      <c r="AL1619" s="5">
        <f t="shared" si="1933"/>
        <v>7.4338072654022737E-4</v>
      </c>
      <c r="AM1619" s="5">
        <f t="shared" si="1934"/>
        <v>2.834081813062686E-2</v>
      </c>
      <c r="AN1619" s="5">
        <f t="shared" si="1935"/>
        <v>3.5645804027600932E-2</v>
      </c>
      <c r="AO1619" s="5">
        <f t="shared" si="1936"/>
        <v>2.2416843065673819E-2</v>
      </c>
      <c r="AP1619" s="5">
        <f t="shared" si="1937"/>
        <v>9.398298373668245E-3</v>
      </c>
      <c r="AQ1619" s="5">
        <f t="shared" si="1938"/>
        <v>2.9551890534404335E-3</v>
      </c>
      <c r="AR1619" s="5">
        <f t="shared" si="1939"/>
        <v>3.7754439942560007E-4</v>
      </c>
      <c r="AS1619" s="5">
        <f t="shared" si="1940"/>
        <v>1.1262970183560062E-3</v>
      </c>
      <c r="AT1619" s="5">
        <f t="shared" si="1941"/>
        <v>1.6799944264669362E-3</v>
      </c>
      <c r="AU1619" s="5">
        <f t="shared" si="1942"/>
        <v>1.6705961967768471E-3</v>
      </c>
      <c r="AV1619" s="5">
        <f t="shared" si="1943"/>
        <v>1.2459379070178986E-3</v>
      </c>
      <c r="AW1619" s="5">
        <f t="shared" si="1944"/>
        <v>7.7480021124575257E-5</v>
      </c>
      <c r="AX1619" s="5">
        <f t="shared" si="1945"/>
        <v>1.4091136921846621E-2</v>
      </c>
      <c r="AY1619" s="5">
        <f t="shared" si="1946"/>
        <v>1.7723197083694298E-2</v>
      </c>
      <c r="AZ1619" s="5">
        <f t="shared" si="1947"/>
        <v>1.1145719348609747E-2</v>
      </c>
      <c r="BA1619" s="5">
        <f t="shared" si="1948"/>
        <v>4.6728611928324179E-3</v>
      </c>
      <c r="BB1619" s="5">
        <f t="shared" si="1949"/>
        <v>1.4693285631359576E-3</v>
      </c>
      <c r="BC1619" s="5">
        <f t="shared" si="1950"/>
        <v>3.6961105196254505E-4</v>
      </c>
      <c r="BD1619" s="5">
        <f t="shared" si="1951"/>
        <v>7.9143055619248273E-5</v>
      </c>
      <c r="BE1619" s="5">
        <f t="shared" si="1952"/>
        <v>2.3610093992430892E-4</v>
      </c>
      <c r="BF1619" s="5">
        <f t="shared" si="1953"/>
        <v>3.5217021504275098E-4</v>
      </c>
      <c r="BG1619" s="5">
        <f t="shared" si="1954"/>
        <v>3.5020010340497588E-4</v>
      </c>
      <c r="BH1619" s="5">
        <f t="shared" si="1955"/>
        <v>2.6118075972857645E-4</v>
      </c>
      <c r="BI1619" s="5">
        <f t="shared" si="1956"/>
        <v>1.5583179693927438E-4</v>
      </c>
      <c r="BJ1619" s="8">
        <f t="shared" si="1957"/>
        <v>0.69051579701463128</v>
      </c>
      <c r="BK1619" s="8">
        <f t="shared" si="1958"/>
        <v>0.16360162247073753</v>
      </c>
      <c r="BL1619" s="8">
        <f t="shared" si="1959"/>
        <v>0.12576429217720292</v>
      </c>
      <c r="BM1619" s="8">
        <f t="shared" si="1960"/>
        <v>0.76213230289426848</v>
      </c>
      <c r="BN1619" s="8">
        <f t="shared" si="1961"/>
        <v>0.20487685139151579</v>
      </c>
    </row>
    <row r="1620" spans="1:66" x14ac:dyDescent="0.25">
      <c r="A1620" t="s">
        <v>136</v>
      </c>
      <c r="B1620" t="s">
        <v>473</v>
      </c>
      <c r="C1620" t="s">
        <v>344</v>
      </c>
      <c r="D1620" t="s">
        <v>572</v>
      </c>
      <c r="E1620">
        <f>VLOOKUP(A1620,home!$A$2:$E$405,3,FALSE)</f>
        <v>1.4901185770751</v>
      </c>
      <c r="F1620">
        <f>VLOOKUP(B1620,home!$B$2:$E$405,3,FALSE)</f>
        <v>1.01</v>
      </c>
      <c r="G1620">
        <f>VLOOKUP(C1620,away!$B$2:$E$405,4,FALSE)</f>
        <v>0.73</v>
      </c>
      <c r="H1620">
        <f>VLOOKUP(A1620,away!$A$2:$E$405,3,FALSE)</f>
        <v>1.24901185770751</v>
      </c>
      <c r="I1620">
        <f>VLOOKUP(C1620,away!$B$2:$E$405,3,FALSE)</f>
        <v>0.76</v>
      </c>
      <c r="J1620">
        <f>VLOOKUP(B1620,home!$B$2:$E$405,4,FALSE)</f>
        <v>1.2</v>
      </c>
      <c r="K1620" s="3">
        <f t="shared" si="1906"/>
        <v>1.0986644268774712</v>
      </c>
      <c r="L1620" s="3">
        <f t="shared" si="1907"/>
        <v>1.1390988142292491</v>
      </c>
      <c r="M1620" s="5">
        <f t="shared" si="1908"/>
        <v>0.1066968928951149</v>
      </c>
      <c r="N1620" s="5">
        <f t="shared" si="1909"/>
        <v>0.11722408068221833</v>
      </c>
      <c r="O1620" s="5">
        <f t="shared" si="1910"/>
        <v>0.12153830417877058</v>
      </c>
      <c r="P1620" s="5">
        <f t="shared" si="1911"/>
        <v>0.13352981130422875</v>
      </c>
      <c r="Q1620" s="5">
        <f t="shared" si="1912"/>
        <v>6.4394963709483916E-2</v>
      </c>
      <c r="R1620" s="5">
        <f t="shared" si="1913"/>
        <v>6.9222069086735685E-2</v>
      </c>
      <c r="S1620" s="5">
        <f t="shared" si="1914"/>
        <v>4.1777717286646705E-2</v>
      </c>
      <c r="T1620" s="5">
        <f t="shared" si="1915"/>
        <v>7.3352226803808665E-2</v>
      </c>
      <c r="U1620" s="5">
        <f t="shared" si="1916"/>
        <v>7.6051824860451187E-2</v>
      </c>
      <c r="V1620" s="5">
        <f t="shared" si="1917"/>
        <v>5.809364947165687E-3</v>
      </c>
      <c r="W1620" s="5">
        <f t="shared" si="1918"/>
        <v>2.3582818632558577E-2</v>
      </c>
      <c r="X1620" s="5">
        <f t="shared" si="1919"/>
        <v>2.6863160740530918E-2</v>
      </c>
      <c r="Y1620" s="5">
        <f t="shared" si="1920"/>
        <v>1.5299897272994245E-2</v>
      </c>
      <c r="Z1620" s="5">
        <f t="shared" si="1921"/>
        <v>2.628359227173192E-2</v>
      </c>
      <c r="AA1620" s="5">
        <f t="shared" si="1922"/>
        <v>2.8876847839503481E-2</v>
      </c>
      <c r="AB1620" s="5">
        <f t="shared" si="1923"/>
        <v>1.5862982740808017E-2</v>
      </c>
      <c r="AC1620" s="5">
        <f t="shared" si="1924"/>
        <v>4.543966699403947E-4</v>
      </c>
      <c r="AD1620" s="5">
        <f t="shared" si="1925"/>
        <v>6.4774009792738282E-3</v>
      </c>
      <c r="AE1620" s="5">
        <f t="shared" si="1926"/>
        <v>7.3783997747781955E-3</v>
      </c>
      <c r="AF1620" s="5">
        <f t="shared" si="1927"/>
        <v>4.2023632171796013E-3</v>
      </c>
      <c r="AG1620" s="5">
        <f t="shared" si="1928"/>
        <v>1.5956356525499648E-3</v>
      </c>
      <c r="AH1620" s="5">
        <f t="shared" si="1929"/>
        <v>7.4849021976037206E-3</v>
      </c>
      <c r="AI1620" s="5">
        <f t="shared" si="1930"/>
        <v>8.2233957831642154E-3</v>
      </c>
      <c r="AJ1620" s="5">
        <f t="shared" si="1931"/>
        <v>4.5173762075483631E-3</v>
      </c>
      <c r="AK1620" s="5">
        <f t="shared" si="1932"/>
        <v>1.6543601806853494E-3</v>
      </c>
      <c r="AL1620" s="5">
        <f t="shared" si="1933"/>
        <v>2.2746867297834447E-5</v>
      </c>
      <c r="AM1620" s="5">
        <f t="shared" si="1934"/>
        <v>1.4232980069098903E-3</v>
      </c>
      <c r="AN1620" s="5">
        <f t="shared" si="1935"/>
        <v>1.62127707196591E-3</v>
      </c>
      <c r="AO1620" s="5">
        <f t="shared" si="1936"/>
        <v>9.2339739510671856E-4</v>
      </c>
      <c r="AP1620" s="5">
        <f t="shared" si="1937"/>
        <v>3.5061362594281342E-4</v>
      </c>
      <c r="AQ1620" s="5">
        <f t="shared" si="1938"/>
        <v>9.9845891391019053E-5</v>
      </c>
      <c r="AR1620" s="5">
        <f t="shared" si="1939"/>
        <v>1.7052086435824605E-3</v>
      </c>
      <c r="AS1620" s="5">
        <f t="shared" si="1940"/>
        <v>1.873452077108034E-3</v>
      </c>
      <c r="AT1620" s="5">
        <f t="shared" si="1941"/>
        <v>1.0291475762891529E-3</v>
      </c>
      <c r="AU1620" s="5">
        <f t="shared" si="1942"/>
        <v>3.7689594402535369E-4</v>
      </c>
      <c r="AV1620" s="5">
        <f t="shared" si="1943"/>
        <v>1.0352054158376465E-4</v>
      </c>
      <c r="AW1620" s="5">
        <f t="shared" si="1944"/>
        <v>7.9076157172011104E-7</v>
      </c>
      <c r="AX1620" s="5">
        <f t="shared" si="1945"/>
        <v>2.6062114817291686E-4</v>
      </c>
      <c r="AY1620" s="5">
        <f t="shared" si="1946"/>
        <v>2.9687324084683506E-4</v>
      </c>
      <c r="AZ1620" s="5">
        <f t="shared" si="1947"/>
        <v>1.6908397831251208E-4</v>
      </c>
      <c r="BA1620" s="5">
        <f t="shared" si="1948"/>
        <v>6.4201119733648835E-5</v>
      </c>
      <c r="BB1620" s="5">
        <f t="shared" si="1949"/>
        <v>1.8282854840197356E-5</v>
      </c>
      <c r="BC1620" s="5">
        <f t="shared" si="1950"/>
        <v>4.1651956538388614E-6</v>
      </c>
      <c r="BD1620" s="5">
        <f t="shared" si="1951"/>
        <v>3.2373352398637429E-4</v>
      </c>
      <c r="BE1620" s="5">
        <f t="shared" si="1952"/>
        <v>3.5567450659151401E-4</v>
      </c>
      <c r="BF1620" s="5">
        <f t="shared" si="1953"/>
        <v>1.9538346396964654E-4</v>
      </c>
      <c r="BG1620" s="5">
        <f t="shared" si="1954"/>
        <v>7.1553620487848938E-5</v>
      </c>
      <c r="BH1620" s="5">
        <f t="shared" si="1955"/>
        <v>1.9653354361072654E-5</v>
      </c>
      <c r="BI1620" s="5">
        <f t="shared" si="1956"/>
        <v>4.3184882610655484E-6</v>
      </c>
      <c r="BJ1620" s="8">
        <f t="shared" si="1957"/>
        <v>0.34560260699425244</v>
      </c>
      <c r="BK1620" s="8">
        <f t="shared" si="1958"/>
        <v>0.28858780321124106</v>
      </c>
      <c r="BL1620" s="8">
        <f t="shared" si="1959"/>
        <v>0.33949060481551685</v>
      </c>
      <c r="BM1620" s="8">
        <f t="shared" si="1960"/>
        <v>0.38706240295691507</v>
      </c>
      <c r="BN1620" s="8">
        <f t="shared" si="1961"/>
        <v>0.61260612185655217</v>
      </c>
    </row>
    <row r="1621" spans="1:66" x14ac:dyDescent="0.25">
      <c r="A1621" t="s">
        <v>136</v>
      </c>
      <c r="B1621" t="s">
        <v>137</v>
      </c>
      <c r="C1621" t="s">
        <v>514</v>
      </c>
      <c r="D1621" t="s">
        <v>572</v>
      </c>
      <c r="E1621">
        <f>VLOOKUP(A1621,home!$A$2:$E$405,3,FALSE)</f>
        <v>1.4901185770751</v>
      </c>
      <c r="F1621">
        <f>VLOOKUP(B1621,home!$B$2:$E$405,3,FALSE)</f>
        <v>0.98</v>
      </c>
      <c r="G1621" t="e">
        <f>VLOOKUP(C1621,away!$B$2:$E$405,4,FALSE)</f>
        <v>#N/A</v>
      </c>
      <c r="H1621">
        <f>VLOOKUP(A1621,away!$A$2:$E$405,3,FALSE)</f>
        <v>1.24901185770751</v>
      </c>
      <c r="I1621" t="e">
        <f>VLOOKUP(C1621,away!$B$2:$E$405,3,FALSE)</f>
        <v>#N/A</v>
      </c>
      <c r="J1621">
        <f>VLOOKUP(B1621,home!$B$2:$E$405,4,FALSE)</f>
        <v>1.27</v>
      </c>
      <c r="K1621" s="3" t="e">
        <f t="shared" si="1906"/>
        <v>#N/A</v>
      </c>
      <c r="L1621" s="3" t="e">
        <f t="shared" si="1907"/>
        <v>#N/A</v>
      </c>
      <c r="M1621" s="5" t="e">
        <f t="shared" si="1908"/>
        <v>#N/A</v>
      </c>
      <c r="N1621" s="5" t="e">
        <f t="shared" si="1909"/>
        <v>#N/A</v>
      </c>
      <c r="O1621" s="5" t="e">
        <f t="shared" si="1910"/>
        <v>#N/A</v>
      </c>
      <c r="P1621" s="5" t="e">
        <f t="shared" si="1911"/>
        <v>#N/A</v>
      </c>
      <c r="Q1621" s="5" t="e">
        <f t="shared" si="1912"/>
        <v>#N/A</v>
      </c>
      <c r="R1621" s="5" t="e">
        <f t="shared" si="1913"/>
        <v>#N/A</v>
      </c>
      <c r="S1621" s="5" t="e">
        <f t="shared" si="1914"/>
        <v>#N/A</v>
      </c>
      <c r="T1621" s="5" t="e">
        <f t="shared" si="1915"/>
        <v>#N/A</v>
      </c>
      <c r="U1621" s="5" t="e">
        <f t="shared" si="1916"/>
        <v>#N/A</v>
      </c>
      <c r="V1621" s="5" t="e">
        <f t="shared" si="1917"/>
        <v>#N/A</v>
      </c>
      <c r="W1621" s="5" t="e">
        <f t="shared" si="1918"/>
        <v>#N/A</v>
      </c>
      <c r="X1621" s="5" t="e">
        <f t="shared" si="1919"/>
        <v>#N/A</v>
      </c>
      <c r="Y1621" s="5" t="e">
        <f t="shared" si="1920"/>
        <v>#N/A</v>
      </c>
      <c r="Z1621" s="5" t="e">
        <f t="shared" si="1921"/>
        <v>#N/A</v>
      </c>
      <c r="AA1621" s="5" t="e">
        <f t="shared" si="1922"/>
        <v>#N/A</v>
      </c>
      <c r="AB1621" s="5" t="e">
        <f t="shared" si="1923"/>
        <v>#N/A</v>
      </c>
      <c r="AC1621" s="5" t="e">
        <f t="shared" si="1924"/>
        <v>#N/A</v>
      </c>
      <c r="AD1621" s="5" t="e">
        <f t="shared" si="1925"/>
        <v>#N/A</v>
      </c>
      <c r="AE1621" s="5" t="e">
        <f t="shared" si="1926"/>
        <v>#N/A</v>
      </c>
      <c r="AF1621" s="5" t="e">
        <f t="shared" si="1927"/>
        <v>#N/A</v>
      </c>
      <c r="AG1621" s="5" t="e">
        <f t="shared" si="1928"/>
        <v>#N/A</v>
      </c>
      <c r="AH1621" s="5" t="e">
        <f t="shared" si="1929"/>
        <v>#N/A</v>
      </c>
      <c r="AI1621" s="5" t="e">
        <f t="shared" si="1930"/>
        <v>#N/A</v>
      </c>
      <c r="AJ1621" s="5" t="e">
        <f t="shared" si="1931"/>
        <v>#N/A</v>
      </c>
      <c r="AK1621" s="5" t="e">
        <f t="shared" si="1932"/>
        <v>#N/A</v>
      </c>
      <c r="AL1621" s="5" t="e">
        <f t="shared" si="1933"/>
        <v>#N/A</v>
      </c>
      <c r="AM1621" s="5" t="e">
        <f t="shared" si="1934"/>
        <v>#N/A</v>
      </c>
      <c r="AN1621" s="5" t="e">
        <f t="shared" si="1935"/>
        <v>#N/A</v>
      </c>
      <c r="AO1621" s="5" t="e">
        <f t="shared" si="1936"/>
        <v>#N/A</v>
      </c>
      <c r="AP1621" s="5" t="e">
        <f t="shared" si="1937"/>
        <v>#N/A</v>
      </c>
      <c r="AQ1621" s="5" t="e">
        <f t="shared" si="1938"/>
        <v>#N/A</v>
      </c>
      <c r="AR1621" s="5" t="e">
        <f t="shared" si="1939"/>
        <v>#N/A</v>
      </c>
      <c r="AS1621" s="5" t="e">
        <f t="shared" si="1940"/>
        <v>#N/A</v>
      </c>
      <c r="AT1621" s="5" t="e">
        <f t="shared" si="1941"/>
        <v>#N/A</v>
      </c>
      <c r="AU1621" s="5" t="e">
        <f t="shared" si="1942"/>
        <v>#N/A</v>
      </c>
      <c r="AV1621" s="5" t="e">
        <f t="shared" si="1943"/>
        <v>#N/A</v>
      </c>
      <c r="AW1621" s="5" t="e">
        <f t="shared" si="1944"/>
        <v>#N/A</v>
      </c>
      <c r="AX1621" s="5" t="e">
        <f t="shared" si="1945"/>
        <v>#N/A</v>
      </c>
      <c r="AY1621" s="5" t="e">
        <f t="shared" si="1946"/>
        <v>#N/A</v>
      </c>
      <c r="AZ1621" s="5" t="e">
        <f t="shared" si="1947"/>
        <v>#N/A</v>
      </c>
      <c r="BA1621" s="5" t="e">
        <f t="shared" si="1948"/>
        <v>#N/A</v>
      </c>
      <c r="BB1621" s="5" t="e">
        <f t="shared" si="1949"/>
        <v>#N/A</v>
      </c>
      <c r="BC1621" s="5" t="e">
        <f t="shared" si="1950"/>
        <v>#N/A</v>
      </c>
      <c r="BD1621" s="5" t="e">
        <f t="shared" si="1951"/>
        <v>#N/A</v>
      </c>
      <c r="BE1621" s="5" t="e">
        <f t="shared" si="1952"/>
        <v>#N/A</v>
      </c>
      <c r="BF1621" s="5" t="e">
        <f t="shared" si="1953"/>
        <v>#N/A</v>
      </c>
      <c r="BG1621" s="5" t="e">
        <f t="shared" si="1954"/>
        <v>#N/A</v>
      </c>
      <c r="BH1621" s="5" t="e">
        <f t="shared" si="1955"/>
        <v>#N/A</v>
      </c>
      <c r="BI1621" s="5" t="e">
        <f t="shared" si="1956"/>
        <v>#N/A</v>
      </c>
      <c r="BJ1621" s="8" t="e">
        <f t="shared" si="1957"/>
        <v>#N/A</v>
      </c>
      <c r="BK1621" s="8" t="e">
        <f t="shared" si="1958"/>
        <v>#N/A</v>
      </c>
      <c r="BL1621" s="8" t="e">
        <f t="shared" si="1959"/>
        <v>#N/A</v>
      </c>
      <c r="BM1621" s="8" t="e">
        <f t="shared" si="1960"/>
        <v>#N/A</v>
      </c>
      <c r="BN1621" s="8" t="e">
        <f t="shared" si="1961"/>
        <v>#N/A</v>
      </c>
    </row>
    <row r="1622" spans="1:66" x14ac:dyDescent="0.25">
      <c r="A1622" t="s">
        <v>136</v>
      </c>
      <c r="B1622" t="s">
        <v>513</v>
      </c>
      <c r="C1622" t="s">
        <v>323</v>
      </c>
      <c r="D1622" t="s">
        <v>572</v>
      </c>
      <c r="E1622">
        <f>VLOOKUP(A1622,home!$A$2:$E$405,3,FALSE)</f>
        <v>1.4901185770751</v>
      </c>
      <c r="F1622" t="e">
        <f>VLOOKUP(B1622,home!$B$2:$E$405,3,FALSE)</f>
        <v>#N/A</v>
      </c>
      <c r="G1622">
        <f>VLOOKUP(C1622,away!$B$2:$E$405,4,FALSE)</f>
        <v>0.76</v>
      </c>
      <c r="H1622">
        <f>VLOOKUP(A1622,away!$A$2:$E$405,3,FALSE)</f>
        <v>1.24901185770751</v>
      </c>
      <c r="I1622">
        <f>VLOOKUP(C1622,away!$B$2:$E$405,3,FALSE)</f>
        <v>1.01</v>
      </c>
      <c r="J1622" t="e">
        <f>VLOOKUP(B1622,home!$B$2:$E$405,4,FALSE)</f>
        <v>#N/A</v>
      </c>
      <c r="K1622" s="3" t="e">
        <f t="shared" si="1906"/>
        <v>#N/A</v>
      </c>
      <c r="L1622" s="3" t="e">
        <f t="shared" si="1907"/>
        <v>#N/A</v>
      </c>
      <c r="M1622" s="5" t="e">
        <f t="shared" si="1908"/>
        <v>#N/A</v>
      </c>
      <c r="N1622" s="5" t="e">
        <f t="shared" si="1909"/>
        <v>#N/A</v>
      </c>
      <c r="O1622" s="5" t="e">
        <f t="shared" si="1910"/>
        <v>#N/A</v>
      </c>
      <c r="P1622" s="5" t="e">
        <f t="shared" si="1911"/>
        <v>#N/A</v>
      </c>
      <c r="Q1622" s="5" t="e">
        <f t="shared" si="1912"/>
        <v>#N/A</v>
      </c>
      <c r="R1622" s="5" t="e">
        <f t="shared" si="1913"/>
        <v>#N/A</v>
      </c>
      <c r="S1622" s="5" t="e">
        <f t="shared" si="1914"/>
        <v>#N/A</v>
      </c>
      <c r="T1622" s="5" t="e">
        <f t="shared" si="1915"/>
        <v>#N/A</v>
      </c>
      <c r="U1622" s="5" t="e">
        <f t="shared" si="1916"/>
        <v>#N/A</v>
      </c>
      <c r="V1622" s="5" t="e">
        <f t="shared" si="1917"/>
        <v>#N/A</v>
      </c>
      <c r="W1622" s="5" t="e">
        <f t="shared" si="1918"/>
        <v>#N/A</v>
      </c>
      <c r="X1622" s="5" t="e">
        <f t="shared" si="1919"/>
        <v>#N/A</v>
      </c>
      <c r="Y1622" s="5" t="e">
        <f t="shared" si="1920"/>
        <v>#N/A</v>
      </c>
      <c r="Z1622" s="5" t="e">
        <f t="shared" si="1921"/>
        <v>#N/A</v>
      </c>
      <c r="AA1622" s="5" t="e">
        <f t="shared" si="1922"/>
        <v>#N/A</v>
      </c>
      <c r="AB1622" s="5" t="e">
        <f t="shared" si="1923"/>
        <v>#N/A</v>
      </c>
      <c r="AC1622" s="5" t="e">
        <f t="shared" si="1924"/>
        <v>#N/A</v>
      </c>
      <c r="AD1622" s="5" t="e">
        <f t="shared" si="1925"/>
        <v>#N/A</v>
      </c>
      <c r="AE1622" s="5" t="e">
        <f t="shared" si="1926"/>
        <v>#N/A</v>
      </c>
      <c r="AF1622" s="5" t="e">
        <f t="shared" si="1927"/>
        <v>#N/A</v>
      </c>
      <c r="AG1622" s="5" t="e">
        <f t="shared" si="1928"/>
        <v>#N/A</v>
      </c>
      <c r="AH1622" s="5" t="e">
        <f t="shared" si="1929"/>
        <v>#N/A</v>
      </c>
      <c r="AI1622" s="5" t="e">
        <f t="shared" si="1930"/>
        <v>#N/A</v>
      </c>
      <c r="AJ1622" s="5" t="e">
        <f t="shared" si="1931"/>
        <v>#N/A</v>
      </c>
      <c r="AK1622" s="5" t="e">
        <f t="shared" si="1932"/>
        <v>#N/A</v>
      </c>
      <c r="AL1622" s="5" t="e">
        <f t="shared" si="1933"/>
        <v>#N/A</v>
      </c>
      <c r="AM1622" s="5" t="e">
        <f t="shared" si="1934"/>
        <v>#N/A</v>
      </c>
      <c r="AN1622" s="5" t="e">
        <f t="shared" si="1935"/>
        <v>#N/A</v>
      </c>
      <c r="AO1622" s="5" t="e">
        <f t="shared" si="1936"/>
        <v>#N/A</v>
      </c>
      <c r="AP1622" s="5" t="e">
        <f t="shared" si="1937"/>
        <v>#N/A</v>
      </c>
      <c r="AQ1622" s="5" t="e">
        <f t="shared" si="1938"/>
        <v>#N/A</v>
      </c>
      <c r="AR1622" s="5" t="e">
        <f t="shared" si="1939"/>
        <v>#N/A</v>
      </c>
      <c r="AS1622" s="5" t="e">
        <f t="shared" si="1940"/>
        <v>#N/A</v>
      </c>
      <c r="AT1622" s="5" t="e">
        <f t="shared" si="1941"/>
        <v>#N/A</v>
      </c>
      <c r="AU1622" s="5" t="e">
        <f t="shared" si="1942"/>
        <v>#N/A</v>
      </c>
      <c r="AV1622" s="5" t="e">
        <f t="shared" si="1943"/>
        <v>#N/A</v>
      </c>
      <c r="AW1622" s="5" t="e">
        <f t="shared" si="1944"/>
        <v>#N/A</v>
      </c>
      <c r="AX1622" s="5" t="e">
        <f t="shared" si="1945"/>
        <v>#N/A</v>
      </c>
      <c r="AY1622" s="5" t="e">
        <f t="shared" si="1946"/>
        <v>#N/A</v>
      </c>
      <c r="AZ1622" s="5" t="e">
        <f t="shared" si="1947"/>
        <v>#N/A</v>
      </c>
      <c r="BA1622" s="5" t="e">
        <f t="shared" si="1948"/>
        <v>#N/A</v>
      </c>
      <c r="BB1622" s="5" t="e">
        <f t="shared" si="1949"/>
        <v>#N/A</v>
      </c>
      <c r="BC1622" s="5" t="e">
        <f t="shared" si="1950"/>
        <v>#N/A</v>
      </c>
      <c r="BD1622" s="5" t="e">
        <f t="shared" si="1951"/>
        <v>#N/A</v>
      </c>
      <c r="BE1622" s="5" t="e">
        <f t="shared" si="1952"/>
        <v>#N/A</v>
      </c>
      <c r="BF1622" s="5" t="e">
        <f t="shared" si="1953"/>
        <v>#N/A</v>
      </c>
      <c r="BG1622" s="5" t="e">
        <f t="shared" si="1954"/>
        <v>#N/A</v>
      </c>
      <c r="BH1622" s="5" t="e">
        <f t="shared" si="1955"/>
        <v>#N/A</v>
      </c>
      <c r="BI1622" s="5" t="e">
        <f t="shared" si="1956"/>
        <v>#N/A</v>
      </c>
      <c r="BJ1622" s="8" t="e">
        <f t="shared" si="1957"/>
        <v>#N/A</v>
      </c>
      <c r="BK1622" s="8" t="e">
        <f t="shared" si="1958"/>
        <v>#N/A</v>
      </c>
      <c r="BL1622" s="8" t="e">
        <f t="shared" si="1959"/>
        <v>#N/A</v>
      </c>
      <c r="BM1622" s="8" t="e">
        <f t="shared" si="1960"/>
        <v>#N/A</v>
      </c>
      <c r="BN1622" s="8" t="e">
        <f t="shared" si="1961"/>
        <v>#N/A</v>
      </c>
    </row>
    <row r="1623" spans="1:66" x14ac:dyDescent="0.25">
      <c r="A1623" t="s">
        <v>136</v>
      </c>
      <c r="B1623" t="s">
        <v>116</v>
      </c>
      <c r="C1623" t="s">
        <v>515</v>
      </c>
      <c r="D1623" t="s">
        <v>572</v>
      </c>
      <c r="E1623">
        <f>VLOOKUP(A1623,home!$A$2:$E$405,3,FALSE)</f>
        <v>1.4901185770751</v>
      </c>
      <c r="F1623">
        <f>VLOOKUP(B1623,home!$B$2:$E$405,3,FALSE)</f>
        <v>0.48</v>
      </c>
      <c r="G1623" t="e">
        <f>VLOOKUP(C1623,away!$B$2:$E$405,4,FALSE)</f>
        <v>#N/A</v>
      </c>
      <c r="H1623">
        <f>VLOOKUP(A1623,away!$A$2:$E$405,3,FALSE)</f>
        <v>1.24901185770751</v>
      </c>
      <c r="I1623" t="e">
        <f>VLOOKUP(C1623,away!$B$2:$E$405,3,FALSE)</f>
        <v>#N/A</v>
      </c>
      <c r="J1623">
        <f>VLOOKUP(B1623,home!$B$2:$E$405,4,FALSE)</f>
        <v>1.41</v>
      </c>
      <c r="K1623" s="3" t="e">
        <f t="shared" si="1906"/>
        <v>#N/A</v>
      </c>
      <c r="L1623" s="3" t="e">
        <f t="shared" si="1907"/>
        <v>#N/A</v>
      </c>
      <c r="M1623" s="5" t="e">
        <f t="shared" si="1908"/>
        <v>#N/A</v>
      </c>
      <c r="N1623" s="5" t="e">
        <f t="shared" si="1909"/>
        <v>#N/A</v>
      </c>
      <c r="O1623" s="5" t="e">
        <f t="shared" si="1910"/>
        <v>#N/A</v>
      </c>
      <c r="P1623" s="5" t="e">
        <f t="shared" si="1911"/>
        <v>#N/A</v>
      </c>
      <c r="Q1623" s="5" t="e">
        <f t="shared" si="1912"/>
        <v>#N/A</v>
      </c>
      <c r="R1623" s="5" t="e">
        <f t="shared" si="1913"/>
        <v>#N/A</v>
      </c>
      <c r="S1623" s="5" t="e">
        <f t="shared" si="1914"/>
        <v>#N/A</v>
      </c>
      <c r="T1623" s="5" t="e">
        <f t="shared" si="1915"/>
        <v>#N/A</v>
      </c>
      <c r="U1623" s="5" t="e">
        <f t="shared" si="1916"/>
        <v>#N/A</v>
      </c>
      <c r="V1623" s="5" t="e">
        <f t="shared" si="1917"/>
        <v>#N/A</v>
      </c>
      <c r="W1623" s="5" t="e">
        <f t="shared" si="1918"/>
        <v>#N/A</v>
      </c>
      <c r="X1623" s="5" t="e">
        <f t="shared" si="1919"/>
        <v>#N/A</v>
      </c>
      <c r="Y1623" s="5" t="e">
        <f t="shared" si="1920"/>
        <v>#N/A</v>
      </c>
      <c r="Z1623" s="5" t="e">
        <f t="shared" si="1921"/>
        <v>#N/A</v>
      </c>
      <c r="AA1623" s="5" t="e">
        <f t="shared" si="1922"/>
        <v>#N/A</v>
      </c>
      <c r="AB1623" s="5" t="e">
        <f t="shared" si="1923"/>
        <v>#N/A</v>
      </c>
      <c r="AC1623" s="5" t="e">
        <f t="shared" si="1924"/>
        <v>#N/A</v>
      </c>
      <c r="AD1623" s="5" t="e">
        <f t="shared" si="1925"/>
        <v>#N/A</v>
      </c>
      <c r="AE1623" s="5" t="e">
        <f t="shared" si="1926"/>
        <v>#N/A</v>
      </c>
      <c r="AF1623" s="5" t="e">
        <f t="shared" si="1927"/>
        <v>#N/A</v>
      </c>
      <c r="AG1623" s="5" t="e">
        <f t="shared" si="1928"/>
        <v>#N/A</v>
      </c>
      <c r="AH1623" s="5" t="e">
        <f t="shared" si="1929"/>
        <v>#N/A</v>
      </c>
      <c r="AI1623" s="5" t="e">
        <f t="shared" si="1930"/>
        <v>#N/A</v>
      </c>
      <c r="AJ1623" s="5" t="e">
        <f t="shared" si="1931"/>
        <v>#N/A</v>
      </c>
      <c r="AK1623" s="5" t="e">
        <f t="shared" si="1932"/>
        <v>#N/A</v>
      </c>
      <c r="AL1623" s="5" t="e">
        <f t="shared" si="1933"/>
        <v>#N/A</v>
      </c>
      <c r="AM1623" s="5" t="e">
        <f t="shared" si="1934"/>
        <v>#N/A</v>
      </c>
      <c r="AN1623" s="5" t="e">
        <f t="shared" si="1935"/>
        <v>#N/A</v>
      </c>
      <c r="AO1623" s="5" t="e">
        <f t="shared" si="1936"/>
        <v>#N/A</v>
      </c>
      <c r="AP1623" s="5" t="e">
        <f t="shared" si="1937"/>
        <v>#N/A</v>
      </c>
      <c r="AQ1623" s="5" t="e">
        <f t="shared" si="1938"/>
        <v>#N/A</v>
      </c>
      <c r="AR1623" s="5" t="e">
        <f t="shared" si="1939"/>
        <v>#N/A</v>
      </c>
      <c r="AS1623" s="5" t="e">
        <f t="shared" si="1940"/>
        <v>#N/A</v>
      </c>
      <c r="AT1623" s="5" t="e">
        <f t="shared" si="1941"/>
        <v>#N/A</v>
      </c>
      <c r="AU1623" s="5" t="e">
        <f t="shared" si="1942"/>
        <v>#N/A</v>
      </c>
      <c r="AV1623" s="5" t="e">
        <f t="shared" si="1943"/>
        <v>#N/A</v>
      </c>
      <c r="AW1623" s="5" t="e">
        <f t="shared" si="1944"/>
        <v>#N/A</v>
      </c>
      <c r="AX1623" s="5" t="e">
        <f t="shared" si="1945"/>
        <v>#N/A</v>
      </c>
      <c r="AY1623" s="5" t="e">
        <f t="shared" si="1946"/>
        <v>#N/A</v>
      </c>
      <c r="AZ1623" s="5" t="e">
        <f t="shared" si="1947"/>
        <v>#N/A</v>
      </c>
      <c r="BA1623" s="5" t="e">
        <f t="shared" si="1948"/>
        <v>#N/A</v>
      </c>
      <c r="BB1623" s="5" t="e">
        <f t="shared" si="1949"/>
        <v>#N/A</v>
      </c>
      <c r="BC1623" s="5" t="e">
        <f t="shared" si="1950"/>
        <v>#N/A</v>
      </c>
      <c r="BD1623" s="5" t="e">
        <f t="shared" si="1951"/>
        <v>#N/A</v>
      </c>
      <c r="BE1623" s="5" t="e">
        <f t="shared" si="1952"/>
        <v>#N/A</v>
      </c>
      <c r="BF1623" s="5" t="e">
        <f t="shared" si="1953"/>
        <v>#N/A</v>
      </c>
      <c r="BG1623" s="5" t="e">
        <f t="shared" si="1954"/>
        <v>#N/A</v>
      </c>
      <c r="BH1623" s="5" t="e">
        <f t="shared" si="1955"/>
        <v>#N/A</v>
      </c>
      <c r="BI1623" s="5" t="e">
        <f t="shared" si="1956"/>
        <v>#N/A</v>
      </c>
      <c r="BJ1623" s="8" t="e">
        <f t="shared" si="1957"/>
        <v>#N/A</v>
      </c>
      <c r="BK1623" s="8" t="e">
        <f t="shared" si="1958"/>
        <v>#N/A</v>
      </c>
      <c r="BL1623" s="8" t="e">
        <f t="shared" si="1959"/>
        <v>#N/A</v>
      </c>
      <c r="BM1623" s="8" t="e">
        <f t="shared" si="1960"/>
        <v>#N/A</v>
      </c>
      <c r="BN1623" s="8" t="e">
        <f t="shared" si="1961"/>
        <v>#N/A</v>
      </c>
    </row>
    <row r="1624" spans="1:66" x14ac:dyDescent="0.25">
      <c r="A1624" t="s">
        <v>136</v>
      </c>
      <c r="B1624" t="s">
        <v>386</v>
      </c>
      <c r="C1624" t="s">
        <v>125</v>
      </c>
      <c r="D1624" t="s">
        <v>572</v>
      </c>
      <c r="E1624">
        <f>VLOOKUP(A1624,home!$A$2:$E$405,3,FALSE)</f>
        <v>1.4901185770751</v>
      </c>
      <c r="F1624">
        <f>VLOOKUP(B1624,home!$B$2:$E$405,3,FALSE)</f>
        <v>0.73</v>
      </c>
      <c r="G1624">
        <f>VLOOKUP(C1624,away!$B$2:$E$405,4,FALSE)</f>
        <v>1.04</v>
      </c>
      <c r="H1624">
        <f>VLOOKUP(A1624,away!$A$2:$E$405,3,FALSE)</f>
        <v>1.24901185770751</v>
      </c>
      <c r="I1624">
        <f>VLOOKUP(C1624,away!$B$2:$E$405,3,FALSE)</f>
        <v>0.57999999999999996</v>
      </c>
      <c r="J1624">
        <f>VLOOKUP(B1624,home!$B$2:$E$405,4,FALSE)</f>
        <v>0.87</v>
      </c>
      <c r="K1624" s="3">
        <f t="shared" si="1906"/>
        <v>1.131298023715416</v>
      </c>
      <c r="L1624" s="3">
        <f t="shared" si="1907"/>
        <v>0.6302513833992095</v>
      </c>
      <c r="M1624" s="5">
        <f t="shared" si="1908"/>
        <v>0.17177850269121162</v>
      </c>
      <c r="N1624" s="5">
        <f t="shared" si="1909"/>
        <v>0.19433268061136094</v>
      </c>
      <c r="O1624" s="5">
        <f t="shared" si="1910"/>
        <v>0.10826363895938093</v>
      </c>
      <c r="P1624" s="5">
        <f t="shared" si="1911"/>
        <v>0.12247844079498696</v>
      </c>
      <c r="Q1624" s="5">
        <f t="shared" si="1912"/>
        <v>0.10992408875947592</v>
      </c>
      <c r="R1624" s="5">
        <f t="shared" si="1913"/>
        <v>3.4116654112991196E-2</v>
      </c>
      <c r="S1624" s="5">
        <f t="shared" si="1914"/>
        <v>2.1831847734953218E-2</v>
      </c>
      <c r="T1624" s="5">
        <f t="shared" si="1915"/>
        <v>6.9279809009557172E-2</v>
      </c>
      <c r="U1624" s="5">
        <f t="shared" si="1916"/>
        <v>3.8596103373809358E-2</v>
      </c>
      <c r="V1624" s="5">
        <f t="shared" si="1917"/>
        <v>1.7295726947841568E-3</v>
      </c>
      <c r="W1624" s="5">
        <f t="shared" si="1918"/>
        <v>4.1452301457437682E-2</v>
      </c>
      <c r="X1624" s="5">
        <f t="shared" si="1919"/>
        <v>2.6125370338631163E-2</v>
      </c>
      <c r="Y1624" s="5">
        <f t="shared" si="1920"/>
        <v>8.2327753988694838E-3</v>
      </c>
      <c r="Z1624" s="5">
        <f t="shared" si="1921"/>
        <v>7.16735615055501E-3</v>
      </c>
      <c r="AA1624" s="5">
        <f t="shared" si="1922"/>
        <v>8.1084158483874132E-3</v>
      </c>
      <c r="AB1624" s="5">
        <f t="shared" si="1923"/>
        <v>4.586517412371721E-3</v>
      </c>
      <c r="AC1624" s="5">
        <f t="shared" si="1924"/>
        <v>7.7074315026318333E-5</v>
      </c>
      <c r="AD1624" s="5">
        <f t="shared" si="1925"/>
        <v>1.1723726679313729E-2</v>
      </c>
      <c r="AE1624" s="5">
        <f t="shared" si="1926"/>
        <v>7.3888949582316971E-3</v>
      </c>
      <c r="AF1624" s="5">
        <f t="shared" si="1927"/>
        <v>2.3284306346084858E-3</v>
      </c>
      <c r="AG1624" s="5">
        <f t="shared" si="1928"/>
        <v>4.891655428703658E-4</v>
      </c>
      <c r="AH1624" s="5">
        <f t="shared" si="1929"/>
        <v>1.1293090323005318E-3</v>
      </c>
      <c r="AI1624" s="5">
        <f t="shared" si="1930"/>
        <v>1.2775850764055604E-3</v>
      </c>
      <c r="AJ1624" s="5">
        <f t="shared" si="1931"/>
        <v>7.2266473603295976E-4</v>
      </c>
      <c r="AK1624" s="5">
        <f t="shared" si="1932"/>
        <v>2.7251639589430333E-4</v>
      </c>
      <c r="AL1624" s="5">
        <f t="shared" si="1933"/>
        <v>2.1981660759342666E-6</v>
      </c>
      <c r="AM1624" s="5">
        <f t="shared" si="1934"/>
        <v>2.6526057645774649E-3</v>
      </c>
      <c r="AN1624" s="5">
        <f t="shared" si="1935"/>
        <v>1.6718084527376647E-3</v>
      </c>
      <c r="AO1624" s="5">
        <f t="shared" si="1936"/>
        <v>5.2682979505820258E-4</v>
      </c>
      <c r="AP1624" s="5">
        <f t="shared" si="1937"/>
        <v>1.1067840238378473E-4</v>
      </c>
      <c r="AQ1624" s="5">
        <f t="shared" si="1938"/>
        <v>1.7438804053698671E-5</v>
      </c>
      <c r="AR1624" s="5">
        <f t="shared" si="1939"/>
        <v>1.423497159785266E-4</v>
      </c>
      <c r="AS1624" s="5">
        <f t="shared" si="1940"/>
        <v>1.6103995236295789E-4</v>
      </c>
      <c r="AT1624" s="5">
        <f t="shared" si="1941"/>
        <v>9.1092089923719527E-5</v>
      </c>
      <c r="AU1624" s="5">
        <f t="shared" si="1942"/>
        <v>3.4350767102270276E-5</v>
      </c>
      <c r="AV1624" s="5">
        <f t="shared" si="1943"/>
        <v>9.7152387339767242E-6</v>
      </c>
      <c r="AW1624" s="5">
        <f t="shared" si="1944"/>
        <v>4.3536031279773897E-8</v>
      </c>
      <c r="AX1624" s="5">
        <f t="shared" si="1945"/>
        <v>5.0014794319376663E-4</v>
      </c>
      <c r="AY1624" s="5">
        <f t="shared" si="1946"/>
        <v>3.1521893310214062E-4</v>
      </c>
      <c r="AZ1624" s="5">
        <f t="shared" si="1947"/>
        <v>9.9333584330623512E-5</v>
      </c>
      <c r="BA1624" s="5">
        <f t="shared" si="1948"/>
        <v>2.0868376314125834E-5</v>
      </c>
      <c r="BB1624" s="5">
        <f t="shared" si="1949"/>
        <v>3.2880807603182752E-6</v>
      </c>
      <c r="BC1624" s="5">
        <f t="shared" si="1950"/>
        <v>4.1446348958378365E-7</v>
      </c>
      <c r="BD1624" s="5">
        <f t="shared" si="1951"/>
        <v>1.4952684236991815E-5</v>
      </c>
      <c r="BE1624" s="5">
        <f t="shared" si="1952"/>
        <v>1.6915942126549494E-5</v>
      </c>
      <c r="BF1624" s="5">
        <f t="shared" si="1953"/>
        <v>9.5684859485248981E-6</v>
      </c>
      <c r="BG1624" s="5">
        <f t="shared" si="1954"/>
        <v>3.6082697478383143E-6</v>
      </c>
      <c r="BH1624" s="5">
        <f t="shared" si="1955"/>
        <v>1.0205071086904019E-6</v>
      </c>
      <c r="BI1624" s="5">
        <f t="shared" si="1956"/>
        <v>2.3089953504979711E-7</v>
      </c>
      <c r="BJ1624" s="8">
        <f t="shared" si="1957"/>
        <v>0.4771958759903579</v>
      </c>
      <c r="BK1624" s="8">
        <f t="shared" si="1958"/>
        <v>0.31821285533014032</v>
      </c>
      <c r="BL1624" s="8">
        <f t="shared" si="1959"/>
        <v>0.19755824950037909</v>
      </c>
      <c r="BM1624" s="8">
        <f t="shared" si="1960"/>
        <v>0.25892515564495411</v>
      </c>
      <c r="BN1624" s="8">
        <f t="shared" si="1961"/>
        <v>0.74089400592940757</v>
      </c>
    </row>
    <row r="1625" spans="1:66" x14ac:dyDescent="0.25">
      <c r="A1625" t="s">
        <v>136</v>
      </c>
      <c r="B1625" t="s">
        <v>388</v>
      </c>
      <c r="C1625" t="s">
        <v>373</v>
      </c>
      <c r="D1625" t="s">
        <v>572</v>
      </c>
      <c r="E1625">
        <f>VLOOKUP(A1625,home!$A$2:$E$405,3,FALSE)</f>
        <v>1.4901185770751</v>
      </c>
      <c r="F1625">
        <f>VLOOKUP(B1625,home!$B$2:$E$405,3,FALSE)</f>
        <v>0.85</v>
      </c>
      <c r="G1625">
        <f>VLOOKUP(C1625,away!$B$2:$E$405,4,FALSE)</f>
        <v>0.64</v>
      </c>
      <c r="H1625">
        <f>VLOOKUP(A1625,away!$A$2:$E$405,3,FALSE)</f>
        <v>1.24901185770751</v>
      </c>
      <c r="I1625">
        <f>VLOOKUP(C1625,away!$B$2:$E$405,3,FALSE)</f>
        <v>0.98</v>
      </c>
      <c r="J1625">
        <f>VLOOKUP(B1625,home!$B$2:$E$405,4,FALSE)</f>
        <v>1.31</v>
      </c>
      <c r="K1625" s="3">
        <f t="shared" si="1906"/>
        <v>0.81062450592885438</v>
      </c>
      <c r="L1625" s="3">
        <f t="shared" si="1907"/>
        <v>1.6034814229249013</v>
      </c>
      <c r="M1625" s="5">
        <f t="shared" si="1908"/>
        <v>8.9447275410028768E-2</v>
      </c>
      <c r="N1625" s="5">
        <f t="shared" si="1909"/>
        <v>7.2508153435936737E-2</v>
      </c>
      <c r="O1625" s="5">
        <f t="shared" si="1910"/>
        <v>0.14342704445122847</v>
      </c>
      <c r="P1625" s="5">
        <f t="shared" si="1911"/>
        <v>0.11626547704511291</v>
      </c>
      <c r="Q1625" s="5">
        <f t="shared" si="1912"/>
        <v>2.9388443027409887E-2</v>
      </c>
      <c r="R1625" s="5">
        <f t="shared" si="1913"/>
        <v>0.11499130066128445</v>
      </c>
      <c r="S1625" s="5">
        <f t="shared" si="1914"/>
        <v>3.7781086932392141E-2</v>
      </c>
      <c r="T1625" s="5">
        <f t="shared" si="1915"/>
        <v>4.7123822443138605E-2</v>
      </c>
      <c r="U1625" s="5">
        <f t="shared" si="1916"/>
        <v>9.3214766284670042E-2</v>
      </c>
      <c r="V1625" s="5">
        <f t="shared" si="1917"/>
        <v>5.4565181000532795E-3</v>
      </c>
      <c r="W1625" s="5">
        <f t="shared" si="1918"/>
        <v>7.9409973697041423E-3</v>
      </c>
      <c r="X1625" s="5">
        <f t="shared" si="1919"/>
        <v>1.2733241761816096E-2</v>
      </c>
      <c r="Y1625" s="5">
        <f t="shared" si="1920"/>
        <v>1.0208758309341825E-2</v>
      </c>
      <c r="Z1625" s="5">
        <f t="shared" si="1921"/>
        <v>6.1462138136113835E-2</v>
      </c>
      <c r="AA1625" s="5">
        <f t="shared" si="1922"/>
        <v>4.9822715359918279E-2</v>
      </c>
      <c r="AB1625" s="5">
        <f t="shared" si="1923"/>
        <v>2.0193757011333847E-2</v>
      </c>
      <c r="AC1625" s="5">
        <f t="shared" si="1924"/>
        <v>4.432811654965588E-4</v>
      </c>
      <c r="AD1625" s="5">
        <f t="shared" si="1925"/>
        <v>1.609291767349688E-3</v>
      </c>
      <c r="AE1625" s="5">
        <f t="shared" si="1926"/>
        <v>2.5804694530112073E-3</v>
      </c>
      <c r="AF1625" s="5">
        <f t="shared" si="1927"/>
        <v>2.0688674151643259E-3</v>
      </c>
      <c r="AG1625" s="5">
        <f t="shared" si="1928"/>
        <v>1.1057968222368854E-3</v>
      </c>
      <c r="AH1625" s="5">
        <f t="shared" si="1929"/>
        <v>2.463834917862567E-2</v>
      </c>
      <c r="AI1625" s="5">
        <f t="shared" si="1930"/>
        <v>1.9972449629826028E-2</v>
      </c>
      <c r="AJ1625" s="5">
        <f t="shared" si="1931"/>
        <v>8.0950785566833265E-3</v>
      </c>
      <c r="AK1625" s="5">
        <f t="shared" si="1932"/>
        <v>2.1873563518222286E-3</v>
      </c>
      <c r="AL1625" s="5">
        <f t="shared" si="1933"/>
        <v>2.3047452674357296E-5</v>
      </c>
      <c r="AM1625" s="5">
        <f t="shared" si="1934"/>
        <v>2.609062687606428E-4</v>
      </c>
      <c r="AN1625" s="5">
        <f t="shared" si="1935"/>
        <v>4.1835835508234229E-4</v>
      </c>
      <c r="AO1625" s="5">
        <f t="shared" si="1936"/>
        <v>3.3541492524997768E-4</v>
      </c>
      <c r="AP1625" s="5">
        <f t="shared" si="1937"/>
        <v>1.7927720053669452E-4</v>
      </c>
      <c r="AQ1625" s="5">
        <f t="shared" si="1938"/>
        <v>7.1866915153642963E-5</v>
      </c>
      <c r="AR1625" s="5">
        <f t="shared" si="1939"/>
        <v>7.9014270398926455E-3</v>
      </c>
      <c r="AS1625" s="5">
        <f t="shared" si="1940"/>
        <v>6.4050903903458663E-3</v>
      </c>
      <c r="AT1625" s="5">
        <f t="shared" si="1941"/>
        <v>2.5960616165518853E-3</v>
      </c>
      <c r="AU1625" s="5">
        <f t="shared" si="1942"/>
        <v>7.0147705509274497E-4</v>
      </c>
      <c r="AV1625" s="5">
        <f t="shared" si="1943"/>
        <v>1.4215862280124604E-4</v>
      </c>
      <c r="AW1625" s="5">
        <f t="shared" si="1944"/>
        <v>8.3215474254878449E-7</v>
      </c>
      <c r="AX1625" s="5">
        <f t="shared" si="1945"/>
        <v>3.5249502534639479E-5</v>
      </c>
      <c r="AY1625" s="5">
        <f t="shared" si="1946"/>
        <v>5.6521922481638633E-5</v>
      </c>
      <c r="AZ1625" s="5">
        <f t="shared" si="1947"/>
        <v>4.5315926343654442E-5</v>
      </c>
      <c r="BA1625" s="5">
        <f t="shared" si="1948"/>
        <v>2.422108201822768E-5</v>
      </c>
      <c r="BB1625" s="5">
        <f t="shared" si="1949"/>
        <v>9.7095137648421163E-6</v>
      </c>
      <c r="BC1625" s="5">
        <f t="shared" si="1950"/>
        <v>3.1138049895115879E-6</v>
      </c>
      <c r="BD1625" s="5">
        <f t="shared" si="1951"/>
        <v>2.1116319121773953E-3</v>
      </c>
      <c r="BE1625" s="5">
        <f t="shared" si="1952"/>
        <v>1.7117405755124031E-3</v>
      </c>
      <c r="BF1625" s="5">
        <f t="shared" si="1953"/>
        <v>6.9378942915155728E-4</v>
      </c>
      <c r="BG1625" s="5">
        <f t="shared" si="1954"/>
        <v>1.8746757107488101E-4</v>
      </c>
      <c r="BH1625" s="5">
        <f t="shared" si="1955"/>
        <v>3.799145179506445E-5</v>
      </c>
      <c r="BI1625" s="5">
        <f t="shared" si="1956"/>
        <v>6.1593603681788036E-6</v>
      </c>
      <c r="BJ1625" s="8">
        <f t="shared" si="1957"/>
        <v>0.18870779722202516</v>
      </c>
      <c r="BK1625" s="8">
        <f t="shared" si="1958"/>
        <v>0.24947320802823969</v>
      </c>
      <c r="BL1625" s="8">
        <f t="shared" si="1959"/>
        <v>0.49903781251015633</v>
      </c>
      <c r="BM1625" s="8">
        <f t="shared" si="1960"/>
        <v>0.43259757209779465</v>
      </c>
      <c r="BN1625" s="8">
        <f t="shared" si="1961"/>
        <v>0.56602769403100128</v>
      </c>
    </row>
    <row r="1626" spans="1:66" x14ac:dyDescent="0.25">
      <c r="A1626" t="s">
        <v>136</v>
      </c>
      <c r="B1626" t="s">
        <v>138</v>
      </c>
      <c r="C1626" t="s">
        <v>381</v>
      </c>
      <c r="D1626" t="s">
        <v>572</v>
      </c>
      <c r="E1626">
        <f>VLOOKUP(A1626,home!$A$2:$E$405,3,FALSE)</f>
        <v>1.4901185770751</v>
      </c>
      <c r="F1626">
        <f>VLOOKUP(B1626,home!$B$2:$E$405,3,FALSE)</f>
        <v>1.43</v>
      </c>
      <c r="G1626">
        <f>VLOOKUP(C1626,away!$B$2:$E$405,4,FALSE)</f>
        <v>0.95</v>
      </c>
      <c r="H1626">
        <f>VLOOKUP(A1626,away!$A$2:$E$405,3,FALSE)</f>
        <v>1.24901185770751</v>
      </c>
      <c r="I1626">
        <f>VLOOKUP(C1626,away!$B$2:$E$405,3,FALSE)</f>
        <v>0.82</v>
      </c>
      <c r="J1626">
        <f>VLOOKUP(B1626,home!$B$2:$E$405,4,FALSE)</f>
        <v>0.66</v>
      </c>
      <c r="K1626" s="3">
        <f t="shared" si="1906"/>
        <v>2.0243260869565232</v>
      </c>
      <c r="L1626" s="3">
        <f t="shared" si="1907"/>
        <v>0.67596521739130444</v>
      </c>
      <c r="M1626" s="5">
        <f t="shared" si="1908"/>
        <v>6.7185938332884027E-2</v>
      </c>
      <c r="N1626" s="5">
        <f t="shared" si="1909"/>
        <v>0.13600624764390942</v>
      </c>
      <c r="O1626" s="5">
        <f t="shared" si="1910"/>
        <v>4.541535741082673E-2</v>
      </c>
      <c r="P1626" s="5">
        <f t="shared" si="1911"/>
        <v>9.193549275519082E-2</v>
      </c>
      <c r="Q1626" s="5">
        <f t="shared" si="1912"/>
        <v>0.13766049754731749</v>
      </c>
      <c r="R1626" s="5">
        <f t="shared" si="1913"/>
        <v>1.5349600972556634E-2</v>
      </c>
      <c r="S1626" s="5">
        <f t="shared" si="1914"/>
        <v>3.1450535029600303E-2</v>
      </c>
      <c r="T1626" s="5">
        <f t="shared" si="1915"/>
        <v>9.3053708150767606E-2</v>
      </c>
      <c r="U1626" s="5">
        <f t="shared" si="1916"/>
        <v>3.1072597673119616E-2</v>
      </c>
      <c r="V1626" s="5">
        <f t="shared" si="1917"/>
        <v>4.7817883508676816E-3</v>
      </c>
      <c r="W1626" s="5">
        <f t="shared" si="1918"/>
        <v>9.2889912109483094E-2</v>
      </c>
      <c r="X1626" s="5">
        <f t="shared" si="1919"/>
        <v>6.27903496325459E-2</v>
      </c>
      <c r="Y1626" s="5">
        <f t="shared" si="1920"/>
        <v>2.1222046169719944E-2</v>
      </c>
      <c r="Z1626" s="5">
        <f t="shared" si="1921"/>
        <v>3.4585987860946753E-3</v>
      </c>
      <c r="AA1626" s="5">
        <f t="shared" si="1922"/>
        <v>7.0013317470076159E-3</v>
      </c>
      <c r="AB1626" s="5">
        <f t="shared" si="1923"/>
        <v>7.0864892494522033E-3</v>
      </c>
      <c r="AC1626" s="5">
        <f t="shared" si="1924"/>
        <v>4.0895468530734419E-4</v>
      </c>
      <c r="AD1626" s="5">
        <f t="shared" si="1925"/>
        <v>4.7009868074581324E-2</v>
      </c>
      <c r="AE1626" s="5">
        <f t="shared" si="1926"/>
        <v>3.1777035692570905E-2</v>
      </c>
      <c r="AF1626" s="5">
        <f t="shared" si="1927"/>
        <v>1.0740085419989963E-2</v>
      </c>
      <c r="AG1626" s="5">
        <f t="shared" si="1928"/>
        <v>2.4199747252415657E-3</v>
      </c>
      <c r="AH1626" s="5">
        <f t="shared" si="1929"/>
        <v>5.8447312007794711E-4</v>
      </c>
      <c r="AI1626" s="5">
        <f t="shared" si="1930"/>
        <v>1.1831641840986608E-3</v>
      </c>
      <c r="AJ1626" s="5">
        <f t="shared" si="1931"/>
        <v>1.1975550615117747E-3</v>
      </c>
      <c r="AK1626" s="5">
        <f t="shared" si="1932"/>
        <v>8.0808065052836975E-4</v>
      </c>
      <c r="AL1626" s="5">
        <f t="shared" si="1933"/>
        <v>2.2384118725553438E-5</v>
      </c>
      <c r="AM1626" s="5">
        <f t="shared" si="1934"/>
        <v>1.9032660457551923E-2</v>
      </c>
      <c r="AN1626" s="5">
        <f t="shared" si="1935"/>
        <v>1.286541646372397E-2</v>
      </c>
      <c r="AO1626" s="5">
        <f t="shared" si="1936"/>
        <v>4.3482870183654187E-3</v>
      </c>
      <c r="AP1626" s="5">
        <f t="shared" si="1937"/>
        <v>9.7976359321638945E-4</v>
      </c>
      <c r="AQ1626" s="5">
        <f t="shared" si="1938"/>
        <v>1.6557152757015051E-4</v>
      </c>
      <c r="AR1626" s="5">
        <f t="shared" si="1939"/>
        <v>7.9016699934572721E-5</v>
      </c>
      <c r="AS1626" s="5">
        <f t="shared" si="1940"/>
        <v>1.5995556698277137E-4</v>
      </c>
      <c r="AT1626" s="5">
        <f t="shared" si="1941"/>
        <v>1.6190111349857281E-4</v>
      </c>
      <c r="AU1626" s="5">
        <f t="shared" si="1942"/>
        <v>1.0924688252082327E-4</v>
      </c>
      <c r="AV1626" s="5">
        <f t="shared" si="1943"/>
        <v>5.5287828551394297E-5</v>
      </c>
      <c r="AW1626" s="5">
        <f t="shared" si="1944"/>
        <v>8.5082907226817653E-7</v>
      </c>
      <c r="AX1626" s="5">
        <f t="shared" si="1945"/>
        <v>6.4213851780680377E-3</v>
      </c>
      <c r="AY1626" s="5">
        <f t="shared" si="1946"/>
        <v>4.3406330278460614E-3</v>
      </c>
      <c r="AZ1626" s="5">
        <f t="shared" si="1947"/>
        <v>1.4670584741419189E-3</v>
      </c>
      <c r="BA1626" s="5">
        <f t="shared" si="1948"/>
        <v>3.305601667996993E-4</v>
      </c>
      <c r="BB1626" s="5">
        <f t="shared" si="1949"/>
        <v>5.5861793752916137E-5</v>
      </c>
      <c r="BC1626" s="5">
        <f t="shared" si="1950"/>
        <v>7.5521259116116354E-6</v>
      </c>
      <c r="BD1626" s="5">
        <f t="shared" si="1951"/>
        <v>8.9020901248028136E-6</v>
      </c>
      <c r="BE1626" s="5">
        <f t="shared" si="1952"/>
        <v>1.8020733268076389E-5</v>
      </c>
      <c r="BF1626" s="5">
        <f t="shared" si="1953"/>
        <v>1.8239920230326157E-5</v>
      </c>
      <c r="BG1626" s="5">
        <f t="shared" si="1954"/>
        <v>1.2307848782085091E-5</v>
      </c>
      <c r="BH1626" s="5">
        <f t="shared" si="1955"/>
        <v>6.2287748409727316E-6</v>
      </c>
      <c r="BI1626" s="5">
        <f t="shared" si="1956"/>
        <v>2.5218142800719146E-6</v>
      </c>
      <c r="BJ1626" s="8">
        <f t="shared" si="1957"/>
        <v>0.68558447499307529</v>
      </c>
      <c r="BK1626" s="8">
        <f t="shared" si="1958"/>
        <v>0.2001257263004218</v>
      </c>
      <c r="BL1626" s="8">
        <f t="shared" si="1959"/>
        <v>0.11033027934219404</v>
      </c>
      <c r="BM1626" s="8">
        <f t="shared" si="1960"/>
        <v>0.50160616256032675</v>
      </c>
      <c r="BN1626" s="8">
        <f t="shared" si="1961"/>
        <v>0.49355313466268508</v>
      </c>
    </row>
    <row r="1627" spans="1:66" x14ac:dyDescent="0.25">
      <c r="A1627" t="s">
        <v>136</v>
      </c>
      <c r="B1627" t="s">
        <v>475</v>
      </c>
      <c r="C1627" t="s">
        <v>317</v>
      </c>
      <c r="D1627" t="s">
        <v>572</v>
      </c>
      <c r="E1627">
        <f>VLOOKUP(A1627,home!$A$2:$E$405,3,FALSE)</f>
        <v>1.4901185770751</v>
      </c>
      <c r="F1627">
        <f>VLOOKUP(B1627,home!$B$2:$E$405,3,FALSE)</f>
        <v>0.61</v>
      </c>
      <c r="G1627">
        <f>VLOOKUP(C1627,away!$B$2:$E$405,4,FALSE)</f>
        <v>0.79</v>
      </c>
      <c r="H1627">
        <f>VLOOKUP(A1627,away!$A$2:$E$405,3,FALSE)</f>
        <v>1.24901185770751</v>
      </c>
      <c r="I1627">
        <f>VLOOKUP(C1627,away!$B$2:$E$405,3,FALSE)</f>
        <v>0.64</v>
      </c>
      <c r="J1627">
        <f>VLOOKUP(B1627,home!$B$2:$E$405,4,FALSE)</f>
        <v>0.91</v>
      </c>
      <c r="K1627" s="3">
        <f t="shared" si="1906"/>
        <v>0.71808814229249074</v>
      </c>
      <c r="L1627" s="3">
        <f t="shared" si="1907"/>
        <v>0.72742450592885388</v>
      </c>
      <c r="M1627" s="5">
        <f t="shared" si="1908"/>
        <v>0.23562525272173612</v>
      </c>
      <c r="N1627" s="5">
        <f t="shared" si="1909"/>
        <v>0.16919970000415013</v>
      </c>
      <c r="O1627" s="5">
        <f t="shared" si="1910"/>
        <v>0.17139958304547026</v>
      </c>
      <c r="P1627" s="5">
        <f t="shared" si="1911"/>
        <v>0.12308000817882921</v>
      </c>
      <c r="Q1627" s="5">
        <f t="shared" si="1912"/>
        <v>6.0750149126213453E-2</v>
      </c>
      <c r="R1627" s="5">
        <f t="shared" si="1913"/>
        <v>6.234012850663137E-2</v>
      </c>
      <c r="S1627" s="5">
        <f t="shared" si="1914"/>
        <v>1.6072861714010182E-2</v>
      </c>
      <c r="T1627" s="5">
        <f t="shared" si="1915"/>
        <v>4.4191147213240016E-2</v>
      </c>
      <c r="U1627" s="5">
        <f t="shared" si="1916"/>
        <v>4.4765707069602062E-2</v>
      </c>
      <c r="V1627" s="5">
        <f t="shared" si="1917"/>
        <v>9.3285980757183066E-4</v>
      </c>
      <c r="W1627" s="5">
        <f t="shared" si="1918"/>
        <v>1.4541320576678136E-2</v>
      </c>
      <c r="X1627" s="5">
        <f t="shared" si="1919"/>
        <v>1.057771293604317E-2</v>
      </c>
      <c r="Y1627" s="5">
        <f t="shared" si="1920"/>
        <v>3.8472438031792238E-3</v>
      </c>
      <c r="Z1627" s="5">
        <f t="shared" si="1921"/>
        <v>1.5115912392825863E-2</v>
      </c>
      <c r="AA1627" s="5">
        <f t="shared" si="1922"/>
        <v>1.0854557449220361E-2</v>
      </c>
      <c r="AB1627" s="5">
        <f t="shared" si="1923"/>
        <v>3.8972644970588829E-3</v>
      </c>
      <c r="AC1627" s="5">
        <f t="shared" si="1924"/>
        <v>3.0455243925307164E-5</v>
      </c>
      <c r="AD1627" s="5">
        <f t="shared" si="1925"/>
        <v>2.6104874698465925E-3</v>
      </c>
      <c r="AE1627" s="5">
        <f t="shared" si="1926"/>
        <v>1.8989325579866216E-3</v>
      </c>
      <c r="AF1627" s="5">
        <f t="shared" si="1927"/>
        <v>6.906650388928163E-4</v>
      </c>
      <c r="AG1627" s="5">
        <f t="shared" si="1928"/>
        <v>1.6746889155964652E-4</v>
      </c>
      <c r="AH1627" s="5">
        <f t="shared" si="1929"/>
        <v>2.7489212760037976E-3</v>
      </c>
      <c r="AI1627" s="5">
        <f t="shared" si="1930"/>
        <v>1.9739677723938699E-3</v>
      </c>
      <c r="AJ1627" s="5">
        <f t="shared" si="1931"/>
        <v>7.0874142531178019E-4</v>
      </c>
      <c r="AK1627" s="5">
        <f t="shared" si="1932"/>
        <v>1.6964627115595611E-4</v>
      </c>
      <c r="AL1627" s="5">
        <f t="shared" si="1933"/>
        <v>6.3633785056846893E-7</v>
      </c>
      <c r="AM1627" s="5">
        <f t="shared" si="1934"/>
        <v>3.7491201953999287E-4</v>
      </c>
      <c r="AN1627" s="5">
        <f t="shared" si="1935"/>
        <v>2.7272019058066811E-4</v>
      </c>
      <c r="AO1627" s="5">
        <f t="shared" si="1936"/>
        <v>9.9191674944982682E-5</v>
      </c>
      <c r="AP1627" s="5">
        <f t="shared" si="1937"/>
        <v>2.4051485046369837E-5</v>
      </c>
      <c r="AQ1627" s="5">
        <f t="shared" si="1938"/>
        <v>4.3739099066776974E-6</v>
      </c>
      <c r="AR1627" s="5">
        <f t="shared" si="1939"/>
        <v>3.9992654020687548E-4</v>
      </c>
      <c r="AS1627" s="5">
        <f t="shared" si="1940"/>
        <v>2.871825063106183E-4</v>
      </c>
      <c r="AT1627" s="5">
        <f t="shared" si="1941"/>
        <v>1.0311117622774671E-4</v>
      </c>
      <c r="AU1627" s="5">
        <f t="shared" si="1942"/>
        <v>2.4680970995658757E-5</v>
      </c>
      <c r="AV1627" s="5">
        <f t="shared" si="1943"/>
        <v>4.4307781530618595E-6</v>
      </c>
      <c r="AW1627" s="5">
        <f t="shared" si="1944"/>
        <v>9.2331722781286061E-9</v>
      </c>
      <c r="AX1627" s="5">
        <f t="shared" si="1945"/>
        <v>4.4869979272433231E-5</v>
      </c>
      <c r="AY1627" s="5">
        <f t="shared" si="1946"/>
        <v>3.2639522503287663E-5</v>
      </c>
      <c r="AZ1627" s="5">
        <f t="shared" si="1947"/>
        <v>1.1871394265353865E-5</v>
      </c>
      <c r="BA1627" s="5">
        <f t="shared" si="1948"/>
        <v>2.8785143693872219E-6</v>
      </c>
      <c r="BB1627" s="5">
        <f t="shared" si="1949"/>
        <v>5.2347547324015143E-7</v>
      </c>
      <c r="BC1627" s="5">
        <f t="shared" si="1950"/>
        <v>7.6157777497518048E-8</v>
      </c>
      <c r="BD1627" s="5">
        <f t="shared" si="1951"/>
        <v>4.8486060986303704E-5</v>
      </c>
      <c r="BE1627" s="5">
        <f t="shared" si="1952"/>
        <v>3.4817265460735237E-5</v>
      </c>
      <c r="BF1627" s="5">
        <f t="shared" si="1953"/>
        <v>1.2500932737201934E-5</v>
      </c>
      <c r="BG1627" s="5">
        <f t="shared" si="1954"/>
        <v>2.9922571887269066E-6</v>
      </c>
      <c r="BH1627" s="5">
        <f t="shared" si="1955"/>
        <v>5.371761014785637E-7</v>
      </c>
      <c r="BI1627" s="5">
        <f t="shared" si="1956"/>
        <v>7.7147957758932865E-8</v>
      </c>
      <c r="BJ1627" s="8">
        <f t="shared" si="1957"/>
        <v>0.30934293594146961</v>
      </c>
      <c r="BK1627" s="8">
        <f t="shared" si="1958"/>
        <v>0.3757747135264265</v>
      </c>
      <c r="BL1627" s="8">
        <f t="shared" si="1959"/>
        <v>0.29977726012517453</v>
      </c>
      <c r="BM1627" s="8">
        <f t="shared" si="1960"/>
        <v>0.17758337011353509</v>
      </c>
      <c r="BN1627" s="8">
        <f t="shared" si="1961"/>
        <v>0.82239482158303057</v>
      </c>
    </row>
    <row r="1628" spans="1:66" x14ac:dyDescent="0.25">
      <c r="A1628" t="s">
        <v>136</v>
      </c>
      <c r="B1628" t="s">
        <v>516</v>
      </c>
      <c r="C1628" t="s">
        <v>359</v>
      </c>
      <c r="D1628" t="s">
        <v>572</v>
      </c>
      <c r="E1628">
        <f>VLOOKUP(A1628,home!$A$2:$E$405,3,FALSE)</f>
        <v>1.4901185770751</v>
      </c>
      <c r="F1628" t="e">
        <f>VLOOKUP(B1628,home!$B$2:$E$405,3,FALSE)</f>
        <v>#N/A</v>
      </c>
      <c r="G1628">
        <f>VLOOKUP(C1628,away!$B$2:$E$405,4,FALSE)</f>
        <v>0.92</v>
      </c>
      <c r="H1628">
        <f>VLOOKUP(A1628,away!$A$2:$E$405,3,FALSE)</f>
        <v>1.24901185770751</v>
      </c>
      <c r="I1628">
        <f>VLOOKUP(C1628,away!$B$2:$E$405,3,FALSE)</f>
        <v>1.04</v>
      </c>
      <c r="J1628" t="e">
        <f>VLOOKUP(B1628,home!$B$2:$E$405,4,FALSE)</f>
        <v>#N/A</v>
      </c>
      <c r="K1628" s="3" t="e">
        <f t="shared" si="1906"/>
        <v>#N/A</v>
      </c>
      <c r="L1628" s="3" t="e">
        <f t="shared" si="1907"/>
        <v>#N/A</v>
      </c>
      <c r="M1628" s="5" t="e">
        <f t="shared" si="1908"/>
        <v>#N/A</v>
      </c>
      <c r="N1628" s="5" t="e">
        <f t="shared" si="1909"/>
        <v>#N/A</v>
      </c>
      <c r="O1628" s="5" t="e">
        <f t="shared" si="1910"/>
        <v>#N/A</v>
      </c>
      <c r="P1628" s="5" t="e">
        <f t="shared" si="1911"/>
        <v>#N/A</v>
      </c>
      <c r="Q1628" s="5" t="e">
        <f t="shared" si="1912"/>
        <v>#N/A</v>
      </c>
      <c r="R1628" s="5" t="e">
        <f t="shared" si="1913"/>
        <v>#N/A</v>
      </c>
      <c r="S1628" s="5" t="e">
        <f t="shared" si="1914"/>
        <v>#N/A</v>
      </c>
      <c r="T1628" s="5" t="e">
        <f t="shared" si="1915"/>
        <v>#N/A</v>
      </c>
      <c r="U1628" s="5" t="e">
        <f t="shared" si="1916"/>
        <v>#N/A</v>
      </c>
      <c r="V1628" s="5" t="e">
        <f t="shared" si="1917"/>
        <v>#N/A</v>
      </c>
      <c r="W1628" s="5" t="e">
        <f t="shared" si="1918"/>
        <v>#N/A</v>
      </c>
      <c r="X1628" s="5" t="e">
        <f t="shared" si="1919"/>
        <v>#N/A</v>
      </c>
      <c r="Y1628" s="5" t="e">
        <f t="shared" si="1920"/>
        <v>#N/A</v>
      </c>
      <c r="Z1628" s="5" t="e">
        <f t="shared" si="1921"/>
        <v>#N/A</v>
      </c>
      <c r="AA1628" s="5" t="e">
        <f t="shared" si="1922"/>
        <v>#N/A</v>
      </c>
      <c r="AB1628" s="5" t="e">
        <f t="shared" si="1923"/>
        <v>#N/A</v>
      </c>
      <c r="AC1628" s="5" t="e">
        <f t="shared" si="1924"/>
        <v>#N/A</v>
      </c>
      <c r="AD1628" s="5" t="e">
        <f t="shared" si="1925"/>
        <v>#N/A</v>
      </c>
      <c r="AE1628" s="5" t="e">
        <f t="shared" si="1926"/>
        <v>#N/A</v>
      </c>
      <c r="AF1628" s="5" t="e">
        <f t="shared" si="1927"/>
        <v>#N/A</v>
      </c>
      <c r="AG1628" s="5" t="e">
        <f t="shared" si="1928"/>
        <v>#N/A</v>
      </c>
      <c r="AH1628" s="5" t="e">
        <f t="shared" si="1929"/>
        <v>#N/A</v>
      </c>
      <c r="AI1628" s="5" t="e">
        <f t="shared" si="1930"/>
        <v>#N/A</v>
      </c>
      <c r="AJ1628" s="5" t="e">
        <f t="shared" si="1931"/>
        <v>#N/A</v>
      </c>
      <c r="AK1628" s="5" t="e">
        <f t="shared" si="1932"/>
        <v>#N/A</v>
      </c>
      <c r="AL1628" s="5" t="e">
        <f t="shared" si="1933"/>
        <v>#N/A</v>
      </c>
      <c r="AM1628" s="5" t="e">
        <f t="shared" si="1934"/>
        <v>#N/A</v>
      </c>
      <c r="AN1628" s="5" t="e">
        <f t="shared" si="1935"/>
        <v>#N/A</v>
      </c>
      <c r="AO1628" s="5" t="e">
        <f t="shared" si="1936"/>
        <v>#N/A</v>
      </c>
      <c r="AP1628" s="5" t="e">
        <f t="shared" si="1937"/>
        <v>#N/A</v>
      </c>
      <c r="AQ1628" s="5" t="e">
        <f t="shared" si="1938"/>
        <v>#N/A</v>
      </c>
      <c r="AR1628" s="5" t="e">
        <f t="shared" si="1939"/>
        <v>#N/A</v>
      </c>
      <c r="AS1628" s="5" t="e">
        <f t="shared" si="1940"/>
        <v>#N/A</v>
      </c>
      <c r="AT1628" s="5" t="e">
        <f t="shared" si="1941"/>
        <v>#N/A</v>
      </c>
      <c r="AU1628" s="5" t="e">
        <f t="shared" si="1942"/>
        <v>#N/A</v>
      </c>
      <c r="AV1628" s="5" t="e">
        <f t="shared" si="1943"/>
        <v>#N/A</v>
      </c>
      <c r="AW1628" s="5" t="e">
        <f t="shared" si="1944"/>
        <v>#N/A</v>
      </c>
      <c r="AX1628" s="5" t="e">
        <f t="shared" si="1945"/>
        <v>#N/A</v>
      </c>
      <c r="AY1628" s="5" t="e">
        <f t="shared" si="1946"/>
        <v>#N/A</v>
      </c>
      <c r="AZ1628" s="5" t="e">
        <f t="shared" si="1947"/>
        <v>#N/A</v>
      </c>
      <c r="BA1628" s="5" t="e">
        <f t="shared" si="1948"/>
        <v>#N/A</v>
      </c>
      <c r="BB1628" s="5" t="e">
        <f t="shared" si="1949"/>
        <v>#N/A</v>
      </c>
      <c r="BC1628" s="5" t="e">
        <f t="shared" si="1950"/>
        <v>#N/A</v>
      </c>
      <c r="BD1628" s="5" t="e">
        <f t="shared" si="1951"/>
        <v>#N/A</v>
      </c>
      <c r="BE1628" s="5" t="e">
        <f t="shared" si="1952"/>
        <v>#N/A</v>
      </c>
      <c r="BF1628" s="5" t="e">
        <f t="shared" si="1953"/>
        <v>#N/A</v>
      </c>
      <c r="BG1628" s="5" t="e">
        <f t="shared" si="1954"/>
        <v>#N/A</v>
      </c>
      <c r="BH1628" s="5" t="e">
        <f t="shared" si="1955"/>
        <v>#N/A</v>
      </c>
      <c r="BI1628" s="5" t="e">
        <f t="shared" si="1956"/>
        <v>#N/A</v>
      </c>
      <c r="BJ1628" s="8" t="e">
        <f t="shared" si="1957"/>
        <v>#N/A</v>
      </c>
      <c r="BK1628" s="8" t="e">
        <f t="shared" si="1958"/>
        <v>#N/A</v>
      </c>
      <c r="BL1628" s="8" t="e">
        <f t="shared" si="1959"/>
        <v>#N/A</v>
      </c>
      <c r="BM1628" s="8" t="e">
        <f t="shared" si="1960"/>
        <v>#N/A</v>
      </c>
      <c r="BN1628" s="8" t="e">
        <f t="shared" si="1961"/>
        <v>#N/A</v>
      </c>
    </row>
    <row r="1629" spans="1:66" x14ac:dyDescent="0.25">
      <c r="A1629" t="s">
        <v>304</v>
      </c>
      <c r="B1629" t="s">
        <v>339</v>
      </c>
      <c r="C1629" t="s">
        <v>376</v>
      </c>
      <c r="D1629" t="s">
        <v>572</v>
      </c>
      <c r="E1629">
        <f>VLOOKUP(A1629,home!$A$2:$E$405,3,FALSE)</f>
        <v>1.32222222222222</v>
      </c>
      <c r="F1629">
        <f>VLOOKUP(B1629,home!$B$2:$E$405,3,FALSE)</f>
        <v>1.43</v>
      </c>
      <c r="G1629">
        <f>VLOOKUP(C1629,away!$B$2:$E$405,4,FALSE)</f>
        <v>0.84</v>
      </c>
      <c r="H1629">
        <f>VLOOKUP(A1629,away!$A$2:$E$405,3,FALSE)</f>
        <v>1.2777777777777799</v>
      </c>
      <c r="I1629">
        <f>VLOOKUP(C1629,away!$B$2:$E$405,3,FALSE)</f>
        <v>0.8</v>
      </c>
      <c r="J1629">
        <f>VLOOKUP(B1629,home!$B$2:$E$405,4,FALSE)</f>
        <v>0.74</v>
      </c>
      <c r="K1629" s="3">
        <f t="shared" si="1906"/>
        <v>1.5882533333333306</v>
      </c>
      <c r="L1629" s="3">
        <f t="shared" si="1907"/>
        <v>0.7564444444444457</v>
      </c>
      <c r="M1629" s="5">
        <f t="shared" si="1908"/>
        <v>9.5876173662620356E-2</v>
      </c>
      <c r="N1629" s="5">
        <f t="shared" si="1909"/>
        <v>0.15227565240690205</v>
      </c>
      <c r="O1629" s="5">
        <f t="shared" si="1910"/>
        <v>7.2524998921680045E-2</v>
      </c>
      <c r="P1629" s="5">
        <f t="shared" si="1911"/>
        <v>0.11518807128735455</v>
      </c>
      <c r="Q1629" s="5">
        <f t="shared" si="1912"/>
        <v>0.12092615626038491</v>
      </c>
      <c r="R1629" s="5">
        <f t="shared" si="1913"/>
        <v>2.7430566258822144E-2</v>
      </c>
      <c r="S1629" s="5">
        <f t="shared" si="1914"/>
        <v>3.4597468954045356E-2</v>
      </c>
      <c r="T1629" s="5">
        <f t="shared" si="1915"/>
        <v>9.1473919091189099E-2</v>
      </c>
      <c r="U1629" s="5">
        <f t="shared" si="1916"/>
        <v>4.3566688295795054E-2</v>
      </c>
      <c r="V1629" s="5">
        <f t="shared" si="1917"/>
        <v>4.6184753706544537E-3</v>
      </c>
      <c r="W1629" s="5">
        <f t="shared" si="1918"/>
        <v>6.4020456922581168E-2</v>
      </c>
      <c r="X1629" s="5">
        <f t="shared" si="1919"/>
        <v>4.8427918969881481E-2</v>
      </c>
      <c r="Y1629" s="5">
        <f t="shared" si="1920"/>
        <v>1.8316515130386315E-2</v>
      </c>
      <c r="Z1629" s="5">
        <f t="shared" si="1921"/>
        <v>6.9165664848170917E-3</v>
      </c>
      <c r="AA1629" s="5">
        <f t="shared" si="1922"/>
        <v>1.0985259774732343E-2</v>
      </c>
      <c r="AB1629" s="5">
        <f t="shared" si="1923"/>
        <v>8.7236877273755998E-3</v>
      </c>
      <c r="AC1629" s="5">
        <f t="shared" si="1924"/>
        <v>3.4679710421712336E-4</v>
      </c>
      <c r="AD1629" s="5">
        <f t="shared" si="1925"/>
        <v>2.5420176027203114E-2</v>
      </c>
      <c r="AE1629" s="5">
        <f t="shared" si="1926"/>
        <v>1.9228950932577676E-2</v>
      </c>
      <c r="AF1629" s="5">
        <f t="shared" si="1927"/>
        <v>7.2728165527216129E-3</v>
      </c>
      <c r="AG1629" s="5">
        <f t="shared" si="1928"/>
        <v>1.8338272255899566E-3</v>
      </c>
      <c r="AH1629" s="5">
        <f t="shared" si="1929"/>
        <v>1.307999573017634E-3</v>
      </c>
      <c r="AI1629" s="5">
        <f t="shared" si="1930"/>
        <v>2.0774346818438305E-3</v>
      </c>
      <c r="AJ1629" s="5">
        <f t="shared" si="1931"/>
        <v>1.6497462791103656E-3</v>
      </c>
      <c r="AK1629" s="5">
        <f t="shared" si="1932"/>
        <v>8.7340500898376561E-4</v>
      </c>
      <c r="AL1629" s="5">
        <f t="shared" si="1933"/>
        <v>1.6666034129972549E-5</v>
      </c>
      <c r="AM1629" s="5">
        <f t="shared" si="1934"/>
        <v>8.0747358618250744E-3</v>
      </c>
      <c r="AN1629" s="5">
        <f t="shared" si="1935"/>
        <v>6.1080890830339111E-3</v>
      </c>
      <c r="AO1629" s="5">
        <f t="shared" si="1936"/>
        <v>2.3102150265163855E-3</v>
      </c>
      <c r="AP1629" s="5">
        <f t="shared" si="1937"/>
        <v>5.8251644076013254E-4</v>
      </c>
      <c r="AQ1629" s="5">
        <f t="shared" si="1938"/>
        <v>1.1016033135263855E-4</v>
      </c>
      <c r="AR1629" s="5">
        <f t="shared" si="1939"/>
        <v>1.9788580206897931E-4</v>
      </c>
      <c r="AS1629" s="5">
        <f t="shared" si="1940"/>
        <v>3.1429278475539606E-4</v>
      </c>
      <c r="AT1629" s="5">
        <f t="shared" si="1941"/>
        <v>2.4958828151518646E-4</v>
      </c>
      <c r="AU1629" s="5">
        <f t="shared" si="1942"/>
        <v>1.3213647335914418E-4</v>
      </c>
      <c r="AV1629" s="5">
        <f t="shared" si="1943"/>
        <v>5.2466548566892895E-5</v>
      </c>
      <c r="AW1629" s="5">
        <f t="shared" si="1944"/>
        <v>5.5619435816246784E-7</v>
      </c>
      <c r="AX1629" s="5">
        <f t="shared" si="1945"/>
        <v>2.1374543580549746E-3</v>
      </c>
      <c r="AY1629" s="5">
        <f t="shared" si="1946"/>
        <v>1.6168654744042545E-3</v>
      </c>
      <c r="AZ1629" s="5">
        <f t="shared" si="1947"/>
        <v>6.1153445276356574E-4</v>
      </c>
      <c r="BA1629" s="5">
        <f t="shared" si="1948"/>
        <v>1.5419727979312456E-4</v>
      </c>
      <c r="BB1629" s="5">
        <f t="shared" si="1949"/>
        <v>2.9160418911988704E-5</v>
      </c>
      <c r="BC1629" s="5">
        <f t="shared" si="1950"/>
        <v>4.4116473767293218E-6</v>
      </c>
      <c r="BD1629" s="5">
        <f t="shared" si="1951"/>
        <v>2.4948269268252093E-5</v>
      </c>
      <c r="BE1629" s="5">
        <f t="shared" si="1952"/>
        <v>3.9624171826198884E-5</v>
      </c>
      <c r="BF1629" s="5">
        <f t="shared" si="1953"/>
        <v>3.1466611491766517E-5</v>
      </c>
      <c r="BG1629" s="5">
        <f t="shared" si="1954"/>
        <v>1.6658983530167681E-5</v>
      </c>
      <c r="BH1629" s="5">
        <f t="shared" si="1955"/>
        <v>6.6146715304334693E-6</v>
      </c>
      <c r="BI1629" s="5">
        <f t="shared" si="1956"/>
        <v>2.1011548214232088E-6</v>
      </c>
      <c r="BJ1629" s="8">
        <f t="shared" si="1957"/>
        <v>0.57093572989421026</v>
      </c>
      <c r="BK1629" s="8">
        <f t="shared" si="1958"/>
        <v>0.25226051788742609</v>
      </c>
      <c r="BL1629" s="8">
        <f t="shared" si="1959"/>
        <v>0.17020757027409456</v>
      </c>
      <c r="BM1629" s="8">
        <f t="shared" si="1960"/>
        <v>0.41448245646273768</v>
      </c>
      <c r="BN1629" s="8">
        <f t="shared" si="1961"/>
        <v>0.58422161879776402</v>
      </c>
    </row>
    <row r="1630" spans="1:66" x14ac:dyDescent="0.25">
      <c r="A1630" t="s">
        <v>303</v>
      </c>
      <c r="B1630" t="s">
        <v>346</v>
      </c>
      <c r="C1630" t="s">
        <v>349</v>
      </c>
      <c r="D1630" t="s">
        <v>572</v>
      </c>
      <c r="E1630">
        <f>VLOOKUP(A1630,home!$A$2:$E$405,3,FALSE)</f>
        <v>1.3961038961039001</v>
      </c>
      <c r="F1630">
        <f>VLOOKUP(B1630,home!$B$2:$E$405,3,FALSE)</f>
        <v>0.78</v>
      </c>
      <c r="G1630">
        <f>VLOOKUP(C1630,away!$B$2:$E$405,4,FALSE)</f>
        <v>0.89</v>
      </c>
      <c r="H1630">
        <f>VLOOKUP(A1630,away!$A$2:$E$405,3,FALSE)</f>
        <v>1.0324675324675301</v>
      </c>
      <c r="I1630">
        <f>VLOOKUP(C1630,away!$B$2:$E$405,3,FALSE)</f>
        <v>0.78</v>
      </c>
      <c r="J1630">
        <f>VLOOKUP(B1630,home!$B$2:$E$405,4,FALSE)</f>
        <v>0.78</v>
      </c>
      <c r="K1630" s="3">
        <f t="shared" si="1906"/>
        <v>0.96917532467532741</v>
      </c>
      <c r="L1630" s="3">
        <f t="shared" si="1907"/>
        <v>0.62815324675324535</v>
      </c>
      <c r="M1630" s="5">
        <f t="shared" si="1908"/>
        <v>0.20243659118358442</v>
      </c>
      <c r="N1630" s="5">
        <f t="shared" si="1909"/>
        <v>0.19619654898651698</v>
      </c>
      <c r="O1630" s="5">
        <f t="shared" si="1910"/>
        <v>0.12716120201362796</v>
      </c>
      <c r="P1630" s="5">
        <f t="shared" si="1911"/>
        <v>0.12324149924766277</v>
      </c>
      <c r="Q1630" s="5">
        <f t="shared" si="1912"/>
        <v>9.5074427032093178E-2</v>
      </c>
      <c r="R1630" s="5">
        <f t="shared" si="1913"/>
        <v>3.9938360952952848E-2</v>
      </c>
      <c r="S1630" s="5">
        <f t="shared" si="1914"/>
        <v>1.8757067395782263E-2</v>
      </c>
      <c r="T1630" s="5">
        <f t="shared" si="1915"/>
        <v>5.972131002341384E-2</v>
      </c>
      <c r="U1630" s="5">
        <f t="shared" si="1916"/>
        <v>3.87072739435785E-2</v>
      </c>
      <c r="V1630" s="5">
        <f t="shared" si="1917"/>
        <v>1.2687918686758272E-3</v>
      </c>
      <c r="W1630" s="5">
        <f t="shared" si="1918"/>
        <v>3.0714596229049883E-2</v>
      </c>
      <c r="X1630" s="5">
        <f t="shared" si="1919"/>
        <v>1.929347334399267E-2</v>
      </c>
      <c r="Y1630" s="5">
        <f t="shared" si="1920"/>
        <v>6.0596289610880929E-3</v>
      </c>
      <c r="Z1630" s="5">
        <f t="shared" si="1921"/>
        <v>8.3624703675334588E-3</v>
      </c>
      <c r="AA1630" s="5">
        <f t="shared" si="1922"/>
        <v>8.1046999335420457E-3</v>
      </c>
      <c r="AB1630" s="5">
        <f t="shared" si="1923"/>
        <v>3.9274375947433576E-3</v>
      </c>
      <c r="AC1630" s="5">
        <f t="shared" si="1924"/>
        <v>4.8276787318506143E-5</v>
      </c>
      <c r="AD1630" s="5">
        <f t="shared" si="1925"/>
        <v>7.4419571931402485E-3</v>
      </c>
      <c r="AE1630" s="5">
        <f t="shared" si="1926"/>
        <v>4.674689573069715E-3</v>
      </c>
      <c r="AF1630" s="5">
        <f t="shared" si="1927"/>
        <v>1.4682107164436418E-3</v>
      </c>
      <c r="AG1630" s="5">
        <f t="shared" si="1928"/>
        <v>3.0742044281732744E-4</v>
      </c>
      <c r="AH1630" s="5">
        <f t="shared" si="1929"/>
        <v>1.3132282280609866E-3</v>
      </c>
      <c r="AI1630" s="5">
        <f t="shared" si="1930"/>
        <v>1.2727483943038116E-3</v>
      </c>
      <c r="AJ1630" s="5">
        <f t="shared" si="1931"/>
        <v>6.1675816913969912E-4</v>
      </c>
      <c r="AK1630" s="5">
        <f t="shared" si="1932"/>
        <v>1.9924893294070948E-4</v>
      </c>
      <c r="AL1630" s="5">
        <f t="shared" si="1933"/>
        <v>1.1756182245921388E-6</v>
      </c>
      <c r="AM1630" s="5">
        <f t="shared" si="1934"/>
        <v>1.4425122557763183E-3</v>
      </c>
      <c r="AN1630" s="5">
        <f t="shared" si="1935"/>
        <v>9.0611875694724211E-4</v>
      </c>
      <c r="AO1630" s="5">
        <f t="shared" si="1936"/>
        <v>2.845907195602124E-4</v>
      </c>
      <c r="AP1630" s="5">
        <f t="shared" si="1937"/>
        <v>5.9588861495863267E-5</v>
      </c>
      <c r="AQ1630" s="5">
        <f t="shared" si="1938"/>
        <v>9.3577342047389882E-6</v>
      </c>
      <c r="AR1630" s="5">
        <f t="shared" si="1939"/>
        <v>1.6498171503690403E-4</v>
      </c>
      <c r="AS1630" s="5">
        <f t="shared" si="1940"/>
        <v>1.5989620723638382E-4</v>
      </c>
      <c r="AT1630" s="5">
        <f t="shared" si="1941"/>
        <v>7.7483729281337851E-5</v>
      </c>
      <c r="AU1630" s="5">
        <f t="shared" si="1942"/>
        <v>2.5031772827765268E-5</v>
      </c>
      <c r="AV1630" s="5">
        <f t="shared" si="1943"/>
        <v>6.0650441393871081E-6</v>
      </c>
      <c r="AW1630" s="5">
        <f t="shared" si="1944"/>
        <v>1.9880704330744991E-8</v>
      </c>
      <c r="AX1630" s="5">
        <f t="shared" si="1945"/>
        <v>2.3300788064002531E-4</v>
      </c>
      <c r="AY1630" s="5">
        <f t="shared" si="1946"/>
        <v>1.4636465674312455E-4</v>
      </c>
      <c r="AZ1630" s="5">
        <f t="shared" si="1947"/>
        <v>4.5969717171558976E-5</v>
      </c>
      <c r="BA1630" s="5">
        <f t="shared" si="1948"/>
        <v>9.6253423645477295E-6</v>
      </c>
      <c r="BB1630" s="5">
        <f t="shared" si="1949"/>
        <v>1.5115475143505537E-6</v>
      </c>
      <c r="BC1630" s="5">
        <f t="shared" si="1950"/>
        <v>1.8989669575221963E-7</v>
      </c>
      <c r="BD1630" s="5">
        <f t="shared" si="1951"/>
        <v>1.7272299992558325E-5</v>
      </c>
      <c r="BE1630" s="5">
        <f t="shared" si="1952"/>
        <v>1.673988695317737E-5</v>
      </c>
      <c r="BF1630" s="5">
        <f t="shared" si="1953"/>
        <v>8.1119426864369769E-6</v>
      </c>
      <c r="BG1630" s="5">
        <f t="shared" si="1954"/>
        <v>2.6206315622917358E-6</v>
      </c>
      <c r="BH1630" s="5">
        <f t="shared" si="1955"/>
        <v>6.3496286130962561E-7</v>
      </c>
      <c r="BI1630" s="5">
        <f t="shared" si="1956"/>
        <v>1.230780674533063E-7</v>
      </c>
      <c r="BJ1630" s="8">
        <f t="shared" si="1957"/>
        <v>0.42409109987073934</v>
      </c>
      <c r="BK1630" s="8">
        <f t="shared" si="1958"/>
        <v>0.3458997667579915</v>
      </c>
      <c r="BL1630" s="8">
        <f t="shared" si="1959"/>
        <v>0.22171991943353489</v>
      </c>
      <c r="BM1630" s="8">
        <f t="shared" si="1960"/>
        <v>0.21587828223732225</v>
      </c>
      <c r="BN1630" s="8">
        <f t="shared" si="1961"/>
        <v>0.78404862941643838</v>
      </c>
    </row>
    <row r="1631" spans="1:66" x14ac:dyDescent="0.25">
      <c r="A1631" t="s">
        <v>303</v>
      </c>
      <c r="B1631" t="s">
        <v>357</v>
      </c>
      <c r="C1631" t="s">
        <v>390</v>
      </c>
      <c r="D1631" t="s">
        <v>572</v>
      </c>
      <c r="E1631">
        <f>VLOOKUP(A1631,home!$A$2:$E$405,3,FALSE)</f>
        <v>1.3961038961039001</v>
      </c>
      <c r="F1631">
        <f>VLOOKUP(B1631,home!$B$2:$E$405,3,FALSE)</f>
        <v>1.47</v>
      </c>
      <c r="G1631">
        <f>VLOOKUP(C1631,away!$B$2:$E$405,4,FALSE)</f>
        <v>1.06</v>
      </c>
      <c r="H1631">
        <f>VLOOKUP(A1631,away!$A$2:$E$405,3,FALSE)</f>
        <v>1.0324675324675301</v>
      </c>
      <c r="I1631">
        <f>VLOOKUP(C1631,away!$B$2:$E$405,3,FALSE)</f>
        <v>0.78</v>
      </c>
      <c r="J1631">
        <f>VLOOKUP(B1631,home!$B$2:$E$405,4,FALSE)</f>
        <v>1.34</v>
      </c>
      <c r="K1631" s="3">
        <f t="shared" si="1906"/>
        <v>2.1754090909090973</v>
      </c>
      <c r="L1631" s="3">
        <f t="shared" si="1907"/>
        <v>1.0791350649350624</v>
      </c>
      <c r="M1631" s="5">
        <f t="shared" si="1908"/>
        <v>3.8598411514039588E-2</v>
      </c>
      <c r="N1631" s="5">
        <f t="shared" si="1909"/>
        <v>8.3967335302292084E-2</v>
      </c>
      <c r="O1631" s="5">
        <f t="shared" si="1910"/>
        <v>4.1652899315593371E-2</v>
      </c>
      <c r="P1631" s="5">
        <f t="shared" si="1911"/>
        <v>9.0612095833863121E-2</v>
      </c>
      <c r="Q1631" s="5">
        <f t="shared" si="1912"/>
        <v>9.1331652278009323E-2</v>
      </c>
      <c r="R1631" s="5">
        <f t="shared" si="1913"/>
        <v>2.2474552103833235E-2</v>
      </c>
      <c r="S1631" s="5">
        <f t="shared" si="1914"/>
        <v>5.3179338147236549E-2</v>
      </c>
      <c r="T1631" s="5">
        <f t="shared" si="1915"/>
        <v>9.8559188511656126E-2</v>
      </c>
      <c r="U1631" s="5">
        <f t="shared" si="1916"/>
        <v>4.8891344960788993E-2</v>
      </c>
      <c r="V1631" s="5">
        <f t="shared" si="1917"/>
        <v>1.3871299924771041E-2</v>
      </c>
      <c r="W1631" s="5">
        <f t="shared" si="1918"/>
        <v>6.6227902217776663E-2</v>
      </c>
      <c r="X1631" s="5">
        <f t="shared" si="1919"/>
        <v>7.1468851560293381E-2</v>
      </c>
      <c r="Y1631" s="5">
        <f t="shared" si="1920"/>
        <v>3.8562271884675765E-2</v>
      </c>
      <c r="Z1631" s="5">
        <f t="shared" si="1921"/>
        <v>8.0843590813188416E-3</v>
      </c>
      <c r="AA1631" s="5">
        <f t="shared" si="1922"/>
        <v>1.7586788239674522E-2</v>
      </c>
      <c r="AB1631" s="5">
        <f t="shared" si="1923"/>
        <v>1.9129229508240586E-2</v>
      </c>
      <c r="AC1631" s="5">
        <f t="shared" si="1924"/>
        <v>2.0352320031137008E-3</v>
      </c>
      <c r="AD1631" s="5">
        <f t="shared" si="1925"/>
        <v>3.6018195139097528E-2</v>
      </c>
      <c r="AE1631" s="5">
        <f t="shared" si="1926"/>
        <v>3.8868497350273756E-2</v>
      </c>
      <c r="AF1631" s="5">
        <f t="shared" si="1927"/>
        <v>2.0972179206007985E-2</v>
      </c>
      <c r="AG1631" s="5">
        <f t="shared" si="1928"/>
        <v>7.5439379897683989E-3</v>
      </c>
      <c r="AH1631" s="5">
        <f t="shared" si="1929"/>
        <v>2.1810288405443418E-3</v>
      </c>
      <c r="AI1631" s="5">
        <f t="shared" si="1930"/>
        <v>4.7446299672550887E-3</v>
      </c>
      <c r="AJ1631" s="5">
        <f t="shared" si="1931"/>
        <v>5.1607555818832277E-3</v>
      </c>
      <c r="AK1631" s="5">
        <f t="shared" si="1932"/>
        <v>3.7422515362628798E-3</v>
      </c>
      <c r="AL1631" s="5">
        <f t="shared" si="1933"/>
        <v>1.911131884204149E-4</v>
      </c>
      <c r="AM1631" s="5">
        <f t="shared" si="1934"/>
        <v>1.5670861828746125E-2</v>
      </c>
      <c r="AN1631" s="5">
        <f t="shared" si="1935"/>
        <v>1.6910976497152341E-2</v>
      </c>
      <c r="AO1631" s="5">
        <f t="shared" si="1936"/>
        <v>9.1246138601849026E-3</v>
      </c>
      <c r="AP1631" s="5">
        <f t="shared" si="1937"/>
        <v>3.2822302568393355E-3</v>
      </c>
      <c r="AQ1631" s="5">
        <f t="shared" si="1938"/>
        <v>8.8549244033653556E-4</v>
      </c>
      <c r="AR1631" s="5">
        <f t="shared" si="1939"/>
        <v>4.7072493989321258E-4</v>
      </c>
      <c r="AS1631" s="5">
        <f t="shared" si="1940"/>
        <v>1.0240193135613329E-3</v>
      </c>
      <c r="AT1631" s="5">
        <f t="shared" si="1941"/>
        <v>1.113830461993909E-3</v>
      </c>
      <c r="AU1631" s="5">
        <f t="shared" si="1942"/>
        <v>8.0767897091767627E-4</v>
      </c>
      <c r="AV1631" s="5">
        <f t="shared" si="1943"/>
        <v>4.3925804396760428E-4</v>
      </c>
      <c r="AW1631" s="5">
        <f t="shared" si="1944"/>
        <v>1.2462492240967324E-5</v>
      </c>
      <c r="AX1631" s="5">
        <f t="shared" si="1945"/>
        <v>5.6817558807724438E-3</v>
      </c>
      <c r="AY1631" s="5">
        <f t="shared" si="1946"/>
        <v>6.1313820013425436E-3</v>
      </c>
      <c r="AZ1631" s="5">
        <f t="shared" si="1947"/>
        <v>3.3082946570802295E-3</v>
      </c>
      <c r="BA1631" s="5">
        <f t="shared" si="1948"/>
        <v>1.1900322565308646E-3</v>
      </c>
      <c r="BB1631" s="5">
        <f t="shared" si="1949"/>
        <v>3.2105138410656327E-4</v>
      </c>
      <c r="BC1631" s="5">
        <f t="shared" si="1950"/>
        <v>6.9291561247065585E-5</v>
      </c>
      <c r="BD1631" s="5">
        <f t="shared" si="1951"/>
        <v>8.4662631429702521E-5</v>
      </c>
      <c r="BE1631" s="5">
        <f t="shared" si="1952"/>
        <v>1.8417585807246111E-4</v>
      </c>
      <c r="BF1631" s="5">
        <f t="shared" si="1953"/>
        <v>2.0032891798840783E-4</v>
      </c>
      <c r="BG1631" s="5">
        <f t="shared" si="1954"/>
        <v>1.4526578312132178E-4</v>
      </c>
      <c r="BH1631" s="5">
        <f t="shared" si="1955"/>
        <v>7.9003126300038152E-5</v>
      </c>
      <c r="BI1631" s="5">
        <f t="shared" si="1956"/>
        <v>3.4372823832668529E-5</v>
      </c>
      <c r="BJ1631" s="8">
        <f t="shared" si="1957"/>
        <v>0.61609599406419002</v>
      </c>
      <c r="BK1631" s="8">
        <f t="shared" si="1958"/>
        <v>0.20461887261278697</v>
      </c>
      <c r="BL1631" s="8">
        <f t="shared" si="1959"/>
        <v>0.17014680092515458</v>
      </c>
      <c r="BM1631" s="8">
        <f t="shared" si="1960"/>
        <v>0.62419016082671819</v>
      </c>
      <c r="BN1631" s="8">
        <f t="shared" si="1961"/>
        <v>0.36863694634763072</v>
      </c>
    </row>
    <row r="1632" spans="1:66" x14ac:dyDescent="0.25">
      <c r="A1632" t="s">
        <v>303</v>
      </c>
      <c r="B1632" t="s">
        <v>354</v>
      </c>
      <c r="C1632" t="s">
        <v>536</v>
      </c>
      <c r="D1632" t="s">
        <v>572</v>
      </c>
      <c r="E1632">
        <f>VLOOKUP(A1632,home!$A$2:$E$405,3,FALSE)</f>
        <v>1.3961038961039001</v>
      </c>
      <c r="F1632">
        <f>VLOOKUP(B1632,home!$B$2:$E$405,3,FALSE)</f>
        <v>0.61</v>
      </c>
      <c r="G1632" t="e">
        <f>VLOOKUP(C1632,away!$B$2:$E$405,4,FALSE)</f>
        <v>#N/A</v>
      </c>
      <c r="H1632">
        <f>VLOOKUP(A1632,away!$A$2:$E$405,3,FALSE)</f>
        <v>1.0324675324675301</v>
      </c>
      <c r="I1632" t="e">
        <f>VLOOKUP(C1632,away!$B$2:$E$405,3,FALSE)</f>
        <v>#N/A</v>
      </c>
      <c r="J1632">
        <f>VLOOKUP(B1632,home!$B$2:$E$405,4,FALSE)</f>
        <v>1.1100000000000001</v>
      </c>
      <c r="K1632" s="3" t="e">
        <f t="shared" si="1906"/>
        <v>#N/A</v>
      </c>
      <c r="L1632" s="3" t="e">
        <f t="shared" si="1907"/>
        <v>#N/A</v>
      </c>
      <c r="M1632" s="5" t="e">
        <f t="shared" si="1908"/>
        <v>#N/A</v>
      </c>
      <c r="N1632" s="5" t="e">
        <f t="shared" si="1909"/>
        <v>#N/A</v>
      </c>
      <c r="O1632" s="5" t="e">
        <f t="shared" si="1910"/>
        <v>#N/A</v>
      </c>
      <c r="P1632" s="5" t="e">
        <f t="shared" si="1911"/>
        <v>#N/A</v>
      </c>
      <c r="Q1632" s="5" t="e">
        <f t="shared" si="1912"/>
        <v>#N/A</v>
      </c>
      <c r="R1632" s="5" t="e">
        <f t="shared" si="1913"/>
        <v>#N/A</v>
      </c>
      <c r="S1632" s="5" t="e">
        <f t="shared" si="1914"/>
        <v>#N/A</v>
      </c>
      <c r="T1632" s="5" t="e">
        <f t="shared" si="1915"/>
        <v>#N/A</v>
      </c>
      <c r="U1632" s="5" t="e">
        <f t="shared" si="1916"/>
        <v>#N/A</v>
      </c>
      <c r="V1632" s="5" t="e">
        <f t="shared" si="1917"/>
        <v>#N/A</v>
      </c>
      <c r="W1632" s="5" t="e">
        <f t="shared" si="1918"/>
        <v>#N/A</v>
      </c>
      <c r="X1632" s="5" t="e">
        <f t="shared" si="1919"/>
        <v>#N/A</v>
      </c>
      <c r="Y1632" s="5" t="e">
        <f t="shared" si="1920"/>
        <v>#N/A</v>
      </c>
      <c r="Z1632" s="5" t="e">
        <f t="shared" si="1921"/>
        <v>#N/A</v>
      </c>
      <c r="AA1632" s="5" t="e">
        <f t="shared" si="1922"/>
        <v>#N/A</v>
      </c>
      <c r="AB1632" s="5" t="e">
        <f t="shared" si="1923"/>
        <v>#N/A</v>
      </c>
      <c r="AC1632" s="5" t="e">
        <f t="shared" si="1924"/>
        <v>#N/A</v>
      </c>
      <c r="AD1632" s="5" t="e">
        <f t="shared" si="1925"/>
        <v>#N/A</v>
      </c>
      <c r="AE1632" s="5" t="e">
        <f t="shared" si="1926"/>
        <v>#N/A</v>
      </c>
      <c r="AF1632" s="5" t="e">
        <f t="shared" si="1927"/>
        <v>#N/A</v>
      </c>
      <c r="AG1632" s="5" t="e">
        <f t="shared" si="1928"/>
        <v>#N/A</v>
      </c>
      <c r="AH1632" s="5" t="e">
        <f t="shared" si="1929"/>
        <v>#N/A</v>
      </c>
      <c r="AI1632" s="5" t="e">
        <f t="shared" si="1930"/>
        <v>#N/A</v>
      </c>
      <c r="AJ1632" s="5" t="e">
        <f t="shared" si="1931"/>
        <v>#N/A</v>
      </c>
      <c r="AK1632" s="5" t="e">
        <f t="shared" si="1932"/>
        <v>#N/A</v>
      </c>
      <c r="AL1632" s="5" t="e">
        <f t="shared" si="1933"/>
        <v>#N/A</v>
      </c>
      <c r="AM1632" s="5" t="e">
        <f t="shared" si="1934"/>
        <v>#N/A</v>
      </c>
      <c r="AN1632" s="5" t="e">
        <f t="shared" si="1935"/>
        <v>#N/A</v>
      </c>
      <c r="AO1632" s="5" t="e">
        <f t="shared" si="1936"/>
        <v>#N/A</v>
      </c>
      <c r="AP1632" s="5" t="e">
        <f t="shared" si="1937"/>
        <v>#N/A</v>
      </c>
      <c r="AQ1632" s="5" t="e">
        <f t="shared" si="1938"/>
        <v>#N/A</v>
      </c>
      <c r="AR1632" s="5" t="e">
        <f t="shared" si="1939"/>
        <v>#N/A</v>
      </c>
      <c r="AS1632" s="5" t="e">
        <f t="shared" si="1940"/>
        <v>#N/A</v>
      </c>
      <c r="AT1632" s="5" t="e">
        <f t="shared" si="1941"/>
        <v>#N/A</v>
      </c>
      <c r="AU1632" s="5" t="e">
        <f t="shared" si="1942"/>
        <v>#N/A</v>
      </c>
      <c r="AV1632" s="5" t="e">
        <f t="shared" si="1943"/>
        <v>#N/A</v>
      </c>
      <c r="AW1632" s="5" t="e">
        <f t="shared" si="1944"/>
        <v>#N/A</v>
      </c>
      <c r="AX1632" s="5" t="e">
        <f t="shared" si="1945"/>
        <v>#N/A</v>
      </c>
      <c r="AY1632" s="5" t="e">
        <f t="shared" si="1946"/>
        <v>#N/A</v>
      </c>
      <c r="AZ1632" s="5" t="e">
        <f t="shared" si="1947"/>
        <v>#N/A</v>
      </c>
      <c r="BA1632" s="5" t="e">
        <f t="shared" si="1948"/>
        <v>#N/A</v>
      </c>
      <c r="BB1632" s="5" t="e">
        <f t="shared" si="1949"/>
        <v>#N/A</v>
      </c>
      <c r="BC1632" s="5" t="e">
        <f t="shared" si="1950"/>
        <v>#N/A</v>
      </c>
      <c r="BD1632" s="5" t="e">
        <f t="shared" si="1951"/>
        <v>#N/A</v>
      </c>
      <c r="BE1632" s="5" t="e">
        <f t="shared" si="1952"/>
        <v>#N/A</v>
      </c>
      <c r="BF1632" s="5" t="e">
        <f t="shared" si="1953"/>
        <v>#N/A</v>
      </c>
      <c r="BG1632" s="5" t="e">
        <f t="shared" si="1954"/>
        <v>#N/A</v>
      </c>
      <c r="BH1632" s="5" t="e">
        <f t="shared" si="1955"/>
        <v>#N/A</v>
      </c>
      <c r="BI1632" s="5" t="e">
        <f t="shared" si="1956"/>
        <v>#N/A</v>
      </c>
      <c r="BJ1632" s="8" t="e">
        <f t="shared" si="1957"/>
        <v>#N/A</v>
      </c>
      <c r="BK1632" s="8" t="e">
        <f t="shared" si="1958"/>
        <v>#N/A</v>
      </c>
      <c r="BL1632" s="8" t="e">
        <f t="shared" si="1959"/>
        <v>#N/A</v>
      </c>
      <c r="BM1632" s="8" t="e">
        <f t="shared" si="1960"/>
        <v>#N/A</v>
      </c>
      <c r="BN1632" s="8" t="e">
        <f t="shared" si="1961"/>
        <v>#N/A</v>
      </c>
    </row>
    <row r="1633" spans="1:66" x14ac:dyDescent="0.25">
      <c r="A1633" t="s">
        <v>303</v>
      </c>
      <c r="B1633" t="s">
        <v>364</v>
      </c>
      <c r="C1633" t="s">
        <v>380</v>
      </c>
      <c r="D1633" t="s">
        <v>572</v>
      </c>
      <c r="E1633">
        <f>VLOOKUP(A1633,home!$A$2:$E$405,3,FALSE)</f>
        <v>1.3961038961039001</v>
      </c>
      <c r="F1633">
        <f>VLOOKUP(B1633,home!$B$2:$E$405,3,FALSE)</f>
        <v>1.26</v>
      </c>
      <c r="G1633">
        <f>VLOOKUP(C1633,away!$B$2:$E$405,4,FALSE)</f>
        <v>0.65</v>
      </c>
      <c r="H1633">
        <f>VLOOKUP(A1633,away!$A$2:$E$405,3,FALSE)</f>
        <v>1.0324675324675301</v>
      </c>
      <c r="I1633">
        <f>VLOOKUP(C1633,away!$B$2:$E$405,3,FALSE)</f>
        <v>0.89</v>
      </c>
      <c r="J1633">
        <f>VLOOKUP(B1633,home!$B$2:$E$405,4,FALSE)</f>
        <v>1.1499999999999999</v>
      </c>
      <c r="K1633" s="3">
        <f t="shared" si="1906"/>
        <v>1.1434090909090942</v>
      </c>
      <c r="L1633" s="3">
        <f t="shared" si="1907"/>
        <v>1.056730519480517</v>
      </c>
      <c r="M1633" s="5">
        <f t="shared" si="1908"/>
        <v>0.11078769017001007</v>
      </c>
      <c r="N1633" s="5">
        <f t="shared" si="1909"/>
        <v>0.1266756521012096</v>
      </c>
      <c r="O1633" s="5">
        <f t="shared" si="1910"/>
        <v>0.11707273338540131</v>
      </c>
      <c r="P1633" s="5">
        <f t="shared" si="1911"/>
        <v>0.13386202765044444</v>
      </c>
      <c r="Q1633" s="5">
        <f t="shared" si="1912"/>
        <v>7.2421046104680392E-2</v>
      </c>
      <c r="R1633" s="5">
        <f t="shared" si="1913"/>
        <v>6.1857165183679591E-2</v>
      </c>
      <c r="S1633" s="5">
        <f t="shared" si="1914"/>
        <v>4.0435544822693209E-2</v>
      </c>
      <c r="T1633" s="5">
        <f t="shared" si="1915"/>
        <v>7.6529529671521379E-2</v>
      </c>
      <c r="U1633" s="5">
        <f t="shared" si="1916"/>
        <v>7.0728045008884743E-2</v>
      </c>
      <c r="V1633" s="5">
        <f t="shared" si="1917"/>
        <v>5.4285854831484107E-3</v>
      </c>
      <c r="W1633" s="5">
        <f t="shared" si="1918"/>
        <v>2.760229416307939E-2</v>
      </c>
      <c r="X1633" s="5">
        <f t="shared" si="1919"/>
        <v>2.9168186649804927E-2</v>
      </c>
      <c r="Y1633" s="5">
        <f t="shared" si="1920"/>
        <v>1.5411456515376518E-2</v>
      </c>
      <c r="Z1633" s="5">
        <f t="shared" si="1921"/>
        <v>2.1788784766047301E-2</v>
      </c>
      <c r="AA1633" s="5">
        <f t="shared" si="1922"/>
        <v>2.4913494581360062E-2</v>
      </c>
      <c r="AB1633" s="5">
        <f t="shared" si="1923"/>
        <v>1.424315809532078E-2</v>
      </c>
      <c r="AC1633" s="5">
        <f t="shared" si="1924"/>
        <v>4.099516036782152E-4</v>
      </c>
      <c r="AD1633" s="5">
        <f t="shared" si="1925"/>
        <v>7.8901785190030032E-3</v>
      </c>
      <c r="AE1633" s="5">
        <f t="shared" si="1926"/>
        <v>8.3377924451800579E-3</v>
      </c>
      <c r="AF1633" s="5">
        <f t="shared" si="1927"/>
        <v>4.4053998709579264E-3</v>
      </c>
      <c r="AG1633" s="5">
        <f t="shared" si="1928"/>
        <v>1.5517734980522579E-3</v>
      </c>
      <c r="AH1633" s="5">
        <f t="shared" si="1929"/>
        <v>5.7562184611685829E-3</v>
      </c>
      <c r="AI1633" s="5">
        <f t="shared" si="1930"/>
        <v>6.5817125177589138E-3</v>
      </c>
      <c r="AJ1633" s="5">
        <f t="shared" si="1931"/>
        <v>3.7627949632778632E-3</v>
      </c>
      <c r="AK1633" s="5">
        <f t="shared" si="1932"/>
        <v>1.4341379894129529E-3</v>
      </c>
      <c r="AL1633" s="5">
        <f t="shared" si="1933"/>
        <v>1.9813375591712579E-5</v>
      </c>
      <c r="AM1633" s="5">
        <f t="shared" si="1934"/>
        <v>1.8043403695047373E-3</v>
      </c>
      <c r="AN1633" s="5">
        <f t="shared" si="1935"/>
        <v>1.9067015359864091E-3</v>
      </c>
      <c r="AO1633" s="5">
        <f t="shared" si="1936"/>
        <v>1.0074348523086089E-3</v>
      </c>
      <c r="AP1633" s="5">
        <f t="shared" si="1937"/>
        <v>3.5486238494095146E-4</v>
      </c>
      <c r="AQ1633" s="5">
        <f t="shared" si="1938"/>
        <v>9.3748478095686681E-5</v>
      </c>
      <c r="AR1633" s="5">
        <f t="shared" si="1939"/>
        <v>1.2165543449428043E-3</v>
      </c>
      <c r="AS1633" s="5">
        <f t="shared" si="1940"/>
        <v>1.3910192975925603E-3</v>
      </c>
      <c r="AT1633" s="5">
        <f t="shared" si="1941"/>
        <v>7.9525205524865828E-4</v>
      </c>
      <c r="AU1633" s="5">
        <f t="shared" si="1942"/>
        <v>3.0309947651181891E-4</v>
      </c>
      <c r="AV1633" s="5">
        <f t="shared" si="1943"/>
        <v>8.6641674223350313E-5</v>
      </c>
      <c r="AW1633" s="5">
        <f t="shared" si="1944"/>
        <v>6.6500033312877392E-7</v>
      </c>
      <c r="AX1633" s="5">
        <f t="shared" si="1945"/>
        <v>3.4384986359766481E-4</v>
      </c>
      <c r="AY1633" s="5">
        <f t="shared" si="1946"/>
        <v>3.6335664498286525E-4</v>
      </c>
      <c r="AZ1633" s="5">
        <f t="shared" si="1947"/>
        <v>1.9198502810472047E-4</v>
      </c>
      <c r="BA1633" s="5">
        <f t="shared" si="1948"/>
        <v>6.7625479493860989E-5</v>
      </c>
      <c r="BB1633" s="5">
        <f t="shared" si="1949"/>
        <v>1.7865477018916689E-5</v>
      </c>
      <c r="BC1633" s="5">
        <f t="shared" si="1950"/>
        <v>3.7757989621934155E-6</v>
      </c>
      <c r="BD1633" s="5">
        <f t="shared" si="1951"/>
        <v>2.1426168415128151E-4</v>
      </c>
      <c r="BE1633" s="5">
        <f t="shared" si="1952"/>
        <v>2.4498875749206822E-4</v>
      </c>
      <c r="BF1633" s="5">
        <f t="shared" si="1953"/>
        <v>1.4006118624347718E-4</v>
      </c>
      <c r="BG1633" s="5">
        <f t="shared" si="1954"/>
        <v>5.3382411211434497E-5</v>
      </c>
      <c r="BH1633" s="5">
        <f t="shared" si="1955"/>
        <v>1.5259483568450444E-5</v>
      </c>
      <c r="BI1633" s="5">
        <f t="shared" si="1956"/>
        <v>3.4895664469488366E-6</v>
      </c>
      <c r="BJ1633" s="8">
        <f t="shared" si="1957"/>
        <v>0.37614885545186205</v>
      </c>
      <c r="BK1633" s="8">
        <f t="shared" si="1958"/>
        <v>0.29130696975054893</v>
      </c>
      <c r="BL1633" s="8">
        <f t="shared" si="1959"/>
        <v>0.31081347012389765</v>
      </c>
      <c r="BM1633" s="8">
        <f t="shared" si="1960"/>
        <v>0.37701907385228078</v>
      </c>
      <c r="BN1633" s="8">
        <f t="shared" si="1961"/>
        <v>0.62267631459542538</v>
      </c>
    </row>
    <row r="1634" spans="1:66" x14ac:dyDescent="0.25">
      <c r="A1634" t="s">
        <v>91</v>
      </c>
      <c r="B1634" t="s">
        <v>108</v>
      </c>
      <c r="C1634" t="s">
        <v>99</v>
      </c>
      <c r="D1634" t="s">
        <v>573</v>
      </c>
      <c r="E1634">
        <f>VLOOKUP(A1634,home!$A$2:$E$405,3,FALSE)</f>
        <v>1.5</v>
      </c>
      <c r="F1634">
        <f>VLOOKUP(B1634,home!$B$2:$E$405,3,FALSE)</f>
        <v>0.93</v>
      </c>
      <c r="G1634">
        <f>VLOOKUP(C1634,away!$B$2:$E$405,4,FALSE)</f>
        <v>0.7</v>
      </c>
      <c r="H1634">
        <f>VLOOKUP(A1634,away!$A$2:$E$405,3,FALSE)</f>
        <v>1.1974637681159399</v>
      </c>
      <c r="I1634">
        <f>VLOOKUP(C1634,away!$B$2:$E$405,3,FALSE)</f>
        <v>0.84</v>
      </c>
      <c r="J1634">
        <f>VLOOKUP(B1634,home!$B$2:$E$405,4,FALSE)</f>
        <v>0.69</v>
      </c>
      <c r="K1634" s="3">
        <f t="shared" si="1906"/>
        <v>0.97649999999999992</v>
      </c>
      <c r="L1634" s="3">
        <f t="shared" si="1907"/>
        <v>0.69404999999999872</v>
      </c>
      <c r="M1634" s="5">
        <f t="shared" si="1908"/>
        <v>0.18814355821979517</v>
      </c>
      <c r="N1634" s="5">
        <f t="shared" si="1909"/>
        <v>0.18372218460162995</v>
      </c>
      <c r="O1634" s="5">
        <f t="shared" si="1910"/>
        <v>0.1305810365824486</v>
      </c>
      <c r="P1634" s="5">
        <f t="shared" si="1911"/>
        <v>0.12751238222276104</v>
      </c>
      <c r="Q1634" s="5">
        <f t="shared" si="1912"/>
        <v>8.9702356631745819E-2</v>
      </c>
      <c r="R1634" s="5">
        <f t="shared" si="1913"/>
        <v>4.5314884220024131E-2</v>
      </c>
      <c r="S1634" s="5">
        <f t="shared" si="1914"/>
        <v>2.1605054903246747E-2</v>
      </c>
      <c r="T1634" s="5">
        <f t="shared" si="1915"/>
        <v>6.2257920620263078E-2</v>
      </c>
      <c r="U1634" s="5">
        <f t="shared" si="1916"/>
        <v>4.4249984440853554E-2</v>
      </c>
      <c r="V1634" s="5">
        <f t="shared" si="1917"/>
        <v>1.6269562365824244E-3</v>
      </c>
      <c r="W1634" s="5">
        <f t="shared" si="1918"/>
        <v>2.9198117083633266E-2</v>
      </c>
      <c r="X1634" s="5">
        <f t="shared" si="1919"/>
        <v>2.0264953161895631E-2</v>
      </c>
      <c r="Y1634" s="5">
        <f t="shared" si="1920"/>
        <v>7.0324453710068164E-3</v>
      </c>
      <c r="Z1634" s="5">
        <f t="shared" si="1921"/>
        <v>1.0483598464302565E-2</v>
      </c>
      <c r="AA1634" s="5">
        <f t="shared" si="1922"/>
        <v>1.0237233900391452E-2</v>
      </c>
      <c r="AB1634" s="5">
        <f t="shared" si="1923"/>
        <v>4.9983294518661271E-3</v>
      </c>
      <c r="AC1634" s="5">
        <f t="shared" si="1924"/>
        <v>6.891581469150176E-5</v>
      </c>
      <c r="AD1634" s="5">
        <f t="shared" si="1925"/>
        <v>7.127990333041968E-3</v>
      </c>
      <c r="AE1634" s="5">
        <f t="shared" si="1926"/>
        <v>4.9471816906477692E-3</v>
      </c>
      <c r="AF1634" s="5">
        <f t="shared" si="1927"/>
        <v>1.7167957261970384E-3</v>
      </c>
      <c r="AG1634" s="5">
        <f t="shared" si="1928"/>
        <v>3.9718069125568422E-4</v>
      </c>
      <c r="AH1634" s="5">
        <f t="shared" si="1929"/>
        <v>1.8190353785372951E-3</v>
      </c>
      <c r="AI1634" s="5">
        <f t="shared" si="1930"/>
        <v>1.7762880471416684E-3</v>
      </c>
      <c r="AJ1634" s="5">
        <f t="shared" si="1931"/>
        <v>8.6727263901691966E-4</v>
      </c>
      <c r="AK1634" s="5">
        <f t="shared" si="1932"/>
        <v>2.8229724400000736E-4</v>
      </c>
      <c r="AL1634" s="5">
        <f t="shared" si="1933"/>
        <v>1.8682796875500313E-6</v>
      </c>
      <c r="AM1634" s="5">
        <f t="shared" si="1934"/>
        <v>1.3920965120430969E-3</v>
      </c>
      <c r="AN1634" s="5">
        <f t="shared" si="1935"/>
        <v>9.6618458418350965E-4</v>
      </c>
      <c r="AO1634" s="5">
        <f t="shared" si="1936"/>
        <v>3.3529020532628172E-4</v>
      </c>
      <c r="AP1634" s="5">
        <f t="shared" si="1937"/>
        <v>7.7569389002235157E-5</v>
      </c>
      <c r="AQ1634" s="5">
        <f t="shared" si="1938"/>
        <v>1.3459258609250299E-5</v>
      </c>
      <c r="AR1634" s="5">
        <f t="shared" si="1939"/>
        <v>2.5250030089476159E-4</v>
      </c>
      <c r="AS1634" s="5">
        <f t="shared" si="1940"/>
        <v>2.4656654382373462E-4</v>
      </c>
      <c r="AT1634" s="5">
        <f t="shared" si="1941"/>
        <v>1.2038611502193845E-4</v>
      </c>
      <c r="AU1634" s="5">
        <f t="shared" si="1942"/>
        <v>3.9185680439640964E-5</v>
      </c>
      <c r="AV1634" s="5">
        <f t="shared" si="1943"/>
        <v>9.5662042373273469E-6</v>
      </c>
      <c r="AW1634" s="5">
        <f t="shared" si="1944"/>
        <v>3.5172431902533591E-8</v>
      </c>
      <c r="AX1634" s="5">
        <f t="shared" si="1945"/>
        <v>2.265637073350139E-4</v>
      </c>
      <c r="AY1634" s="5">
        <f t="shared" si="1946"/>
        <v>1.5724654107586612E-4</v>
      </c>
      <c r="AZ1634" s="5">
        <f t="shared" si="1947"/>
        <v>5.4568480916852324E-5</v>
      </c>
      <c r="BA1634" s="5">
        <f t="shared" si="1948"/>
        <v>1.2624418060113764E-5</v>
      </c>
      <c r="BB1634" s="5">
        <f t="shared" si="1949"/>
        <v>2.1904943386554854E-6</v>
      </c>
      <c r="BC1634" s="5">
        <f t="shared" si="1950"/>
        <v>3.0406251914876743E-7</v>
      </c>
      <c r="BD1634" s="5">
        <f t="shared" si="1951"/>
        <v>2.9207972306001476E-5</v>
      </c>
      <c r="BE1634" s="5">
        <f t="shared" si="1952"/>
        <v>2.8521584956810434E-5</v>
      </c>
      <c r="BF1634" s="5">
        <f t="shared" si="1953"/>
        <v>1.3925663855162695E-5</v>
      </c>
      <c r="BG1634" s="5">
        <f t="shared" si="1954"/>
        <v>4.532803584855457E-6</v>
      </c>
      <c r="BH1634" s="5">
        <f t="shared" si="1955"/>
        <v>1.1065706751528382E-6</v>
      </c>
      <c r="BI1634" s="5">
        <f t="shared" si="1956"/>
        <v>2.1611325285734937E-7</v>
      </c>
      <c r="BJ1634" s="8">
        <f t="shared" si="1957"/>
        <v>0.40960522356472706</v>
      </c>
      <c r="BK1634" s="8">
        <f t="shared" si="1958"/>
        <v>0.33911598221784028</v>
      </c>
      <c r="BL1634" s="8">
        <f t="shared" si="1959"/>
        <v>0.24087207745732797</v>
      </c>
      <c r="BM1634" s="8">
        <f t="shared" si="1960"/>
        <v>0.2349432678571492</v>
      </c>
      <c r="BN1634" s="8">
        <f t="shared" si="1961"/>
        <v>0.76497640247840482</v>
      </c>
    </row>
    <row r="1635" spans="1:66" x14ac:dyDescent="0.25">
      <c r="A1635" t="s">
        <v>303</v>
      </c>
      <c r="B1635" t="s">
        <v>465</v>
      </c>
      <c r="C1635" t="s">
        <v>350</v>
      </c>
      <c r="D1635" t="s">
        <v>573</v>
      </c>
      <c r="E1635">
        <f>VLOOKUP(A1635,home!$A$2:$E$405,3,FALSE)</f>
        <v>1.3961038961039001</v>
      </c>
      <c r="F1635">
        <f>VLOOKUP(B1635,home!$B$2:$E$405,3,FALSE)</f>
        <v>0.92</v>
      </c>
      <c r="G1635">
        <f>VLOOKUP(C1635,away!$B$2:$E$405,4,FALSE)</f>
        <v>1.7</v>
      </c>
      <c r="H1635">
        <f>VLOOKUP(A1635,away!$A$2:$E$405,3,FALSE)</f>
        <v>1.0324675324675301</v>
      </c>
      <c r="I1635">
        <f>VLOOKUP(C1635,away!$B$2:$E$405,3,FALSE)</f>
        <v>0.85</v>
      </c>
      <c r="J1635">
        <f>VLOOKUP(B1635,home!$B$2:$E$405,4,FALSE)</f>
        <v>0.55000000000000004</v>
      </c>
      <c r="K1635" s="3">
        <f t="shared" si="1906"/>
        <v>2.1835064935064996</v>
      </c>
      <c r="L1635" s="3">
        <f t="shared" si="1907"/>
        <v>0.48267857142857035</v>
      </c>
      <c r="M1635" s="5">
        <f t="shared" si="1908"/>
        <v>6.9516922632525249E-2</v>
      </c>
      <c r="N1635" s="5">
        <f t="shared" si="1909"/>
        <v>0.15179065197670782</v>
      </c>
      <c r="O1635" s="5">
        <f t="shared" si="1910"/>
        <v>3.3554328906377738E-2</v>
      </c>
      <c r="P1635" s="5">
        <f t="shared" si="1911"/>
        <v>7.3266095052328631E-2</v>
      </c>
      <c r="Q1635" s="5">
        <f t="shared" si="1912"/>
        <v>0.16571793712236338</v>
      </c>
      <c r="R1635" s="5">
        <f t="shared" si="1913"/>
        <v>8.0979777708873931E-3</v>
      </c>
      <c r="S1635" s="5">
        <f t="shared" si="1914"/>
        <v>1.9304366767615429E-2</v>
      </c>
      <c r="T1635" s="5">
        <f t="shared" si="1915"/>
        <v>7.9988497150312005E-2</v>
      </c>
      <c r="U1635" s="5">
        <f t="shared" si="1916"/>
        <v>1.7681987047003911E-2</v>
      </c>
      <c r="V1635" s="5">
        <f t="shared" si="1917"/>
        <v>2.2606095465058022E-3</v>
      </c>
      <c r="W1635" s="5">
        <f t="shared" si="1918"/>
        <v>0.12061539726572743</v>
      </c>
      <c r="X1635" s="5">
        <f t="shared" si="1919"/>
        <v>5.8218467644510802E-2</v>
      </c>
      <c r="Y1635" s="5">
        <f t="shared" si="1920"/>
        <v>1.4050403396706457E-2</v>
      </c>
      <c r="Z1635" s="5">
        <f t="shared" si="1921"/>
        <v>1.3029067806374153E-3</v>
      </c>
      <c r="AA1635" s="5">
        <f t="shared" si="1922"/>
        <v>2.8449054159554446E-3</v>
      </c>
      <c r="AB1635" s="5">
        <f t="shared" si="1923"/>
        <v>3.1059347245752621E-3</v>
      </c>
      <c r="AC1635" s="5">
        <f t="shared" si="1924"/>
        <v>1.4890801732012667E-4</v>
      </c>
      <c r="AD1635" s="5">
        <f t="shared" si="1925"/>
        <v>6.5841125786645485E-2</v>
      </c>
      <c r="AE1635" s="5">
        <f t="shared" si="1926"/>
        <v>3.1780100535946848E-2</v>
      </c>
      <c r="AF1635" s="5">
        <f t="shared" si="1927"/>
        <v>7.6697867632735828E-3</v>
      </c>
      <c r="AG1635" s="5">
        <f t="shared" si="1928"/>
        <v>1.2340139060195506E-3</v>
      </c>
      <c r="AH1635" s="5">
        <f t="shared" si="1929"/>
        <v>1.5722129589566632E-4</v>
      </c>
      <c r="AI1635" s="5">
        <f t="shared" si="1930"/>
        <v>3.4329372050569416E-4</v>
      </c>
      <c r="AJ1635" s="5">
        <f t="shared" si="1931"/>
        <v>3.7479203395209432E-4</v>
      </c>
      <c r="AK1635" s="5">
        <f t="shared" si="1932"/>
        <v>2.7278694661630218E-4</v>
      </c>
      <c r="AL1635" s="5">
        <f t="shared" si="1933"/>
        <v>6.277555759308436E-6</v>
      </c>
      <c r="AM1635" s="5">
        <f t="shared" si="1934"/>
        <v>2.8752905138983705E-2</v>
      </c>
      <c r="AN1635" s="5">
        <f t="shared" si="1935"/>
        <v>1.3878411176905855E-2</v>
      </c>
      <c r="AO1635" s="5">
        <f t="shared" si="1936"/>
        <v>3.3494058402836102E-3</v>
      </c>
      <c r="AP1635" s="5">
        <f t="shared" si="1937"/>
        <v>5.3889547537420111E-4</v>
      </c>
      <c r="AQ1635" s="5">
        <f t="shared" si="1938"/>
        <v>6.5028324550734921E-5</v>
      </c>
      <c r="AR1635" s="5">
        <f t="shared" si="1939"/>
        <v>1.5177470100213762E-5</v>
      </c>
      <c r="AS1635" s="5">
        <f t="shared" si="1940"/>
        <v>3.3140104518817488E-5</v>
      </c>
      <c r="AT1635" s="5">
        <f t="shared" si="1941"/>
        <v>3.6180816706161042E-5</v>
      </c>
      <c r="AU1635" s="5">
        <f t="shared" si="1942"/>
        <v>2.6333682739423699E-5</v>
      </c>
      <c r="AV1635" s="5">
        <f t="shared" si="1943"/>
        <v>1.4374941814867917E-5</v>
      </c>
      <c r="AW1635" s="5">
        <f t="shared" si="1944"/>
        <v>1.8378098915450811E-7</v>
      </c>
      <c r="AX1635" s="5">
        <f t="shared" si="1945"/>
        <v>1.0463692513024552E-2</v>
      </c>
      <c r="AY1635" s="5">
        <f t="shared" si="1946"/>
        <v>5.050600154054518E-3</v>
      </c>
      <c r="AZ1635" s="5">
        <f t="shared" si="1947"/>
        <v>1.2189082336079757E-3</v>
      </c>
      <c r="BA1635" s="5">
        <f t="shared" si="1948"/>
        <v>1.9611362830013998E-4</v>
      </c>
      <c r="BB1635" s="5">
        <f t="shared" si="1949"/>
        <v>2.3664961486396301E-5</v>
      </c>
      <c r="BC1635" s="5">
        <f t="shared" si="1950"/>
        <v>2.2845139606331818E-6</v>
      </c>
      <c r="BD1635" s="5">
        <f t="shared" si="1951"/>
        <v>1.2209732643118356E-6</v>
      </c>
      <c r="BE1635" s="5">
        <f t="shared" si="1952"/>
        <v>2.6660030510227205E-6</v>
      </c>
      <c r="BF1635" s="5">
        <f t="shared" si="1953"/>
        <v>2.9106174868081256E-6</v>
      </c>
      <c r="BG1635" s="5">
        <f t="shared" si="1954"/>
        <v>2.1184507275197036E-6</v>
      </c>
      <c r="BH1635" s="5">
        <f t="shared" si="1955"/>
        <v>1.1564127299282104E-6</v>
      </c>
      <c r="BI1635" s="5">
        <f t="shared" si="1956"/>
        <v>5.050069409943647E-7</v>
      </c>
      <c r="BJ1635" s="8">
        <f t="shared" si="1957"/>
        <v>0.76044629150874565</v>
      </c>
      <c r="BK1635" s="8">
        <f t="shared" si="1958"/>
        <v>0.16955377972610905</v>
      </c>
      <c r="BL1635" s="8">
        <f t="shared" si="1959"/>
        <v>6.6569012341849559E-2</v>
      </c>
      <c r="BM1635" s="8">
        <f t="shared" si="1960"/>
        <v>0.49087766052308612</v>
      </c>
      <c r="BN1635" s="8">
        <f t="shared" si="1961"/>
        <v>0.50194391346119016</v>
      </c>
    </row>
    <row r="1636" spans="1:66" x14ac:dyDescent="0.25">
      <c r="A1636" t="s">
        <v>303</v>
      </c>
      <c r="B1636" t="s">
        <v>353</v>
      </c>
      <c r="C1636" t="s">
        <v>361</v>
      </c>
      <c r="D1636" t="s">
        <v>573</v>
      </c>
      <c r="E1636">
        <f>VLOOKUP(A1636,home!$A$2:$E$405,3,FALSE)</f>
        <v>1.3961038961039001</v>
      </c>
      <c r="F1636">
        <f>VLOOKUP(B1636,home!$B$2:$E$405,3,FALSE)</f>
        <v>0.75</v>
      </c>
      <c r="G1636">
        <f>VLOOKUP(C1636,away!$B$2:$E$405,4,FALSE)</f>
        <v>0.75</v>
      </c>
      <c r="H1636">
        <f>VLOOKUP(A1636,away!$A$2:$E$405,3,FALSE)</f>
        <v>1.0324675324675301</v>
      </c>
      <c r="I1636">
        <f>VLOOKUP(C1636,away!$B$2:$E$405,3,FALSE)</f>
        <v>0.65</v>
      </c>
      <c r="J1636">
        <f>VLOOKUP(B1636,home!$B$2:$E$405,4,FALSE)</f>
        <v>0.88</v>
      </c>
      <c r="K1636" s="3">
        <f t="shared" si="1906"/>
        <v>0.7853084415584437</v>
      </c>
      <c r="L1636" s="3">
        <f t="shared" si="1907"/>
        <v>0.59057142857142719</v>
      </c>
      <c r="M1636" s="5">
        <f t="shared" si="1908"/>
        <v>0.25261722763864874</v>
      </c>
      <c r="N1636" s="5">
        <f t="shared" si="1909"/>
        <v>0.19838244134772184</v>
      </c>
      <c r="O1636" s="5">
        <f t="shared" si="1910"/>
        <v>0.14918851700831021</v>
      </c>
      <c r="P1636" s="5">
        <f t="shared" si="1911"/>
        <v>0.11715900179021145</v>
      </c>
      <c r="Q1636" s="5">
        <f t="shared" si="1912"/>
        <v>7.7895702923669402E-2</v>
      </c>
      <c r="R1636" s="5">
        <f t="shared" si="1913"/>
        <v>4.4053237808025211E-2</v>
      </c>
      <c r="S1636" s="5">
        <f t="shared" si="1914"/>
        <v>1.3584021791373213E-2</v>
      </c>
      <c r="T1636" s="5">
        <f t="shared" si="1915"/>
        <v>4.600297655520693E-2</v>
      </c>
      <c r="U1636" s="5">
        <f t="shared" si="1916"/>
        <v>3.4595379528623786E-2</v>
      </c>
      <c r="V1636" s="5">
        <f t="shared" si="1917"/>
        <v>7.000008353658648E-4</v>
      </c>
      <c r="W1636" s="5">
        <f t="shared" si="1918"/>
        <v>2.0390717689028778E-2</v>
      </c>
      <c r="X1636" s="5">
        <f t="shared" si="1919"/>
        <v>1.2042175275206396E-2</v>
      </c>
      <c r="Y1636" s="5">
        <f t="shared" si="1920"/>
        <v>3.5558823276930799E-3</v>
      </c>
      <c r="Z1636" s="5">
        <f t="shared" si="1921"/>
        <v>8.6721945284940864E-3</v>
      </c>
      <c r="AA1636" s="5">
        <f t="shared" si="1922"/>
        <v>6.8103475700633529E-3</v>
      </c>
      <c r="AB1636" s="5">
        <f t="shared" si="1923"/>
        <v>2.6741117183588926E-3</v>
      </c>
      <c r="AC1636" s="5">
        <f t="shared" si="1924"/>
        <v>2.0290431072928046E-5</v>
      </c>
      <c r="AD1636" s="5">
        <f t="shared" si="1925"/>
        <v>4.0032506826573446E-3</v>
      </c>
      <c r="AE1636" s="5">
        <f t="shared" si="1926"/>
        <v>2.3642054745864889E-3</v>
      </c>
      <c r="AF1636" s="5">
        <f t="shared" si="1927"/>
        <v>6.9811610228146578E-4</v>
      </c>
      <c r="AG1636" s="5">
        <f t="shared" si="1928"/>
        <v>1.3742914127769397E-4</v>
      </c>
      <c r="AH1636" s="5">
        <f t="shared" si="1929"/>
        <v>1.2803875778855162E-3</v>
      </c>
      <c r="AI1636" s="5">
        <f t="shared" si="1930"/>
        <v>1.0054991733800651E-3</v>
      </c>
      <c r="AJ1636" s="5">
        <f t="shared" si="1931"/>
        <v>3.9481349441770111E-4</v>
      </c>
      <c r="AK1636" s="5">
        <f t="shared" si="1932"/>
        <v>1.0335012333580274E-4</v>
      </c>
      <c r="AL1636" s="5">
        <f t="shared" si="1933"/>
        <v>3.7641243594008069E-7</v>
      </c>
      <c r="AM1636" s="5">
        <f t="shared" si="1934"/>
        <v>6.2875731095308324E-4</v>
      </c>
      <c r="AN1636" s="5">
        <f t="shared" si="1935"/>
        <v>3.7132610335429144E-4</v>
      </c>
      <c r="AO1636" s="5">
        <f t="shared" si="1936"/>
        <v>1.0964729366190265E-4</v>
      </c>
      <c r="AP1636" s="5">
        <f t="shared" si="1937"/>
        <v>2.1584852952300216E-5</v>
      </c>
      <c r="AQ1636" s="5">
        <f t="shared" si="1938"/>
        <v>3.1868493608860304E-6</v>
      </c>
      <c r="AR1636" s="5">
        <f t="shared" si="1939"/>
        <v>1.5123206419939182E-4</v>
      </c>
      <c r="AS1636" s="5">
        <f t="shared" si="1940"/>
        <v>1.1876381665009088E-4</v>
      </c>
      <c r="AT1636" s="5">
        <f t="shared" si="1941"/>
        <v>4.6633113883507807E-5</v>
      </c>
      <c r="AU1636" s="5">
        <f t="shared" si="1942"/>
        <v>1.2207125996291649E-5</v>
      </c>
      <c r="AV1636" s="5">
        <f t="shared" si="1943"/>
        <v>2.3965897730138394E-6</v>
      </c>
      <c r="AW1636" s="5">
        <f t="shared" si="1944"/>
        <v>4.8492453789990586E-9</v>
      </c>
      <c r="AX1636" s="5">
        <f t="shared" si="1945"/>
        <v>8.2294737330507246E-5</v>
      </c>
      <c r="AY1636" s="5">
        <f t="shared" si="1946"/>
        <v>4.8600920589188019E-5</v>
      </c>
      <c r="AZ1636" s="5">
        <f t="shared" si="1947"/>
        <v>1.4351157551121626E-5</v>
      </c>
      <c r="BA1636" s="5">
        <f t="shared" si="1948"/>
        <v>2.8251278722065081E-6</v>
      </c>
      <c r="BB1636" s="5">
        <f t="shared" si="1949"/>
        <v>4.1710995084648834E-7</v>
      </c>
      <c r="BC1636" s="5">
        <f t="shared" si="1950"/>
        <v>4.92666439085537E-8</v>
      </c>
      <c r="BD1636" s="5">
        <f t="shared" si="1951"/>
        <v>1.4885556033340099E-5</v>
      </c>
      <c r="BE1636" s="5">
        <f t="shared" si="1952"/>
        <v>1.1689752810273201E-5</v>
      </c>
      <c r="BF1636" s="5">
        <f t="shared" si="1953"/>
        <v>4.5900307808195429E-6</v>
      </c>
      <c r="BG1636" s="5">
        <f t="shared" si="1954"/>
        <v>1.2015299730635608E-6</v>
      </c>
      <c r="BH1636" s="5">
        <f t="shared" si="1955"/>
        <v>2.3589290765807587E-7</v>
      </c>
      <c r="BI1636" s="5">
        <f t="shared" si="1956"/>
        <v>3.7049738337530705E-8</v>
      </c>
      <c r="BJ1636" s="8">
        <f t="shared" si="1957"/>
        <v>0.36675593824954966</v>
      </c>
      <c r="BK1636" s="8">
        <f t="shared" si="1958"/>
        <v>0.38412951981969728</v>
      </c>
      <c r="BL1636" s="8">
        <f t="shared" si="1959"/>
        <v>0.24046951652514634</v>
      </c>
      <c r="BM1636" s="8">
        <f t="shared" si="1960"/>
        <v>0.16068244453495673</v>
      </c>
      <c r="BN1636" s="8">
        <f t="shared" si="1961"/>
        <v>0.83929612851658675</v>
      </c>
    </row>
    <row r="1637" spans="1:66" x14ac:dyDescent="0.25">
      <c r="A1637" t="s">
        <v>303</v>
      </c>
      <c r="B1637" t="s">
        <v>538</v>
      </c>
      <c r="C1637" t="s">
        <v>537</v>
      </c>
      <c r="D1637" t="s">
        <v>573</v>
      </c>
      <c r="E1637">
        <f>VLOOKUP(A1637,home!$A$2:$E$405,3,FALSE)</f>
        <v>1.3961038961039001</v>
      </c>
      <c r="F1637" t="e">
        <f>VLOOKUP(B1637,home!$B$2:$E$405,3,FALSE)</f>
        <v>#N/A</v>
      </c>
      <c r="G1637" t="e">
        <f>VLOOKUP(C1637,away!$B$2:$E$405,4,FALSE)</f>
        <v>#N/A</v>
      </c>
      <c r="H1637">
        <f>VLOOKUP(A1637,away!$A$2:$E$405,3,FALSE)</f>
        <v>1.0324675324675301</v>
      </c>
      <c r="I1637" t="e">
        <f>VLOOKUP(C1637,away!$B$2:$E$405,3,FALSE)</f>
        <v>#N/A</v>
      </c>
      <c r="J1637" t="e">
        <f>VLOOKUP(B1637,home!$B$2:$E$405,4,FALSE)</f>
        <v>#N/A</v>
      </c>
      <c r="K1637" s="3" t="e">
        <f t="shared" si="1906"/>
        <v>#N/A</v>
      </c>
      <c r="L1637" s="3" t="e">
        <f t="shared" si="1907"/>
        <v>#N/A</v>
      </c>
      <c r="M1637" s="5" t="e">
        <f t="shared" si="1908"/>
        <v>#N/A</v>
      </c>
      <c r="N1637" s="5" t="e">
        <f t="shared" si="1909"/>
        <v>#N/A</v>
      </c>
      <c r="O1637" s="5" t="e">
        <f t="shared" si="1910"/>
        <v>#N/A</v>
      </c>
      <c r="P1637" s="5" t="e">
        <f t="shared" si="1911"/>
        <v>#N/A</v>
      </c>
      <c r="Q1637" s="5" t="e">
        <f t="shared" si="1912"/>
        <v>#N/A</v>
      </c>
      <c r="R1637" s="5" t="e">
        <f t="shared" si="1913"/>
        <v>#N/A</v>
      </c>
      <c r="S1637" s="5" t="e">
        <f t="shared" si="1914"/>
        <v>#N/A</v>
      </c>
      <c r="T1637" s="5" t="e">
        <f t="shared" si="1915"/>
        <v>#N/A</v>
      </c>
      <c r="U1637" s="5" t="e">
        <f t="shared" si="1916"/>
        <v>#N/A</v>
      </c>
      <c r="V1637" s="5" t="e">
        <f t="shared" si="1917"/>
        <v>#N/A</v>
      </c>
      <c r="W1637" s="5" t="e">
        <f t="shared" si="1918"/>
        <v>#N/A</v>
      </c>
      <c r="X1637" s="5" t="e">
        <f t="shared" si="1919"/>
        <v>#N/A</v>
      </c>
      <c r="Y1637" s="5" t="e">
        <f t="shared" si="1920"/>
        <v>#N/A</v>
      </c>
      <c r="Z1637" s="5" t="e">
        <f t="shared" si="1921"/>
        <v>#N/A</v>
      </c>
      <c r="AA1637" s="5" t="e">
        <f t="shared" si="1922"/>
        <v>#N/A</v>
      </c>
      <c r="AB1637" s="5" t="e">
        <f t="shared" si="1923"/>
        <v>#N/A</v>
      </c>
      <c r="AC1637" s="5" t="e">
        <f t="shared" si="1924"/>
        <v>#N/A</v>
      </c>
      <c r="AD1637" s="5" t="e">
        <f t="shared" si="1925"/>
        <v>#N/A</v>
      </c>
      <c r="AE1637" s="5" t="e">
        <f t="shared" si="1926"/>
        <v>#N/A</v>
      </c>
      <c r="AF1637" s="5" t="e">
        <f t="shared" si="1927"/>
        <v>#N/A</v>
      </c>
      <c r="AG1637" s="5" t="e">
        <f t="shared" si="1928"/>
        <v>#N/A</v>
      </c>
      <c r="AH1637" s="5" t="e">
        <f t="shared" si="1929"/>
        <v>#N/A</v>
      </c>
      <c r="AI1637" s="5" t="e">
        <f t="shared" si="1930"/>
        <v>#N/A</v>
      </c>
      <c r="AJ1637" s="5" t="e">
        <f t="shared" si="1931"/>
        <v>#N/A</v>
      </c>
      <c r="AK1637" s="5" t="e">
        <f t="shared" si="1932"/>
        <v>#N/A</v>
      </c>
      <c r="AL1637" s="5" t="e">
        <f t="shared" si="1933"/>
        <v>#N/A</v>
      </c>
      <c r="AM1637" s="5" t="e">
        <f t="shared" si="1934"/>
        <v>#N/A</v>
      </c>
      <c r="AN1637" s="5" t="e">
        <f t="shared" si="1935"/>
        <v>#N/A</v>
      </c>
      <c r="AO1637" s="5" t="e">
        <f t="shared" si="1936"/>
        <v>#N/A</v>
      </c>
      <c r="AP1637" s="5" t="e">
        <f t="shared" si="1937"/>
        <v>#N/A</v>
      </c>
      <c r="AQ1637" s="5" t="e">
        <f t="shared" si="1938"/>
        <v>#N/A</v>
      </c>
      <c r="AR1637" s="5" t="e">
        <f t="shared" si="1939"/>
        <v>#N/A</v>
      </c>
      <c r="AS1637" s="5" t="e">
        <f t="shared" si="1940"/>
        <v>#N/A</v>
      </c>
      <c r="AT1637" s="5" t="e">
        <f t="shared" si="1941"/>
        <v>#N/A</v>
      </c>
      <c r="AU1637" s="5" t="e">
        <f t="shared" si="1942"/>
        <v>#N/A</v>
      </c>
      <c r="AV1637" s="5" t="e">
        <f t="shared" si="1943"/>
        <v>#N/A</v>
      </c>
      <c r="AW1637" s="5" t="e">
        <f t="shared" si="1944"/>
        <v>#N/A</v>
      </c>
      <c r="AX1637" s="5" t="e">
        <f t="shared" si="1945"/>
        <v>#N/A</v>
      </c>
      <c r="AY1637" s="5" t="e">
        <f t="shared" si="1946"/>
        <v>#N/A</v>
      </c>
      <c r="AZ1637" s="5" t="e">
        <f t="shared" si="1947"/>
        <v>#N/A</v>
      </c>
      <c r="BA1637" s="5" t="e">
        <f t="shared" si="1948"/>
        <v>#N/A</v>
      </c>
      <c r="BB1637" s="5" t="e">
        <f t="shared" si="1949"/>
        <v>#N/A</v>
      </c>
      <c r="BC1637" s="5" t="e">
        <f t="shared" si="1950"/>
        <v>#N/A</v>
      </c>
      <c r="BD1637" s="5" t="e">
        <f t="shared" si="1951"/>
        <v>#N/A</v>
      </c>
      <c r="BE1637" s="5" t="e">
        <f t="shared" si="1952"/>
        <v>#N/A</v>
      </c>
      <c r="BF1637" s="5" t="e">
        <f t="shared" si="1953"/>
        <v>#N/A</v>
      </c>
      <c r="BG1637" s="5" t="e">
        <f t="shared" si="1954"/>
        <v>#N/A</v>
      </c>
      <c r="BH1637" s="5" t="e">
        <f t="shared" si="1955"/>
        <v>#N/A</v>
      </c>
      <c r="BI1637" s="5" t="e">
        <f t="shared" si="1956"/>
        <v>#N/A</v>
      </c>
      <c r="BJ1637" s="8" t="e">
        <f t="shared" si="1957"/>
        <v>#N/A</v>
      </c>
      <c r="BK1637" s="8" t="e">
        <f t="shared" si="1958"/>
        <v>#N/A</v>
      </c>
      <c r="BL1637" s="8" t="e">
        <f t="shared" si="1959"/>
        <v>#N/A</v>
      </c>
      <c r="BM1637" s="8" t="e">
        <f t="shared" si="1960"/>
        <v>#N/A</v>
      </c>
      <c r="BN1637" s="8" t="e">
        <f t="shared" si="1961"/>
        <v>#N/A</v>
      </c>
    </row>
    <row r="1638" spans="1:66" x14ac:dyDescent="0.25">
      <c r="A1638" t="s">
        <v>303</v>
      </c>
      <c r="B1638" t="s">
        <v>333</v>
      </c>
      <c r="C1638" t="s">
        <v>535</v>
      </c>
      <c r="D1638" t="s">
        <v>573</v>
      </c>
      <c r="E1638">
        <f>VLOOKUP(A1638,home!$A$2:$E$405,3,FALSE)</f>
        <v>1.3961038961039001</v>
      </c>
      <c r="F1638">
        <f>VLOOKUP(B1638,home!$B$2:$E$405,3,FALSE)</f>
        <v>1.19</v>
      </c>
      <c r="G1638" t="e">
        <f>VLOOKUP(C1638,away!$B$2:$E$405,4,FALSE)</f>
        <v>#N/A</v>
      </c>
      <c r="H1638">
        <f>VLOOKUP(A1638,away!$A$2:$E$405,3,FALSE)</f>
        <v>1.0324675324675301</v>
      </c>
      <c r="I1638" t="e">
        <f>VLOOKUP(C1638,away!$B$2:$E$405,3,FALSE)</f>
        <v>#N/A</v>
      </c>
      <c r="J1638">
        <f>VLOOKUP(B1638,home!$B$2:$E$405,4,FALSE)</f>
        <v>0.88</v>
      </c>
      <c r="K1638" s="3" t="e">
        <f t="shared" si="1906"/>
        <v>#N/A</v>
      </c>
      <c r="L1638" s="3" t="e">
        <f t="shared" si="1907"/>
        <v>#N/A</v>
      </c>
      <c r="M1638" s="5" t="e">
        <f t="shared" si="1908"/>
        <v>#N/A</v>
      </c>
      <c r="N1638" s="5" t="e">
        <f t="shared" si="1909"/>
        <v>#N/A</v>
      </c>
      <c r="O1638" s="5" t="e">
        <f t="shared" si="1910"/>
        <v>#N/A</v>
      </c>
      <c r="P1638" s="5" t="e">
        <f t="shared" si="1911"/>
        <v>#N/A</v>
      </c>
      <c r="Q1638" s="5" t="e">
        <f t="shared" si="1912"/>
        <v>#N/A</v>
      </c>
      <c r="R1638" s="5" t="e">
        <f t="shared" si="1913"/>
        <v>#N/A</v>
      </c>
      <c r="S1638" s="5" t="e">
        <f t="shared" si="1914"/>
        <v>#N/A</v>
      </c>
      <c r="T1638" s="5" t="e">
        <f t="shared" si="1915"/>
        <v>#N/A</v>
      </c>
      <c r="U1638" s="5" t="e">
        <f t="shared" si="1916"/>
        <v>#N/A</v>
      </c>
      <c r="V1638" s="5" t="e">
        <f t="shared" si="1917"/>
        <v>#N/A</v>
      </c>
      <c r="W1638" s="5" t="e">
        <f t="shared" si="1918"/>
        <v>#N/A</v>
      </c>
      <c r="X1638" s="5" t="e">
        <f t="shared" si="1919"/>
        <v>#N/A</v>
      </c>
      <c r="Y1638" s="5" t="e">
        <f t="shared" si="1920"/>
        <v>#N/A</v>
      </c>
      <c r="Z1638" s="5" t="e">
        <f t="shared" si="1921"/>
        <v>#N/A</v>
      </c>
      <c r="AA1638" s="5" t="e">
        <f t="shared" si="1922"/>
        <v>#N/A</v>
      </c>
      <c r="AB1638" s="5" t="e">
        <f t="shared" si="1923"/>
        <v>#N/A</v>
      </c>
      <c r="AC1638" s="5" t="e">
        <f t="shared" si="1924"/>
        <v>#N/A</v>
      </c>
      <c r="AD1638" s="5" t="e">
        <f t="shared" si="1925"/>
        <v>#N/A</v>
      </c>
      <c r="AE1638" s="5" t="e">
        <f t="shared" si="1926"/>
        <v>#N/A</v>
      </c>
      <c r="AF1638" s="5" t="e">
        <f t="shared" si="1927"/>
        <v>#N/A</v>
      </c>
      <c r="AG1638" s="5" t="e">
        <f t="shared" si="1928"/>
        <v>#N/A</v>
      </c>
      <c r="AH1638" s="5" t="e">
        <f t="shared" si="1929"/>
        <v>#N/A</v>
      </c>
      <c r="AI1638" s="5" t="e">
        <f t="shared" si="1930"/>
        <v>#N/A</v>
      </c>
      <c r="AJ1638" s="5" t="e">
        <f t="shared" si="1931"/>
        <v>#N/A</v>
      </c>
      <c r="AK1638" s="5" t="e">
        <f t="shared" si="1932"/>
        <v>#N/A</v>
      </c>
      <c r="AL1638" s="5" t="e">
        <f t="shared" si="1933"/>
        <v>#N/A</v>
      </c>
      <c r="AM1638" s="5" t="e">
        <f t="shared" si="1934"/>
        <v>#N/A</v>
      </c>
      <c r="AN1638" s="5" t="e">
        <f t="shared" si="1935"/>
        <v>#N/A</v>
      </c>
      <c r="AO1638" s="5" t="e">
        <f t="shared" si="1936"/>
        <v>#N/A</v>
      </c>
      <c r="AP1638" s="5" t="e">
        <f t="shared" si="1937"/>
        <v>#N/A</v>
      </c>
      <c r="AQ1638" s="5" t="e">
        <f t="shared" si="1938"/>
        <v>#N/A</v>
      </c>
      <c r="AR1638" s="5" t="e">
        <f t="shared" si="1939"/>
        <v>#N/A</v>
      </c>
      <c r="AS1638" s="5" t="e">
        <f t="shared" si="1940"/>
        <v>#N/A</v>
      </c>
      <c r="AT1638" s="5" t="e">
        <f t="shared" si="1941"/>
        <v>#N/A</v>
      </c>
      <c r="AU1638" s="5" t="e">
        <f t="shared" si="1942"/>
        <v>#N/A</v>
      </c>
      <c r="AV1638" s="5" t="e">
        <f t="shared" si="1943"/>
        <v>#N/A</v>
      </c>
      <c r="AW1638" s="5" t="e">
        <f t="shared" si="1944"/>
        <v>#N/A</v>
      </c>
      <c r="AX1638" s="5" t="e">
        <f t="shared" si="1945"/>
        <v>#N/A</v>
      </c>
      <c r="AY1638" s="5" t="e">
        <f t="shared" si="1946"/>
        <v>#N/A</v>
      </c>
      <c r="AZ1638" s="5" t="e">
        <f t="shared" si="1947"/>
        <v>#N/A</v>
      </c>
      <c r="BA1638" s="5" t="e">
        <f t="shared" si="1948"/>
        <v>#N/A</v>
      </c>
      <c r="BB1638" s="5" t="e">
        <f t="shared" si="1949"/>
        <v>#N/A</v>
      </c>
      <c r="BC1638" s="5" t="e">
        <f t="shared" si="1950"/>
        <v>#N/A</v>
      </c>
      <c r="BD1638" s="5" t="e">
        <f t="shared" si="1951"/>
        <v>#N/A</v>
      </c>
      <c r="BE1638" s="5" t="e">
        <f t="shared" si="1952"/>
        <v>#N/A</v>
      </c>
      <c r="BF1638" s="5" t="e">
        <f t="shared" si="1953"/>
        <v>#N/A</v>
      </c>
      <c r="BG1638" s="5" t="e">
        <f t="shared" si="1954"/>
        <v>#N/A</v>
      </c>
      <c r="BH1638" s="5" t="e">
        <f t="shared" si="1955"/>
        <v>#N/A</v>
      </c>
      <c r="BI1638" s="5" t="e">
        <f t="shared" si="1956"/>
        <v>#N/A</v>
      </c>
      <c r="BJ1638" s="8" t="e">
        <f t="shared" si="1957"/>
        <v>#N/A</v>
      </c>
      <c r="BK1638" s="8" t="e">
        <f t="shared" si="1958"/>
        <v>#N/A</v>
      </c>
      <c r="BL1638" s="8" t="e">
        <f t="shared" si="1959"/>
        <v>#N/A</v>
      </c>
      <c r="BM1638" s="8" t="e">
        <f t="shared" si="1960"/>
        <v>#N/A</v>
      </c>
      <c r="BN1638" s="8" t="e">
        <f t="shared" si="1961"/>
        <v>#N/A</v>
      </c>
    </row>
    <row r="1639" spans="1:66" x14ac:dyDescent="0.25">
      <c r="A1639" t="s">
        <v>303</v>
      </c>
      <c r="B1639" t="s">
        <v>348</v>
      </c>
      <c r="C1639" t="s">
        <v>343</v>
      </c>
      <c r="D1639" t="s">
        <v>573</v>
      </c>
      <c r="E1639">
        <f>VLOOKUP(A1639,home!$A$2:$E$405,3,FALSE)</f>
        <v>1.3961038961039001</v>
      </c>
      <c r="F1639">
        <f>VLOOKUP(B1639,home!$B$2:$E$405,3,FALSE)</f>
        <v>1.1599999999999999</v>
      </c>
      <c r="G1639">
        <f>VLOOKUP(C1639,away!$B$2:$E$405,4,FALSE)</f>
        <v>1.19</v>
      </c>
      <c r="H1639">
        <f>VLOOKUP(A1639,away!$A$2:$E$405,3,FALSE)</f>
        <v>1.0324675324675301</v>
      </c>
      <c r="I1639">
        <f>VLOOKUP(C1639,away!$B$2:$E$405,3,FALSE)</f>
        <v>0.81</v>
      </c>
      <c r="J1639">
        <f>VLOOKUP(B1639,home!$B$2:$E$405,4,FALSE)</f>
        <v>1.06</v>
      </c>
      <c r="K1639" s="3">
        <f t="shared" si="1906"/>
        <v>1.9271818181818234</v>
      </c>
      <c r="L1639" s="3">
        <f t="shared" si="1907"/>
        <v>0.88647662337662148</v>
      </c>
      <c r="M1639" s="5">
        <f t="shared" si="1908"/>
        <v>5.9985138352970743E-2</v>
      </c>
      <c r="N1639" s="5">
        <f t="shared" si="1909"/>
        <v>0.1156022679949664</v>
      </c>
      <c r="O1639" s="5">
        <f t="shared" si="1910"/>
        <v>5.3175422899920971E-2</v>
      </c>
      <c r="P1639" s="5">
        <f t="shared" si="1911"/>
        <v>0.10247870818685707</v>
      </c>
      <c r="Q1639" s="5">
        <f t="shared" si="1912"/>
        <v>0.11139329451024091</v>
      </c>
      <c r="R1639" s="5">
        <f t="shared" si="1913"/>
        <v>2.3569384669472906E-2</v>
      </c>
      <c r="S1639" s="5">
        <f t="shared" si="1914"/>
        <v>4.376869804755109E-2</v>
      </c>
      <c r="T1639" s="5">
        <f t="shared" si="1915"/>
        <v>9.8747551584235899E-2</v>
      </c>
      <c r="U1639" s="5">
        <f t="shared" si="1916"/>
        <v>4.5422489600741592E-2</v>
      </c>
      <c r="V1639" s="5">
        <f t="shared" si="1917"/>
        <v>8.3082794581188779E-3</v>
      </c>
      <c r="W1639" s="5">
        <f t="shared" si="1918"/>
        <v>7.1558377282503124E-2</v>
      </c>
      <c r="X1639" s="5">
        <f t="shared" si="1919"/>
        <v>6.343482866770371E-2</v>
      </c>
      <c r="Y1639" s="5">
        <f t="shared" si="1920"/>
        <v>2.8116746360910241E-2</v>
      </c>
      <c r="Z1639" s="5">
        <f t="shared" si="1921"/>
        <v>6.9645695122863525E-3</v>
      </c>
      <c r="AA1639" s="5">
        <f t="shared" si="1922"/>
        <v>1.3421991735541709E-2</v>
      </c>
      <c r="AB1639" s="5">
        <f t="shared" si="1923"/>
        <v>1.2933309218261343E-2</v>
      </c>
      <c r="AC1639" s="5">
        <f t="shared" si="1924"/>
        <v>8.8711738596962907E-4</v>
      </c>
      <c r="AD1639" s="5">
        <f t="shared" si="1925"/>
        <v>3.4476500909358811E-2</v>
      </c>
      <c r="AE1639" s="5">
        <f t="shared" si="1926"/>
        <v>3.0562612111969419E-2</v>
      </c>
      <c r="AF1639" s="5">
        <f t="shared" si="1927"/>
        <v>1.354652059329404E-2</v>
      </c>
      <c r="AG1639" s="5">
        <f t="shared" si="1928"/>
        <v>4.0028912780150578E-3</v>
      </c>
      <c r="AH1639" s="5">
        <f t="shared" si="1929"/>
        <v>1.543482016130842E-3</v>
      </c>
      <c r="AI1639" s="5">
        <f t="shared" si="1930"/>
        <v>2.9745704781779826E-3</v>
      </c>
      <c r="AJ1639" s="5">
        <f t="shared" si="1931"/>
        <v>2.8662690712225112E-3</v>
      </c>
      <c r="AK1639" s="5">
        <f t="shared" si="1932"/>
        <v>1.8412738800256416E-3</v>
      </c>
      <c r="AL1639" s="5">
        <f t="shared" si="1933"/>
        <v>6.0622111556581399E-5</v>
      </c>
      <c r="AM1639" s="5">
        <f t="shared" si="1934"/>
        <v>1.3288497141409073E-2</v>
      </c>
      <c r="AN1639" s="5">
        <f t="shared" si="1935"/>
        <v>1.1779942075666202E-2</v>
      </c>
      <c r="AO1639" s="5">
        <f t="shared" si="1936"/>
        <v>5.2213216374043811E-3</v>
      </c>
      <c r="AP1639" s="5">
        <f t="shared" si="1937"/>
        <v>1.5428598582298435E-3</v>
      </c>
      <c r="AQ1639" s="5">
        <f t="shared" si="1938"/>
        <v>3.4192729936673107E-4</v>
      </c>
      <c r="AR1639" s="5">
        <f t="shared" si="1939"/>
        <v>2.7365214518044182E-4</v>
      </c>
      <c r="AS1639" s="5">
        <f t="shared" si="1940"/>
        <v>5.2737743869820015E-4</v>
      </c>
      <c r="AT1639" s="5">
        <f t="shared" si="1941"/>
        <v>5.0817610558923543E-4</v>
      </c>
      <c r="AU1639" s="5">
        <f t="shared" si="1942"/>
        <v>3.2644925037534034E-4</v>
      </c>
      <c r="AV1639" s="5">
        <f t="shared" si="1943"/>
        <v>1.572817649706104E-4</v>
      </c>
      <c r="AW1639" s="5">
        <f t="shared" si="1944"/>
        <v>2.8768587290747443E-6</v>
      </c>
      <c r="AX1639" s="5">
        <f t="shared" si="1945"/>
        <v>4.2682250136474543E-3</v>
      </c>
      <c r="AY1639" s="5">
        <f t="shared" si="1946"/>
        <v>3.783681697909829E-3</v>
      </c>
      <c r="AZ1639" s="5">
        <f t="shared" si="1947"/>
        <v>1.6770726877475134E-3</v>
      </c>
      <c r="BA1639" s="5">
        <f t="shared" si="1948"/>
        <v>4.9556191113052372E-4</v>
      </c>
      <c r="BB1639" s="5">
        <f t="shared" si="1949"/>
        <v>1.0982601241326299E-4</v>
      </c>
      <c r="BC1639" s="5">
        <f t="shared" si="1950"/>
        <v>1.9471638528605662E-5</v>
      </c>
      <c r="BD1639" s="5">
        <f t="shared" si="1951"/>
        <v>4.043103827322116E-5</v>
      </c>
      <c r="BE1639" s="5">
        <f t="shared" si="1952"/>
        <v>7.7917961850365244E-5</v>
      </c>
      <c r="BF1639" s="5">
        <f t="shared" si="1953"/>
        <v>7.5081039693904449E-5</v>
      </c>
      <c r="BG1639" s="5">
        <f t="shared" si="1954"/>
        <v>4.8231604862760145E-5</v>
      </c>
      <c r="BH1639" s="5">
        <f t="shared" si="1955"/>
        <v>2.3237767988310338E-5</v>
      </c>
      <c r="BI1639" s="5">
        <f t="shared" si="1956"/>
        <v>8.9566807924398531E-6</v>
      </c>
      <c r="BJ1639" s="8">
        <f t="shared" si="1957"/>
        <v>0.61396997826665123</v>
      </c>
      <c r="BK1639" s="8">
        <f t="shared" si="1958"/>
        <v>0.21927224524093383</v>
      </c>
      <c r="BL1639" s="8">
        <f t="shared" si="1959"/>
        <v>0.15981498636777031</v>
      </c>
      <c r="BM1639" s="8">
        <f t="shared" si="1960"/>
        <v>0.53003675793403238</v>
      </c>
      <c r="BN1639" s="8">
        <f t="shared" si="1961"/>
        <v>0.46620421661442901</v>
      </c>
    </row>
    <row r="1640" spans="1:66" x14ac:dyDescent="0.25">
      <c r="A1640" t="s">
        <v>303</v>
      </c>
      <c r="B1640" t="s">
        <v>321</v>
      </c>
      <c r="C1640" t="s">
        <v>302</v>
      </c>
      <c r="D1640" t="s">
        <v>574</v>
      </c>
      <c r="E1640">
        <f>VLOOKUP(A1640,home!$A$2:$E$405,3,FALSE)</f>
        <v>1.3961038961039001</v>
      </c>
      <c r="F1640">
        <f>VLOOKUP(B1640,home!$B$2:$E$405,3,FALSE)</f>
        <v>1.43</v>
      </c>
      <c r="G1640">
        <f>VLOOKUP(C1640,away!$B$2:$E$405,4,FALSE)</f>
        <v>1.63</v>
      </c>
      <c r="H1640">
        <f>VLOOKUP(A1640,away!$A$2:$E$405,3,FALSE)</f>
        <v>1.0324675324675301</v>
      </c>
      <c r="I1640">
        <f>VLOOKUP(C1640,away!$B$2:$E$405,3,FALSE)</f>
        <v>0.52</v>
      </c>
      <c r="J1640">
        <f>VLOOKUP(B1640,home!$B$2:$E$405,4,FALSE)</f>
        <v>0.92</v>
      </c>
      <c r="K1640" s="3">
        <f t="shared" si="1906"/>
        <v>3.2541785714285805</v>
      </c>
      <c r="L1640" s="3">
        <f t="shared" si="1907"/>
        <v>0.49393246753246639</v>
      </c>
      <c r="M1640" s="5">
        <f t="shared" si="1908"/>
        <v>2.3562211945788791E-2</v>
      </c>
      <c r="N1640" s="5">
        <f t="shared" si="1909"/>
        <v>7.6675645209444407E-2</v>
      </c>
      <c r="O1640" s="5">
        <f t="shared" si="1910"/>
        <v>1.1638141486906412E-2</v>
      </c>
      <c r="P1640" s="5">
        <f t="shared" si="1911"/>
        <v>3.7872590637944813E-2</v>
      </c>
      <c r="Q1640" s="5">
        <f t="shared" si="1912"/>
        <v>0.12475812079551725</v>
      </c>
      <c r="R1640" s="5">
        <f t="shared" si="1913"/>
        <v>2.8742279710598259E-3</v>
      </c>
      <c r="S1640" s="5">
        <f t="shared" si="1914"/>
        <v>1.5218574607186864E-2</v>
      </c>
      <c r="T1640" s="5">
        <f t="shared" si="1915"/>
        <v>6.1622086449243343E-2</v>
      </c>
      <c r="U1640" s="5">
        <f t="shared" si="1916"/>
        <v>9.3532510728235336E-3</v>
      </c>
      <c r="V1640" s="5">
        <f t="shared" si="1917"/>
        <v>2.717943495085817E-3</v>
      </c>
      <c r="W1640" s="5">
        <f t="shared" si="1918"/>
        <v>0.13532840110149019</v>
      </c>
      <c r="X1640" s="5">
        <f t="shared" si="1919"/>
        <v>6.6843091083282402E-2</v>
      </c>
      <c r="Y1640" s="5">
        <f t="shared" si="1920"/>
        <v>1.6507986458131538E-2</v>
      </c>
      <c r="Z1640" s="5">
        <f t="shared" si="1921"/>
        <v>4.7322483799880474E-4</v>
      </c>
      <c r="AA1640" s="5">
        <f t="shared" si="1922"/>
        <v>1.5399581272834719E-3</v>
      </c>
      <c r="AB1640" s="5">
        <f t="shared" si="1923"/>
        <v>2.5056493693515806E-3</v>
      </c>
      <c r="AC1640" s="5">
        <f t="shared" si="1924"/>
        <v>2.7304196228287336E-4</v>
      </c>
      <c r="AD1640" s="5">
        <f t="shared" si="1925"/>
        <v>0.11009569574254033</v>
      </c>
      <c r="AE1640" s="5">
        <f t="shared" si="1926"/>
        <v>5.43798386628166E-2</v>
      </c>
      <c r="AF1640" s="5">
        <f t="shared" si="1927"/>
        <v>1.342998394737121E-2</v>
      </c>
      <c r="AG1640" s="5">
        <f t="shared" si="1928"/>
        <v>2.2111683700154917E-3</v>
      </c>
      <c r="AH1640" s="5">
        <f t="shared" si="1929"/>
        <v>5.8435277982600316E-5</v>
      </c>
      <c r="AI1640" s="5">
        <f t="shared" si="1930"/>
        <v>1.901588294264503E-4</v>
      </c>
      <c r="AJ1640" s="5">
        <f t="shared" si="1931"/>
        <v>3.0940539394374862E-4</v>
      </c>
      <c r="AK1640" s="5">
        <f t="shared" si="1932"/>
        <v>3.3562013428538833E-4</v>
      </c>
      <c r="AL1640" s="5">
        <f t="shared" si="1933"/>
        <v>1.7554899324922876E-5</v>
      </c>
      <c r="AM1640" s="5">
        <f t="shared" si="1934"/>
        <v>7.1654210778379135E-2</v>
      </c>
      <c r="AN1640" s="5">
        <f t="shared" si="1935"/>
        <v>3.5392341138856254E-2</v>
      </c>
      <c r="AO1640" s="5">
        <f t="shared" si="1936"/>
        <v>8.7407131952330457E-3</v>
      </c>
      <c r="AP1640" s="5">
        <f t="shared" si="1937"/>
        <v>1.4391073455050155E-3</v>
      </c>
      <c r="AQ1640" s="5">
        <f t="shared" si="1938"/>
        <v>1.7770546055234746E-4</v>
      </c>
      <c r="AR1640" s="5">
        <f t="shared" si="1939"/>
        <v>5.7726162089782781E-6</v>
      </c>
      <c r="AS1640" s="5">
        <f t="shared" si="1940"/>
        <v>1.8785123968338403E-5</v>
      </c>
      <c r="AT1640" s="5">
        <f t="shared" si="1941"/>
        <v>3.0565073939698131E-5</v>
      </c>
      <c r="AU1640" s="5">
        <f t="shared" si="1942"/>
        <v>3.3154736216231927E-5</v>
      </c>
      <c r="AV1640" s="5">
        <f t="shared" si="1943"/>
        <v>2.6972858034057259E-5</v>
      </c>
      <c r="AW1640" s="5">
        <f t="shared" si="1944"/>
        <v>7.837991674418745E-7</v>
      </c>
      <c r="AX1640" s="5">
        <f t="shared" si="1945"/>
        <v>3.8862599544604672E-2</v>
      </c>
      <c r="AY1640" s="5">
        <f t="shared" si="1946"/>
        <v>1.9195499687792692E-2</v>
      </c>
      <c r="AZ1640" s="5">
        <f t="shared" si="1947"/>
        <v>4.7406402631550663E-3</v>
      </c>
      <c r="BA1640" s="5">
        <f t="shared" si="1948"/>
        <v>7.8051871428798077E-4</v>
      </c>
      <c r="BB1640" s="5">
        <f t="shared" si="1949"/>
        <v>9.638088362588261E-5</v>
      </c>
      <c r="BC1640" s="5">
        <f t="shared" si="1950"/>
        <v>9.5211295344583405E-6</v>
      </c>
      <c r="BD1640" s="5">
        <f t="shared" si="1951"/>
        <v>4.7521376136975833E-7</v>
      </c>
      <c r="BE1640" s="5">
        <f t="shared" si="1952"/>
        <v>1.5464304390974426E-6</v>
      </c>
      <c r="BF1640" s="5">
        <f t="shared" si="1953"/>
        <v>2.5161803985578944E-6</v>
      </c>
      <c r="BG1640" s="5">
        <f t="shared" si="1954"/>
        <v>2.7293667782785752E-6</v>
      </c>
      <c r="BH1640" s="5">
        <f t="shared" si="1955"/>
        <v>2.2204617208608E-6</v>
      </c>
      <c r="BI1640" s="5">
        <f t="shared" si="1956"/>
        <v>1.4451557901405296E-6</v>
      </c>
      <c r="BJ1640" s="8">
        <f t="shared" si="1957"/>
        <v>0.84294125596137925</v>
      </c>
      <c r="BK1640" s="8">
        <f t="shared" si="1958"/>
        <v>9.885741723540678E-2</v>
      </c>
      <c r="BL1640" s="8">
        <f t="shared" si="1959"/>
        <v>2.8931030880318617E-2</v>
      </c>
      <c r="BM1640" s="8">
        <f t="shared" si="1960"/>
        <v>0.674627274979817</v>
      </c>
      <c r="BN1640" s="8">
        <f t="shared" si="1961"/>
        <v>0.27738093804666153</v>
      </c>
    </row>
    <row r="1641" spans="1:66" x14ac:dyDescent="0.25">
      <c r="A1641" t="s">
        <v>10</v>
      </c>
      <c r="B1641" t="s">
        <v>226</v>
      </c>
      <c r="C1641" t="s">
        <v>453</v>
      </c>
      <c r="D1641" s="7" t="s">
        <v>575</v>
      </c>
      <c r="E1641">
        <f>VLOOKUP(A1641,home!$A$2:$E$405,3,FALSE)</f>
        <v>1.5653594771241801</v>
      </c>
      <c r="F1641">
        <f>VLOOKUP(B1641,home!$B$2:$E$405,3,FALSE)</f>
        <v>0.94</v>
      </c>
      <c r="G1641">
        <f>VLOOKUP(C1641,away!$B$2:$E$405,4,FALSE)</f>
        <v>0.49</v>
      </c>
      <c r="H1641">
        <f>VLOOKUP(A1641,away!$A$2:$E$405,3,FALSE)</f>
        <v>1.3758169934640501</v>
      </c>
      <c r="I1641">
        <f>VLOOKUP(C1641,away!$B$2:$E$405,3,FALSE)</f>
        <v>1.73</v>
      </c>
      <c r="J1641">
        <f>VLOOKUP(B1641,home!$B$2:$E$405,4,FALSE)</f>
        <v>1.07</v>
      </c>
      <c r="K1641" s="3">
        <f t="shared" ref="K1641:K1704" si="1962">E1641*F1641*G1641</f>
        <v>0.72100457516339733</v>
      </c>
      <c r="L1641" s="3">
        <f t="shared" ref="L1641:L1704" si="1963">H1641*I1641*J1641</f>
        <v>2.5467748366013034</v>
      </c>
      <c r="M1641" s="5">
        <f t="shared" ref="M1641:M1704" si="1964">_xlfn.POISSON.DIST(0,K1641,FALSE) * _xlfn.POISSON.DIST(0,L1641,FALSE)</f>
        <v>3.8090917474477952E-2</v>
      </c>
      <c r="N1641" s="5">
        <f t="shared" ref="N1641:N1704" si="1965">_xlfn.POISSON.DIST(1,K1641,FALSE) * _xlfn.POISSON.DIST(0,L1641,FALSE)</f>
        <v>2.7463725771270001E-2</v>
      </c>
      <c r="O1641" s="5">
        <f t="shared" ref="O1641:O1704" si="1966">_xlfn.POISSON.DIST(0,K1641,FALSE) * _xlfn.POISSON.DIST(1,L1641,FALSE)</f>
        <v>9.7008990127057326E-2</v>
      </c>
      <c r="P1641" s="5">
        <f t="shared" ref="P1641:P1704" si="1967">_xlfn.POISSON.DIST(1,K1641,FALSE) * _xlfn.POISSON.DIST(1,L1641,FALSE)</f>
        <v>6.9943925713589164E-2</v>
      </c>
      <c r="Q1641" s="5">
        <f t="shared" ref="Q1641:Q1704" si="1968">_xlfn.POISSON.DIST(2,K1641,FALSE) * _xlfn.POISSON.DIST(0,L1641,FALSE)</f>
        <v>9.9007359660592854E-3</v>
      </c>
      <c r="R1641" s="5">
        <f t="shared" ref="R1641:R1704" si="1969">_xlfn.POISSON.DIST(0,K1641,FALSE) * _xlfn.POISSON.DIST(2,L1641,FALSE)</f>
        <v>0.12353002748984698</v>
      </c>
      <c r="S1641" s="5">
        <f t="shared" ref="S1641:S1704" si="1970">_xlfn.POISSON.DIST(2,K1641,FALSE) * _xlfn.POISSON.DIST(2,L1641,FALSE)</f>
        <v>3.2108393999081067E-2</v>
      </c>
      <c r="T1641" s="5">
        <f t="shared" ref="T1641:T1704" si="1971">_xlfn.POISSON.DIST(2,K1641,FALSE) * _xlfn.POISSON.DIST(1,L1641,FALSE)</f>
        <v>2.5214945222193284E-2</v>
      </c>
      <c r="U1641" s="5">
        <f t="shared" ref="U1641:U1704" si="1972">_xlfn.POISSON.DIST(1,K1641,FALSE) * _xlfn.POISSON.DIST(2,L1641,FALSE)</f>
        <v>8.9065714990239894E-2</v>
      </c>
      <c r="V1641" s="5">
        <f t="shared" ref="V1641:V1704" si="1973">_xlfn.POISSON.DIST(3,K1641,FALSE) * _xlfn.POISSON.DIST(3,L1641,FALSE)</f>
        <v>6.5509554320021101E-3</v>
      </c>
      <c r="W1641" s="5">
        <f t="shared" ref="W1641:W1704" si="1974">_xlfn.POISSON.DIST(3,K1641,FALSE) * _xlfn.POISSON.DIST(0,L1641,FALSE)</f>
        <v>2.3794919763378483E-3</v>
      </c>
      <c r="X1641" s="5">
        <f t="shared" ref="X1641:X1704" si="1975">_xlfn.POISSON.DIST(3,K1641,FALSE) * _xlfn.POISSON.DIST(1,L1641,FALSE)</f>
        <v>6.0600302892319362E-3</v>
      </c>
      <c r="Y1641" s="5">
        <f t="shared" ref="Y1641:Y1704" si="1976">_xlfn.POISSON.DIST(3,K1641,FALSE) * _xlfn.POISSON.DIST(2,L1641,FALSE)</f>
        <v>7.7167663248288096E-3</v>
      </c>
      <c r="Z1641" s="5">
        <f t="shared" ref="Z1641:Z1704" si="1977">_xlfn.POISSON.DIST(0,K1641,FALSE) * _xlfn.POISSON.DIST(3,L1641,FALSE)</f>
        <v>0.10486772185860317</v>
      </c>
      <c r="AA1641" s="5">
        <f t="shared" ref="AA1641:AA1704" si="1978">_xlfn.POISSON.DIST(1,K1641,FALSE) * _xlfn.POISSON.DIST(3,L1641,FALSE)</f>
        <v>7.5610107247015487E-2</v>
      </c>
      <c r="AB1641" s="5">
        <f t="shared" ref="AB1641:AB1704" si="1979">_xlfn.POISSON.DIST(2,K1641,FALSE) * _xlfn.POISSON.DIST(3,L1641,FALSE)</f>
        <v>2.7257616626846649E-2</v>
      </c>
      <c r="AC1641" s="5">
        <f t="shared" ref="AC1641:AC1704" si="1980">_xlfn.POISSON.DIST(4,K1641,FALSE) * _xlfn.POISSON.DIST(4,L1641,FALSE)</f>
        <v>7.5181888897136106E-4</v>
      </c>
      <c r="AD1641" s="5">
        <f t="shared" ref="AD1641:AD1704" si="1981">_xlfn.POISSON.DIST(4,K1641,FALSE) * _xlfn.POISSON.DIST(0,L1641,FALSE)</f>
        <v>4.2890615037604571E-4</v>
      </c>
      <c r="AE1641" s="5">
        <f t="shared" ref="AE1641:AE1704" si="1982">_xlfn.POISSON.DIST(4,K1641,FALSE) * _xlfn.POISSON.DIST(1,L1641,FALSE)</f>
        <v>1.0923273910412477E-3</v>
      </c>
      <c r="AF1641" s="5">
        <f t="shared" ref="AF1641:AF1704" si="1983">_xlfn.POISSON.DIST(4,K1641,FALSE) * _xlfn.POISSON.DIST(2,L1641,FALSE)</f>
        <v>1.3909559564171015E-3</v>
      </c>
      <c r="AG1641" s="5">
        <f t="shared" ref="AG1641:AG1704" si="1984">_xlfn.POISSON.DIST(4,K1641,FALSE) * _xlfn.POISSON.DIST(3,L1641,FALSE)</f>
        <v>1.1808172095412576E-3</v>
      </c>
      <c r="AH1641" s="5">
        <f t="shared" ref="AH1641:AH1704" si="1985">_xlfn.POISSON.DIST(0,K1641,FALSE) * _xlfn.POISSON.DIST(4,L1641,FALSE)</f>
        <v>6.6768618800298773E-2</v>
      </c>
      <c r="AI1641" s="5">
        <f t="shared" ref="AI1641:AI1704" si="1986">_xlfn.POISSON.DIST(1,K1641,FALSE) * _xlfn.POISSON.DIST(4,L1641,FALSE)</f>
        <v>4.8140479632356237E-2</v>
      </c>
      <c r="AJ1641" s="5">
        <f t="shared" ref="AJ1641:AJ1704" si="1987">_xlfn.POISSON.DIST(2,K1641,FALSE) * _xlfn.POISSON.DIST(4,L1641,FALSE)</f>
        <v>1.7354753032744592E-2</v>
      </c>
      <c r="AK1641" s="5">
        <f t="shared" ref="AK1641:AK1704" si="1988">_xlfn.POISSON.DIST(3,K1641,FALSE) * _xlfn.POISSON.DIST(4,L1641,FALSE)</f>
        <v>4.1709521124798999E-3</v>
      </c>
      <c r="AL1641" s="5">
        <f t="shared" ref="AL1641:AL1704" si="1989">_xlfn.POISSON.DIST(5,K1641,FALSE) * _xlfn.POISSON.DIST(5,L1641,FALSE)</f>
        <v>5.5220685671874046E-5</v>
      </c>
      <c r="AM1641" s="5">
        <f t="shared" ref="AM1641:AM1704" si="1990">_xlfn.POISSON.DIST(5,K1641,FALSE) * _xlfn.POISSON.DIST(0,L1641,FALSE)</f>
        <v>6.1848659347369815E-5</v>
      </c>
      <c r="AN1641" s="5">
        <f t="shared" ref="AN1641:AN1704" si="1991">_xlfn.POISSON.DIST(5,K1641,FALSE) * _xlfn.POISSON.DIST(1,L1641,FALSE)</f>
        <v>1.5751460930340743E-4</v>
      </c>
      <c r="AO1641" s="5">
        <f t="shared" ref="AO1641:AO1704" si="1992">_xlfn.POISSON.DIST(5,K1641,FALSE) * _xlfn.POISSON.DIST(2,L1641,FALSE)</f>
        <v>2.0057712168550189E-4</v>
      </c>
      <c r="AP1641" s="5">
        <f t="shared" ref="AP1641:AP1704" si="1993">_xlfn.POISSON.DIST(5,K1641,FALSE) * _xlfn.POISSON.DIST(3,L1641,FALSE)</f>
        <v>1.7027492210218458E-4</v>
      </c>
      <c r="AQ1641" s="5">
        <f t="shared" ref="AQ1641:AQ1704" si="1994">_xlfn.POISSON.DIST(5,K1641,FALSE) * _xlfn.POISSON.DIST(4,L1641,FALSE)</f>
        <v>1.0841297172852274E-4</v>
      </c>
      <c r="AR1641" s="5">
        <f t="shared" ref="AR1641:AR1704" si="1995">_xlfn.POISSON.DIST(0,K1641,FALSE) * _xlfn.POISSON.DIST(5,L1641,FALSE)</f>
        <v>3.4008927647045127E-2</v>
      </c>
      <c r="AS1641" s="5">
        <f t="shared" ref="AS1641:AS1704" si="1996">_xlfn.POISSON.DIST(1,K1641,FALSE) * _xlfn.POISSON.DIST(5,L1641,FALSE)</f>
        <v>2.4520592429920485E-2</v>
      </c>
      <c r="AT1641" s="5">
        <f t="shared" ref="AT1641:AT1704" si="1997">_xlfn.POISSON.DIST(2,K1641,FALSE) * _xlfn.POISSON.DIST(5,L1641,FALSE)</f>
        <v>8.839729663844817E-3</v>
      </c>
      <c r="AU1641" s="5">
        <f t="shared" ref="AU1641:AU1704" si="1998">_xlfn.POISSON.DIST(3,K1641,FALSE) * _xlfn.POISSON.DIST(5,L1641,FALSE)</f>
        <v>2.1244951769465717E-3</v>
      </c>
      <c r="AV1641" s="5">
        <f t="shared" ref="AV1641:AV1704" si="1999">_xlfn.POISSON.DIST(4,K1641,FALSE) * _xlfn.POISSON.DIST(5,L1641,FALSE)</f>
        <v>3.8294268562276233E-4</v>
      </c>
      <c r="AW1641" s="5">
        <f t="shared" ref="AW1641:AW1704" si="2000">_xlfn.POISSON.DIST(6,K1641,FALSE) * _xlfn.POISSON.DIST(6,L1641,FALSE)</f>
        <v>2.8166174456701034E-6</v>
      </c>
      <c r="AX1641" s="5">
        <f t="shared" ref="AX1641:AX1704" si="2001">_xlfn.POISSON.DIST(6,K1641,FALSE) * _xlfn.POISSON.DIST(0,L1641,FALSE)</f>
        <v>7.4321943928626748E-6</v>
      </c>
      <c r="AY1641" s="5">
        <f t="shared" ref="AY1641:AY1704" si="2002">_xlfn.POISSON.DIST(6,K1641,FALSE) * _xlfn.POISSON.DIST(1,L1641,FALSE)</f>
        <v>1.8928125660471963E-5</v>
      </c>
      <c r="AZ1641" s="5">
        <f t="shared" ref="AZ1641:AZ1704" si="2003">_xlfn.POISSON.DIST(6,K1641,FALSE) * _xlfn.POISSON.DIST(2,L1641,FALSE)</f>
        <v>2.4102837068058718E-5</v>
      </c>
      <c r="BA1641" s="5">
        <f t="shared" ref="BA1641:BA1704" si="2004">_xlfn.POISSON.DIST(6,K1641,FALSE) * _xlfn.POISSON.DIST(3,L1641,FALSE)</f>
        <v>2.0461499645211025E-5</v>
      </c>
      <c r="BB1641" s="5">
        <f t="shared" ref="BB1641:BB1704" si="2005">_xlfn.POISSON.DIST(6,K1641,FALSE) * _xlfn.POISSON.DIST(4,L1641,FALSE)</f>
        <v>1.3027708103887487E-5</v>
      </c>
      <c r="BC1641" s="5">
        <f t="shared" ref="BC1641:BC1704" si="2006">_xlfn.POISSON.DIST(6,K1641,FALSE) * _xlfn.POISSON.DIST(5,L1641,FALSE)</f>
        <v>6.6357278355135062E-6</v>
      </c>
      <c r="BD1641" s="5">
        <f t="shared" ref="BD1641:BD1704" si="2007">_xlfn.POISSON.DIST(0,K1641,FALSE) * _xlfn.POISSON.DIST(6,L1641,FALSE)</f>
        <v>1.4435513525214808E-2</v>
      </c>
      <c r="BE1641" s="5">
        <f t="shared" ref="BE1641:BE1704" si="2008">_xlfn.POISSON.DIST(1,K1641,FALSE) * _xlfn.POISSON.DIST(6,L1641,FALSE)</f>
        <v>1.0408071296512977E-2</v>
      </c>
      <c r="BF1641" s="5">
        <f t="shared" ref="BF1641:BF1704" si="2009">_xlfn.POISSON.DIST(2,K1641,FALSE) * _xlfn.POISSON.DIST(6,L1641,FALSE)</f>
        <v>3.7521335117063439E-3</v>
      </c>
      <c r="BG1641" s="5">
        <f t="shared" ref="BG1641:BG1704" si="2010">_xlfn.POISSON.DIST(3,K1641,FALSE) * _xlfn.POISSON.DIST(6,L1641,FALSE)</f>
        <v>9.0176847618805985E-4</v>
      </c>
      <c r="BH1641" s="5">
        <f t="shared" ref="BH1641:BH1704" si="2011">_xlfn.POISSON.DIST(4,K1641,FALSE) * _xlfn.POISSON.DIST(6,L1641,FALSE)</f>
        <v>1.6254479926742902E-4</v>
      </c>
      <c r="BI1641" s="5">
        <f t="shared" ref="BI1641:BI1704" si="2012">_xlfn.POISSON.DIST(5,K1641,FALSE) * _xlfn.POISSON.DIST(6,L1641,FALSE)</f>
        <v>2.3439108788166477E-5</v>
      </c>
      <c r="BJ1641" s="8">
        <f t="shared" ref="BJ1641:BJ1704" si="2013">SUM(N1641,Q1641,T1641,W1641,X1641,Y1641,AD1641,AE1641,AF1641,AG1641,AM1641,AN1641,AO1641,AP1641,AQ1641,AX1641,AY1641,AZ1641,BA1641,BB1641,BC1641)</f>
        <v>8.3617918634169813E-2</v>
      </c>
      <c r="BK1641" s="8">
        <f t="shared" ref="BK1641:BK1704" si="2014">SUM(M1641,P1641,S1641,V1641,AC1641,AL1641,AY1641)</f>
        <v>0.14752016031945397</v>
      </c>
      <c r="BL1641" s="8">
        <f t="shared" ref="BL1641:BL1704" si="2015">SUM(O1641,R1641,U1641,AA1641,AB1641,AH1641,AI1641,AJ1641,AK1641,AR1641,AS1641,AT1641,AU1641,AV1641,BD1641,BE1641,BF1641,BG1641,BH1641,BI1641)</f>
        <v>0.64846741837994337</v>
      </c>
      <c r="BM1641" s="8">
        <f t="shared" ref="BM1641:BM1704" si="2016">SUM(S1641:BI1641)</f>
        <v>0.61851878514165493</v>
      </c>
      <c r="BN1641" s="8">
        <f t="shared" ref="BN1641:BN1704" si="2017">SUM(M1641:R1641)</f>
        <v>0.36593832254230069</v>
      </c>
    </row>
    <row r="1642" spans="1:66" x14ac:dyDescent="0.25">
      <c r="A1642" t="s">
        <v>10</v>
      </c>
      <c r="B1642" t="s">
        <v>37</v>
      </c>
      <c r="C1642" t="s">
        <v>39</v>
      </c>
      <c r="D1642" s="7" t="s">
        <v>575</v>
      </c>
      <c r="E1642">
        <f>VLOOKUP(A1642,home!$A$2:$E$405,3,FALSE)</f>
        <v>1.5653594771241801</v>
      </c>
      <c r="F1642">
        <f>VLOOKUP(B1642,home!$B$2:$E$405,3,FALSE)</f>
        <v>0.71</v>
      </c>
      <c r="G1642">
        <f>VLOOKUP(C1642,away!$B$2:$E$405,4,FALSE)</f>
        <v>1.0900000000000001</v>
      </c>
      <c r="H1642">
        <f>VLOOKUP(A1642,away!$A$2:$E$405,3,FALSE)</f>
        <v>1.3758169934640501</v>
      </c>
      <c r="I1642">
        <f>VLOOKUP(C1642,away!$B$2:$E$405,3,FALSE)</f>
        <v>1.01</v>
      </c>
      <c r="J1642">
        <f>VLOOKUP(B1642,home!$B$2:$E$405,4,FALSE)</f>
        <v>1.58</v>
      </c>
      <c r="K1642" s="3">
        <f t="shared" si="1962"/>
        <v>1.2114316993464029</v>
      </c>
      <c r="L1642" s="3">
        <f t="shared" si="1963"/>
        <v>2.1955287581699312</v>
      </c>
      <c r="M1642" s="5">
        <f t="shared" si="1964"/>
        <v>3.3141783293727786E-2</v>
      </c>
      <c r="N1642" s="5">
        <f t="shared" si="1965"/>
        <v>4.0149006854890881E-2</v>
      </c>
      <c r="O1642" s="5">
        <f t="shared" si="1966"/>
        <v>7.2763738318415136E-2</v>
      </c>
      <c r="P1642" s="5">
        <f t="shared" si="1967"/>
        <v>8.8148299161874624E-2</v>
      </c>
      <c r="Q1642" s="5">
        <f t="shared" si="1968"/>
        <v>2.4318889800645428E-2</v>
      </c>
      <c r="R1642" s="5">
        <f t="shared" si="1969"/>
        <v>7.9877440015015941E-2</v>
      </c>
      <c r="S1642" s="5">
        <f t="shared" si="1970"/>
        <v>5.8612738007084532E-2</v>
      </c>
      <c r="T1642" s="5">
        <f t="shared" si="1971"/>
        <v>5.3392821924082456E-2</v>
      </c>
      <c r="U1642" s="5">
        <f t="shared" si="1972"/>
        <v>9.6766062896831123E-2</v>
      </c>
      <c r="V1642" s="5">
        <f t="shared" si="1973"/>
        <v>1.7321582375518729E-2</v>
      </c>
      <c r="W1642" s="5">
        <f t="shared" si="1974"/>
        <v>9.8202246658045979E-3</v>
      </c>
      <c r="X1642" s="5">
        <f t="shared" si="1975"/>
        <v>2.1560585665463695E-2</v>
      </c>
      <c r="Y1642" s="5">
        <f t="shared" si="1976"/>
        <v>2.3668442935755971E-2</v>
      </c>
      <c r="Z1642" s="5">
        <f t="shared" si="1977"/>
        <v>5.8457738893987039E-2</v>
      </c>
      <c r="AA1642" s="5">
        <f t="shared" si="1978"/>
        <v>7.0817557968291034E-2</v>
      </c>
      <c r="AB1642" s="5">
        <f t="shared" si="1979"/>
        <v>4.2895317296544618E-2</v>
      </c>
      <c r="AC1642" s="5">
        <f t="shared" si="1980"/>
        <v>2.879424161605173E-3</v>
      </c>
      <c r="AD1642" s="5">
        <f t="shared" si="1981"/>
        <v>2.9741328637147807E-3</v>
      </c>
      <c r="AE1642" s="5">
        <f t="shared" si="1982"/>
        <v>6.5297942329040929E-3</v>
      </c>
      <c r="AF1642" s="5">
        <f t="shared" si="1983"/>
        <v>7.1681755116365532E-3</v>
      </c>
      <c r="AG1642" s="5">
        <f t="shared" si="1984"/>
        <v>5.2459784931358378E-3</v>
      </c>
      <c r="AH1642" s="5">
        <f t="shared" si="1985"/>
        <v>3.2086411719834361E-2</v>
      </c>
      <c r="AI1642" s="5">
        <f t="shared" si="1986"/>
        <v>3.8870496275687276E-2</v>
      </c>
      <c r="AJ1642" s="5">
        <f t="shared" si="1987"/>
        <v>2.3544475678846939E-2</v>
      </c>
      <c r="AK1642" s="5">
        <f t="shared" si="1988"/>
        <v>9.5075080606151999E-3</v>
      </c>
      <c r="AL1642" s="5">
        <f t="shared" si="1989"/>
        <v>3.0633999403301707E-4</v>
      </c>
      <c r="AM1642" s="5">
        <f t="shared" si="1990"/>
        <v>7.2059176583439636E-4</v>
      </c>
      <c r="AN1642" s="5">
        <f t="shared" si="1991"/>
        <v>1.5820799447898699E-3</v>
      </c>
      <c r="AO1642" s="5">
        <f t="shared" si="1992"/>
        <v>1.7367510082550287E-3</v>
      </c>
      <c r="AP1642" s="5">
        <f t="shared" si="1993"/>
        <v>1.2710289281348465E-3</v>
      </c>
      <c r="AQ1642" s="5">
        <f t="shared" si="1994"/>
        <v>6.9764514104648948E-4</v>
      </c>
      <c r="AR1642" s="5">
        <f t="shared" si="1995"/>
        <v>1.4089327935475409E-2</v>
      </c>
      <c r="AS1642" s="5">
        <f t="shared" si="1996"/>
        <v>1.7068258483521722E-2</v>
      </c>
      <c r="AT1642" s="5">
        <f t="shared" si="1997"/>
        <v>1.0338514689788192E-2</v>
      </c>
      <c r="AU1642" s="5">
        <f t="shared" si="1998"/>
        <v>4.1748014731226198E-3</v>
      </c>
      <c r="AV1642" s="5">
        <f t="shared" si="1999"/>
        <v>1.2643717107546999E-3</v>
      </c>
      <c r="AW1642" s="5">
        <f t="shared" si="2000"/>
        <v>2.263285090400247E-5</v>
      </c>
      <c r="AX1642" s="5">
        <f t="shared" si="2001"/>
        <v>1.4549128456996444E-4</v>
      </c>
      <c r="AY1642" s="5">
        <f t="shared" si="2002"/>
        <v>3.1943029933644208E-4</v>
      </c>
      <c r="AZ1642" s="5">
        <f t="shared" si="2003"/>
        <v>3.5065920421199412E-4</v>
      </c>
      <c r="BA1642" s="5">
        <f t="shared" si="2004"/>
        <v>2.5662745572147195E-4</v>
      </c>
      <c r="BB1642" s="5">
        <f t="shared" si="2005"/>
        <v>1.4085823979311806E-4</v>
      </c>
      <c r="BC1642" s="5">
        <f t="shared" si="2006"/>
        <v>6.1851663258197362E-5</v>
      </c>
      <c r="BD1642" s="5">
        <f t="shared" si="2007"/>
        <v>5.155587444270541E-3</v>
      </c>
      <c r="BE1642" s="5">
        <f t="shared" si="2008"/>
        <v>6.2456420587416401E-3</v>
      </c>
      <c r="BF1642" s="5">
        <f t="shared" si="2009"/>
        <v>3.7830843863653767E-3</v>
      </c>
      <c r="BG1642" s="5">
        <f t="shared" si="2010"/>
        <v>1.5276494489818173E-3</v>
      </c>
      <c r="BH1642" s="5">
        <f t="shared" si="2011"/>
        <v>4.6266074199640962E-4</v>
      </c>
      <c r="BI1642" s="5">
        <f t="shared" si="2012"/>
        <v>1.1209637777951568E-4</v>
      </c>
      <c r="BJ1642" s="8">
        <f t="shared" si="2013"/>
        <v>0.20211106788298613</v>
      </c>
      <c r="BK1642" s="8">
        <f t="shared" si="2014"/>
        <v>0.2007295972931803</v>
      </c>
      <c r="BL1642" s="8">
        <f t="shared" si="2015"/>
        <v>0.53135100298087978</v>
      </c>
      <c r="BM1642" s="8">
        <f t="shared" si="2016"/>
        <v>0.65395345215803113</v>
      </c>
      <c r="BN1642" s="8">
        <f t="shared" si="2017"/>
        <v>0.33839915744456983</v>
      </c>
    </row>
    <row r="1643" spans="1:66" x14ac:dyDescent="0.25">
      <c r="A1643" t="s">
        <v>10</v>
      </c>
      <c r="B1643" t="s">
        <v>499</v>
      </c>
      <c r="C1643" t="s">
        <v>40</v>
      </c>
      <c r="D1643" s="7" t="s">
        <v>575</v>
      </c>
      <c r="E1643">
        <f>VLOOKUP(A1643,home!$A$2:$E$405,3,FALSE)</f>
        <v>1.5653594771241801</v>
      </c>
      <c r="F1643" t="e">
        <f>VLOOKUP(B1643,home!$B$2:$E$405,3,FALSE)</f>
        <v>#N/A</v>
      </c>
      <c r="G1643">
        <f>VLOOKUP(C1643,away!$B$2:$E$405,4,FALSE)</f>
        <v>1.39</v>
      </c>
      <c r="H1643">
        <f>VLOOKUP(A1643,away!$A$2:$E$405,3,FALSE)</f>
        <v>1.3758169934640501</v>
      </c>
      <c r="I1643">
        <f>VLOOKUP(C1643,away!$B$2:$E$405,3,FALSE)</f>
        <v>0.71</v>
      </c>
      <c r="J1643" t="e">
        <f>VLOOKUP(B1643,home!$B$2:$E$405,4,FALSE)</f>
        <v>#N/A</v>
      </c>
      <c r="K1643" s="3" t="e">
        <f t="shared" si="1962"/>
        <v>#N/A</v>
      </c>
      <c r="L1643" s="3" t="e">
        <f t="shared" si="1963"/>
        <v>#N/A</v>
      </c>
      <c r="M1643" s="5" t="e">
        <f t="shared" si="1964"/>
        <v>#N/A</v>
      </c>
      <c r="N1643" s="5" t="e">
        <f t="shared" si="1965"/>
        <v>#N/A</v>
      </c>
      <c r="O1643" s="5" t="e">
        <f t="shared" si="1966"/>
        <v>#N/A</v>
      </c>
      <c r="P1643" s="5" t="e">
        <f t="shared" si="1967"/>
        <v>#N/A</v>
      </c>
      <c r="Q1643" s="5" t="e">
        <f t="shared" si="1968"/>
        <v>#N/A</v>
      </c>
      <c r="R1643" s="5" t="e">
        <f t="shared" si="1969"/>
        <v>#N/A</v>
      </c>
      <c r="S1643" s="5" t="e">
        <f t="shared" si="1970"/>
        <v>#N/A</v>
      </c>
      <c r="T1643" s="5" t="e">
        <f t="shared" si="1971"/>
        <v>#N/A</v>
      </c>
      <c r="U1643" s="5" t="e">
        <f t="shared" si="1972"/>
        <v>#N/A</v>
      </c>
      <c r="V1643" s="5" t="e">
        <f t="shared" si="1973"/>
        <v>#N/A</v>
      </c>
      <c r="W1643" s="5" t="e">
        <f t="shared" si="1974"/>
        <v>#N/A</v>
      </c>
      <c r="X1643" s="5" t="e">
        <f t="shared" si="1975"/>
        <v>#N/A</v>
      </c>
      <c r="Y1643" s="5" t="e">
        <f t="shared" si="1976"/>
        <v>#N/A</v>
      </c>
      <c r="Z1643" s="5" t="e">
        <f t="shared" si="1977"/>
        <v>#N/A</v>
      </c>
      <c r="AA1643" s="5" t="e">
        <f t="shared" si="1978"/>
        <v>#N/A</v>
      </c>
      <c r="AB1643" s="5" t="e">
        <f t="shared" si="1979"/>
        <v>#N/A</v>
      </c>
      <c r="AC1643" s="5" t="e">
        <f t="shared" si="1980"/>
        <v>#N/A</v>
      </c>
      <c r="AD1643" s="5" t="e">
        <f t="shared" si="1981"/>
        <v>#N/A</v>
      </c>
      <c r="AE1643" s="5" t="e">
        <f t="shared" si="1982"/>
        <v>#N/A</v>
      </c>
      <c r="AF1643" s="5" t="e">
        <f t="shared" si="1983"/>
        <v>#N/A</v>
      </c>
      <c r="AG1643" s="5" t="e">
        <f t="shared" si="1984"/>
        <v>#N/A</v>
      </c>
      <c r="AH1643" s="5" t="e">
        <f t="shared" si="1985"/>
        <v>#N/A</v>
      </c>
      <c r="AI1643" s="5" t="e">
        <f t="shared" si="1986"/>
        <v>#N/A</v>
      </c>
      <c r="AJ1643" s="5" t="e">
        <f t="shared" si="1987"/>
        <v>#N/A</v>
      </c>
      <c r="AK1643" s="5" t="e">
        <f t="shared" si="1988"/>
        <v>#N/A</v>
      </c>
      <c r="AL1643" s="5" t="e">
        <f t="shared" si="1989"/>
        <v>#N/A</v>
      </c>
      <c r="AM1643" s="5" t="e">
        <f t="shared" si="1990"/>
        <v>#N/A</v>
      </c>
      <c r="AN1643" s="5" t="e">
        <f t="shared" si="1991"/>
        <v>#N/A</v>
      </c>
      <c r="AO1643" s="5" t="e">
        <f t="shared" si="1992"/>
        <v>#N/A</v>
      </c>
      <c r="AP1643" s="5" t="e">
        <f t="shared" si="1993"/>
        <v>#N/A</v>
      </c>
      <c r="AQ1643" s="5" t="e">
        <f t="shared" si="1994"/>
        <v>#N/A</v>
      </c>
      <c r="AR1643" s="5" t="e">
        <f t="shared" si="1995"/>
        <v>#N/A</v>
      </c>
      <c r="AS1643" s="5" t="e">
        <f t="shared" si="1996"/>
        <v>#N/A</v>
      </c>
      <c r="AT1643" s="5" t="e">
        <f t="shared" si="1997"/>
        <v>#N/A</v>
      </c>
      <c r="AU1643" s="5" t="e">
        <f t="shared" si="1998"/>
        <v>#N/A</v>
      </c>
      <c r="AV1643" s="5" t="e">
        <f t="shared" si="1999"/>
        <v>#N/A</v>
      </c>
      <c r="AW1643" s="5" t="e">
        <f t="shared" si="2000"/>
        <v>#N/A</v>
      </c>
      <c r="AX1643" s="5" t="e">
        <f t="shared" si="2001"/>
        <v>#N/A</v>
      </c>
      <c r="AY1643" s="5" t="e">
        <f t="shared" si="2002"/>
        <v>#N/A</v>
      </c>
      <c r="AZ1643" s="5" t="e">
        <f t="shared" si="2003"/>
        <v>#N/A</v>
      </c>
      <c r="BA1643" s="5" t="e">
        <f t="shared" si="2004"/>
        <v>#N/A</v>
      </c>
      <c r="BB1643" s="5" t="e">
        <f t="shared" si="2005"/>
        <v>#N/A</v>
      </c>
      <c r="BC1643" s="5" t="e">
        <f t="shared" si="2006"/>
        <v>#N/A</v>
      </c>
      <c r="BD1643" s="5" t="e">
        <f t="shared" si="2007"/>
        <v>#N/A</v>
      </c>
      <c r="BE1643" s="5" t="e">
        <f t="shared" si="2008"/>
        <v>#N/A</v>
      </c>
      <c r="BF1643" s="5" t="e">
        <f t="shared" si="2009"/>
        <v>#N/A</v>
      </c>
      <c r="BG1643" s="5" t="e">
        <f t="shared" si="2010"/>
        <v>#N/A</v>
      </c>
      <c r="BH1643" s="5" t="e">
        <f t="shared" si="2011"/>
        <v>#N/A</v>
      </c>
      <c r="BI1643" s="5" t="e">
        <f t="shared" si="2012"/>
        <v>#N/A</v>
      </c>
      <c r="BJ1643" s="8" t="e">
        <f t="shared" si="2013"/>
        <v>#N/A</v>
      </c>
      <c r="BK1643" s="8" t="e">
        <f t="shared" si="2014"/>
        <v>#N/A</v>
      </c>
      <c r="BL1643" s="8" t="e">
        <f t="shared" si="2015"/>
        <v>#N/A</v>
      </c>
      <c r="BM1643" s="8" t="e">
        <f t="shared" si="2016"/>
        <v>#N/A</v>
      </c>
      <c r="BN1643" s="8" t="e">
        <f t="shared" si="2017"/>
        <v>#N/A</v>
      </c>
    </row>
    <row r="1644" spans="1:66" x14ac:dyDescent="0.25">
      <c r="A1644" t="s">
        <v>10</v>
      </c>
      <c r="B1644" t="s">
        <v>224</v>
      </c>
      <c r="C1644" t="s">
        <v>42</v>
      </c>
      <c r="D1644" s="7" t="s">
        <v>575</v>
      </c>
      <c r="E1644">
        <f>VLOOKUP(A1644,home!$A$2:$E$405,3,FALSE)</f>
        <v>1.5653594771241801</v>
      </c>
      <c r="F1644">
        <f>VLOOKUP(B1644,home!$B$2:$E$405,3,FALSE)</f>
        <v>1.35</v>
      </c>
      <c r="G1644">
        <f>VLOOKUP(C1644,away!$B$2:$E$405,4,FALSE)</f>
        <v>1.39</v>
      </c>
      <c r="H1644">
        <f>VLOOKUP(A1644,away!$A$2:$E$405,3,FALSE)</f>
        <v>1.3758169934640501</v>
      </c>
      <c r="I1644">
        <f>VLOOKUP(C1644,away!$B$2:$E$405,3,FALSE)</f>
        <v>0.79</v>
      </c>
      <c r="J1644">
        <f>VLOOKUP(B1644,home!$B$2:$E$405,4,FALSE)</f>
        <v>0.68</v>
      </c>
      <c r="K1644" s="3">
        <f t="shared" si="1962"/>
        <v>2.9373970588235236</v>
      </c>
      <c r="L1644" s="3">
        <f t="shared" si="1963"/>
        <v>0.7390888888888878</v>
      </c>
      <c r="M1644" s="5">
        <f t="shared" si="1964"/>
        <v>2.5311765603978909E-2</v>
      </c>
      <c r="N1644" s="5">
        <f t="shared" si="1965"/>
        <v>7.4350705838758066E-2</v>
      </c>
      <c r="O1644" s="5">
        <f t="shared" si="1966"/>
        <v>1.8707644716060737E-2</v>
      </c>
      <c r="P1644" s="5">
        <f t="shared" si="1967"/>
        <v>5.4951780566472243E-2</v>
      </c>
      <c r="Q1644" s="5">
        <f t="shared" si="1968"/>
        <v>0.1091987723261105</v>
      </c>
      <c r="R1644" s="5">
        <f t="shared" si="1969"/>
        <v>6.9133061734607017E-3</v>
      </c>
      <c r="S1644" s="5">
        <f t="shared" si="1970"/>
        <v>2.9825044948178496E-2</v>
      </c>
      <c r="T1644" s="5">
        <f t="shared" si="1971"/>
        <v>8.0707599306535621E-2</v>
      </c>
      <c r="U1644" s="5">
        <f t="shared" si="1972"/>
        <v>2.0307125220669974E-2</v>
      </c>
      <c r="V1644" s="5">
        <f t="shared" si="1973"/>
        <v>7.194455429761098E-3</v>
      </c>
      <c r="W1644" s="5">
        <f t="shared" si="1974"/>
        <v>0.10692005088595218</v>
      </c>
      <c r="X1644" s="5">
        <f t="shared" si="1975"/>
        <v>7.9023421609241737E-2</v>
      </c>
      <c r="Y1644" s="5">
        <f t="shared" si="1976"/>
        <v>2.92026664366863E-2</v>
      </c>
      <c r="Z1644" s="5">
        <f t="shared" si="1977"/>
        <v>1.7031825927639197E-3</v>
      </c>
      <c r="AA1644" s="5">
        <f t="shared" si="1978"/>
        <v>5.0029235386241603E-3</v>
      </c>
      <c r="AB1644" s="5">
        <f t="shared" si="1979"/>
        <v>7.3477864439367938E-3</v>
      </c>
      <c r="AC1644" s="5">
        <f t="shared" si="1980"/>
        <v>9.7619655977631008E-4</v>
      </c>
      <c r="AD1644" s="5">
        <f t="shared" si="1981"/>
        <v>7.8516660750414358E-2</v>
      </c>
      <c r="AE1644" s="5">
        <f t="shared" si="1982"/>
        <v>5.8030791553289496E-2</v>
      </c>
      <c r="AF1644" s="5">
        <f t="shared" si="1983"/>
        <v>2.1444956625231694E-2</v>
      </c>
      <c r="AG1644" s="5">
        <f t="shared" si="1984"/>
        <v>5.2832430548042956E-3</v>
      </c>
      <c r="AH1644" s="5">
        <f t="shared" si="1985"/>
        <v>3.1470083251519513E-4</v>
      </c>
      <c r="AI1644" s="5">
        <f t="shared" si="1986"/>
        <v>9.2440129983944845E-4</v>
      </c>
      <c r="AJ1644" s="5">
        <f t="shared" si="1987"/>
        <v>1.3576668296605193E-3</v>
      </c>
      <c r="AK1644" s="5">
        <f t="shared" si="1988"/>
        <v>1.329335517435689E-3</v>
      </c>
      <c r="AL1644" s="5">
        <f t="shared" si="1989"/>
        <v>8.4772812741502876E-5</v>
      </c>
      <c r="AM1644" s="5">
        <f t="shared" si="1990"/>
        <v>4.6126921671382326E-2</v>
      </c>
      <c r="AN1644" s="5">
        <f t="shared" si="1991"/>
        <v>3.409189528596672E-2</v>
      </c>
      <c r="AO1644" s="5">
        <f t="shared" si="1992"/>
        <v>1.2598470503510728E-2</v>
      </c>
      <c r="AP1644" s="5">
        <f t="shared" si="1993"/>
        <v>3.1037965220463903E-3</v>
      </c>
      <c r="AQ1644" s="5">
        <f t="shared" si="1994"/>
        <v>5.734953807041153E-4</v>
      </c>
      <c r="AR1644" s="5">
        <f t="shared" si="1995"/>
        <v>4.6518377727212719E-5</v>
      </c>
      <c r="AS1644" s="5">
        <f t="shared" si="1996"/>
        <v>1.3664294591715634E-4</v>
      </c>
      <c r="AT1644" s="5">
        <f t="shared" si="1997"/>
        <v>2.0068729372301847E-4</v>
      </c>
      <c r="AU1644" s="5">
        <f t="shared" si="1998"/>
        <v>1.9649942210841568E-4</v>
      </c>
      <c r="AV1644" s="5">
        <f t="shared" si="1999"/>
        <v>1.4429920614044558E-4</v>
      </c>
      <c r="AW1644" s="5">
        <f t="shared" si="2000"/>
        <v>5.1122657483327103E-6</v>
      </c>
      <c r="AX1644" s="5">
        <f t="shared" si="2001"/>
        <v>2.2582180675016918E-2</v>
      </c>
      <c r="AY1644" s="5">
        <f t="shared" si="2002"/>
        <v>1.6690238823786365E-2</v>
      </c>
      <c r="AZ1644" s="5">
        <f t="shared" si="2003"/>
        <v>6.1677850337812212E-3</v>
      </c>
      <c r="BA1644" s="5">
        <f t="shared" si="2004"/>
        <v>1.5195137958409581E-3</v>
      </c>
      <c r="BB1644" s="5">
        <f t="shared" si="2005"/>
        <v>2.8076394075485754E-4</v>
      </c>
      <c r="BC1644" s="5">
        <f t="shared" si="2006"/>
        <v>4.1501901802514643E-5</v>
      </c>
      <c r="BD1644" s="5">
        <f t="shared" si="2007"/>
        <v>5.7302026845532029E-6</v>
      </c>
      <c r="BE1644" s="5">
        <f t="shared" si="2008"/>
        <v>1.6831880512069238E-5</v>
      </c>
      <c r="BF1644" s="5">
        <f t="shared" si="2009"/>
        <v>2.4720958155310587E-5</v>
      </c>
      <c r="BG1644" s="5">
        <f t="shared" si="2010"/>
        <v>2.4205089925569571E-5</v>
      </c>
      <c r="BH1644" s="5">
        <f t="shared" si="2011"/>
        <v>1.7774989988981742E-5</v>
      </c>
      <c r="BI1644" s="5">
        <f t="shared" si="2012"/>
        <v>1.0442440662850513E-5</v>
      </c>
      <c r="BJ1644" s="8">
        <f t="shared" si="2013"/>
        <v>0.78645543192161738</v>
      </c>
      <c r="BK1644" s="8">
        <f t="shared" si="2014"/>
        <v>0.13503425474469491</v>
      </c>
      <c r="BL1644" s="8">
        <f t="shared" si="2015"/>
        <v>6.3029243379748814E-2</v>
      </c>
      <c r="BM1644" s="8">
        <f t="shared" si="2016"/>
        <v>0.68010301085594582</v>
      </c>
      <c r="BN1644" s="8">
        <f t="shared" si="2017"/>
        <v>0.28943397522484116</v>
      </c>
    </row>
    <row r="1645" spans="1:66" x14ac:dyDescent="0.25">
      <c r="A1645" t="s">
        <v>13</v>
      </c>
      <c r="B1645" t="s">
        <v>229</v>
      </c>
      <c r="C1645" t="s">
        <v>14</v>
      </c>
      <c r="D1645" s="7" t="s">
        <v>575</v>
      </c>
      <c r="E1645">
        <f>VLOOKUP(A1645,home!$A$2:$E$405,3,FALSE)</f>
        <v>1.76143790849673</v>
      </c>
      <c r="F1645">
        <f>VLOOKUP(B1645,home!$B$2:$E$405,3,FALSE)</f>
        <v>0.67</v>
      </c>
      <c r="G1645">
        <f>VLOOKUP(C1645,away!$B$2:$E$405,4,FALSE)</f>
        <v>0.9</v>
      </c>
      <c r="H1645">
        <f>VLOOKUP(A1645,away!$A$2:$E$405,3,FALSE)</f>
        <v>1.3562091503267999</v>
      </c>
      <c r="I1645">
        <f>VLOOKUP(C1645,away!$B$2:$E$405,3,FALSE)</f>
        <v>0.83</v>
      </c>
      <c r="J1645">
        <f>VLOOKUP(B1645,home!$B$2:$E$405,4,FALSE)</f>
        <v>0.95</v>
      </c>
      <c r="K1645" s="3">
        <f t="shared" si="1962"/>
        <v>1.0621470588235282</v>
      </c>
      <c r="L1645" s="3">
        <f t="shared" si="1963"/>
        <v>1.0693709150326816</v>
      </c>
      <c r="M1645" s="5">
        <f t="shared" si="1964"/>
        <v>0.1186570387930454</v>
      </c>
      <c r="N1645" s="5">
        <f t="shared" si="1965"/>
        <v>0.12603122476274245</v>
      </c>
      <c r="O1645" s="5">
        <f t="shared" si="1966"/>
        <v>0.12688838614918735</v>
      </c>
      <c r="P1645" s="5">
        <f t="shared" si="1967"/>
        <v>0.13477412614722345</v>
      </c>
      <c r="Q1645" s="5">
        <f t="shared" si="1968"/>
        <v>6.6931847350836945E-2</v>
      </c>
      <c r="R1645" s="5">
        <f t="shared" si="1969"/>
        <v>6.7845374801688341E-2</v>
      </c>
      <c r="S1645" s="5">
        <f t="shared" si="1970"/>
        <v>3.8270096033721994E-2</v>
      </c>
      <c r="T1645" s="5">
        <f t="shared" si="1971"/>
        <v>7.1574970846392263E-2</v>
      </c>
      <c r="U1645" s="5">
        <f t="shared" si="1972"/>
        <v>7.2061765300393182E-2</v>
      </c>
      <c r="V1645" s="5">
        <f t="shared" si="1973"/>
        <v>4.8298101664159916E-3</v>
      </c>
      <c r="W1645" s="5">
        <f t="shared" si="1974"/>
        <v>2.3697154935105613E-2</v>
      </c>
      <c r="X1645" s="5">
        <f t="shared" si="1975"/>
        <v>2.5341048256625115E-2</v>
      </c>
      <c r="Y1645" s="5">
        <f t="shared" si="1976"/>
        <v>1.3549489981037267E-2</v>
      </c>
      <c r="Z1645" s="5">
        <f t="shared" si="1977"/>
        <v>2.4183956844138901E-2</v>
      </c>
      <c r="AA1645" s="5">
        <f t="shared" si="1978"/>
        <v>2.5686918632717267E-2</v>
      </c>
      <c r="AB1645" s="5">
        <f t="shared" si="1979"/>
        <v>1.3641642537989962E-2</v>
      </c>
      <c r="AC1645" s="5">
        <f t="shared" si="1980"/>
        <v>3.4286495519821768E-4</v>
      </c>
      <c r="AD1645" s="5">
        <f t="shared" si="1981"/>
        <v>6.2924658542019701E-3</v>
      </c>
      <c r="AE1645" s="5">
        <f t="shared" si="1982"/>
        <v>6.7289799683198648E-3</v>
      </c>
      <c r="AF1645" s="5">
        <f t="shared" si="1983"/>
        <v>3.5978877329793982E-3</v>
      </c>
      <c r="AG1645" s="5">
        <f t="shared" si="1984"/>
        <v>1.2824921657336799E-3</v>
      </c>
      <c r="AH1645" s="5">
        <f t="shared" si="1985"/>
        <v>6.4654050148819243E-3</v>
      </c>
      <c r="AI1645" s="5">
        <f t="shared" si="1986"/>
        <v>6.867210920659725E-3</v>
      </c>
      <c r="AJ1645" s="5">
        <f t="shared" si="1987"/>
        <v>3.6469939408497695E-3</v>
      </c>
      <c r="AK1645" s="5">
        <f t="shared" si="1988"/>
        <v>1.2912146292736041E-3</v>
      </c>
      <c r="AL1645" s="5">
        <f t="shared" si="1989"/>
        <v>1.5577440729476596E-5</v>
      </c>
      <c r="AM1645" s="5">
        <f t="shared" si="1990"/>
        <v>1.3367048199576211E-3</v>
      </c>
      <c r="AN1645" s="5">
        <f t="shared" si="1991"/>
        <v>1.429433256446677E-3</v>
      </c>
      <c r="AO1645" s="5">
        <f t="shared" si="1992"/>
        <v>7.6429717471226423E-4</v>
      </c>
      <c r="AP1645" s="5">
        <f t="shared" si="1993"/>
        <v>2.7243905635964912E-4</v>
      </c>
      <c r="AQ1645" s="5">
        <f t="shared" si="1994"/>
        <v>7.283460074748957E-5</v>
      </c>
      <c r="AR1645" s="5">
        <f t="shared" si="1995"/>
        <v>1.3827832153642348E-3</v>
      </c>
      <c r="AS1645" s="5">
        <f t="shared" si="1996"/>
        <v>1.4687191251896634E-3</v>
      </c>
      <c r="AT1645" s="5">
        <f t="shared" si="1997"/>
        <v>7.79997849529033E-4</v>
      </c>
      <c r="AU1645" s="5">
        <f t="shared" si="1998"/>
        <v>2.7615747392197986E-4</v>
      </c>
      <c r="AV1645" s="5">
        <f t="shared" si="1999"/>
        <v>7.3329962174591509E-5</v>
      </c>
      <c r="AW1645" s="5">
        <f t="shared" si="2000"/>
        <v>4.9148087801813748E-7</v>
      </c>
      <c r="AX1645" s="5">
        <f t="shared" si="2001"/>
        <v>2.3662951550553675E-4</v>
      </c>
      <c r="AY1645" s="5">
        <f t="shared" si="2002"/>
        <v>2.5304472151989593E-4</v>
      </c>
      <c r="AZ1645" s="5">
        <f t="shared" si="2003"/>
        <v>1.3529933269796056E-4</v>
      </c>
      <c r="BA1645" s="5">
        <f t="shared" si="2004"/>
        <v>4.8228390403509772E-5</v>
      </c>
      <c r="BB1645" s="5">
        <f t="shared" si="2005"/>
        <v>1.2893509494088661E-5</v>
      </c>
      <c r="BC1645" s="5">
        <f t="shared" si="2006"/>
        <v>2.7575888091352327E-6</v>
      </c>
      <c r="BD1645" s="5">
        <f t="shared" si="2007"/>
        <v>2.4645135871764745E-4</v>
      </c>
      <c r="BE1645" s="5">
        <f t="shared" si="2008"/>
        <v>2.6176758580501153E-4</v>
      </c>
      <c r="BF1645" s="5">
        <f t="shared" si="2009"/>
        <v>1.3901783567906424E-4</v>
      </c>
      <c r="BG1645" s="5">
        <f t="shared" si="2010"/>
        <v>4.9219128430176891E-5</v>
      </c>
      <c r="BH1645" s="5">
        <f t="shared" si="2011"/>
        <v>1.3069488124992469E-5</v>
      </c>
      <c r="BI1645" s="5">
        <f t="shared" si="2012"/>
        <v>2.7763436744579571E-6</v>
      </c>
      <c r="BJ1645" s="8">
        <f t="shared" si="2013"/>
        <v>0.34959212382062826</v>
      </c>
      <c r="BK1645" s="8">
        <f t="shared" si="2014"/>
        <v>0.29714255825785441</v>
      </c>
      <c r="BL1645" s="8">
        <f t="shared" si="2015"/>
        <v>0.32908820129425193</v>
      </c>
      <c r="BM1645" s="8">
        <f t="shared" si="2016"/>
        <v>0.35862628897150772</v>
      </c>
      <c r="BN1645" s="8">
        <f t="shared" si="2017"/>
        <v>0.64112799800472375</v>
      </c>
    </row>
    <row r="1646" spans="1:66" x14ac:dyDescent="0.25">
      <c r="A1646" t="s">
        <v>13</v>
      </c>
      <c r="B1646" t="s">
        <v>45</v>
      </c>
      <c r="C1646" t="s">
        <v>43</v>
      </c>
      <c r="D1646" s="7" t="s">
        <v>575</v>
      </c>
      <c r="E1646">
        <f>VLOOKUP(A1646,home!$A$2:$E$405,3,FALSE)</f>
        <v>1.76143790849673</v>
      </c>
      <c r="F1646">
        <f>VLOOKUP(B1646,home!$B$2:$E$405,3,FALSE)</f>
        <v>0.9</v>
      </c>
      <c r="G1646">
        <f>VLOOKUP(C1646,away!$B$2:$E$405,4,FALSE)</f>
        <v>0.8</v>
      </c>
      <c r="H1646">
        <f>VLOOKUP(A1646,away!$A$2:$E$405,3,FALSE)</f>
        <v>1.3562091503267999</v>
      </c>
      <c r="I1646">
        <f>VLOOKUP(C1646,away!$B$2:$E$405,3,FALSE)</f>
        <v>1.1000000000000001</v>
      </c>
      <c r="J1646">
        <f>VLOOKUP(B1646,home!$B$2:$E$405,4,FALSE)</f>
        <v>0.91</v>
      </c>
      <c r="K1646" s="3">
        <f t="shared" si="1962"/>
        <v>1.2682352941176456</v>
      </c>
      <c r="L1646" s="3">
        <f t="shared" si="1963"/>
        <v>1.3575653594771269</v>
      </c>
      <c r="M1646" s="5">
        <f t="shared" si="1964"/>
        <v>7.2381781094796815E-2</v>
      </c>
      <c r="N1646" s="5">
        <f t="shared" si="1965"/>
        <v>9.1797129435518682E-2</v>
      </c>
      <c r="O1646" s="5">
        <f t="shared" si="1966"/>
        <v>9.826299867155254E-2</v>
      </c>
      <c r="P1646" s="5">
        <f t="shared" si="1967"/>
        <v>0.12462060302109826</v>
      </c>
      <c r="Q1646" s="5">
        <f t="shared" si="1968"/>
        <v>5.8210179724405321E-2</v>
      </c>
      <c r="R1646" s="5">
        <f t="shared" si="1969"/>
        <v>6.6699221557423333E-2</v>
      </c>
      <c r="S1646" s="5">
        <f t="shared" si="1970"/>
        <v>5.3640206355942265E-2</v>
      </c>
      <c r="T1646" s="5">
        <f t="shared" si="1971"/>
        <v>7.9024123562790455E-2</v>
      </c>
      <c r="U1646" s="5">
        <f t="shared" si="1972"/>
        <v>8.4590306869296805E-2</v>
      </c>
      <c r="V1646" s="5">
        <f t="shared" si="1973"/>
        <v>1.0261444801817836E-2</v>
      </c>
      <c r="W1646" s="5">
        <f t="shared" si="1974"/>
        <v>2.4608068134474057E-2</v>
      </c>
      <c r="X1646" s="5">
        <f t="shared" si="1975"/>
        <v>3.3407060863014905E-2</v>
      </c>
      <c r="Y1646" s="5">
        <f t="shared" si="1976"/>
        <v>2.2676134294786543E-2</v>
      </c>
      <c r="Z1646" s="5">
        <f t="shared" si="1977"/>
        <v>3.0182850896815994E-2</v>
      </c>
      <c r="AA1646" s="5">
        <f t="shared" si="1978"/>
        <v>3.8278956784432473E-2</v>
      </c>
      <c r="AB1646" s="5">
        <f t="shared" si="1979"/>
        <v>2.4273362008010686E-2</v>
      </c>
      <c r="AC1646" s="5">
        <f t="shared" si="1980"/>
        <v>1.1042034850899268E-3</v>
      </c>
      <c r="AD1646" s="5">
        <f t="shared" si="1981"/>
        <v>7.8022051320479442E-3</v>
      </c>
      <c r="AE1646" s="5">
        <f t="shared" si="1982"/>
        <v>1.059200341480295E-2</v>
      </c>
      <c r="AF1646" s="5">
        <f t="shared" si="1983"/>
        <v>7.1896684616999619E-3</v>
      </c>
      <c r="AG1646" s="5">
        <f t="shared" si="1984"/>
        <v>3.253481616576358E-3</v>
      </c>
      <c r="AH1646" s="5">
        <f t="shared" si="1985"/>
        <v>1.0243798206945131E-2</v>
      </c>
      <c r="AI1646" s="5">
        <f t="shared" si="1986"/>
        <v>1.2991546431866868E-2</v>
      </c>
      <c r="AJ1646" s="5">
        <f t="shared" si="1987"/>
        <v>8.2381688550308644E-3</v>
      </c>
      <c r="AK1646" s="5">
        <f t="shared" si="1988"/>
        <v>3.4826455002836313E-3</v>
      </c>
      <c r="AL1646" s="5">
        <f t="shared" si="1989"/>
        <v>7.6044829010043168E-5</v>
      </c>
      <c r="AM1646" s="5">
        <f t="shared" si="1990"/>
        <v>1.9790063840818056E-3</v>
      </c>
      <c r="AN1646" s="5">
        <f t="shared" si="1991"/>
        <v>2.6866305132135452E-3</v>
      </c>
      <c r="AO1646" s="5">
        <f t="shared" si="1992"/>
        <v>1.8236382592264823E-3</v>
      </c>
      <c r="AP1646" s="5">
        <f t="shared" si="1993"/>
        <v>8.2523604298101417E-4</v>
      </c>
      <c r="AQ1646" s="5">
        <f t="shared" si="1994"/>
        <v>2.8007796633575051E-4</v>
      </c>
      <c r="AR1646" s="5">
        <f t="shared" si="1995"/>
        <v>2.7813251190445228E-3</v>
      </c>
      <c r="AS1646" s="5">
        <f t="shared" si="1996"/>
        <v>3.5273746803882264E-3</v>
      </c>
      <c r="AT1646" s="5">
        <f t="shared" si="1997"/>
        <v>2.2367705326226494E-3</v>
      </c>
      <c r="AU1646" s="5">
        <f t="shared" si="1998"/>
        <v>9.4558377810478932E-4</v>
      </c>
      <c r="AV1646" s="5">
        <f t="shared" si="1999"/>
        <v>2.9980568023440059E-4</v>
      </c>
      <c r="AW1646" s="5">
        <f t="shared" si="2000"/>
        <v>3.6368699356419787E-6</v>
      </c>
      <c r="AX1646" s="5">
        <f t="shared" si="2001"/>
        <v>4.1830762392944753E-4</v>
      </c>
      <c r="AY1646" s="5">
        <f t="shared" si="2002"/>
        <v>5.6787993985180313E-4</v>
      </c>
      <c r="AZ1646" s="5">
        <f t="shared" si="2003"/>
        <v>3.854670673423812E-4</v>
      </c>
      <c r="BA1646" s="5">
        <f t="shared" si="2004"/>
        <v>1.7443224594775129E-4</v>
      </c>
      <c r="BB1646" s="5">
        <f t="shared" si="2005"/>
        <v>5.9200793668615389E-5</v>
      </c>
      <c r="BC1646" s="5">
        <f t="shared" si="2006"/>
        <v>1.6073789347613013E-5</v>
      </c>
      <c r="BD1646" s="5">
        <f t="shared" si="2007"/>
        <v>6.2930510584307338E-4</v>
      </c>
      <c r="BE1646" s="5">
        <f t="shared" si="2008"/>
        <v>7.9810694599862625E-4</v>
      </c>
      <c r="BF1646" s="5">
        <f t="shared" si="2009"/>
        <v>5.0609369869795192E-4</v>
      </c>
      <c r="BG1646" s="5">
        <f t="shared" si="2010"/>
        <v>2.1394863027309467E-4</v>
      </c>
      <c r="BH1646" s="5">
        <f t="shared" si="2011"/>
        <v>6.7834301010116424E-5</v>
      </c>
      <c r="BI1646" s="5">
        <f t="shared" si="2012"/>
        <v>1.7205970938565979E-5</v>
      </c>
      <c r="BJ1646" s="8">
        <f t="shared" si="2013"/>
        <v>0.34777600526604335</v>
      </c>
      <c r="BK1646" s="8">
        <f t="shared" si="2014"/>
        <v>0.26265216352760695</v>
      </c>
      <c r="BL1646" s="8">
        <f t="shared" si="2015"/>
        <v>0.35908435932799843</v>
      </c>
      <c r="BM1646" s="8">
        <f t="shared" si="2016"/>
        <v>0.48715922244375359</v>
      </c>
      <c r="BN1646" s="8">
        <f t="shared" si="2017"/>
        <v>0.51197191350479498</v>
      </c>
    </row>
    <row r="1647" spans="1:66" x14ac:dyDescent="0.25">
      <c r="A1647" t="s">
        <v>13</v>
      </c>
      <c r="B1647" t="s">
        <v>228</v>
      </c>
      <c r="C1647" t="s">
        <v>44</v>
      </c>
      <c r="D1647" s="7" t="s">
        <v>575</v>
      </c>
      <c r="E1647">
        <f>VLOOKUP(A1647,home!$A$2:$E$405,3,FALSE)</f>
        <v>1.76143790849673</v>
      </c>
      <c r="F1647">
        <f>VLOOKUP(B1647,home!$B$2:$E$405,3,FALSE)</f>
        <v>1.07</v>
      </c>
      <c r="G1647">
        <f>VLOOKUP(C1647,away!$B$2:$E$405,4,FALSE)</f>
        <v>1.1399999999999999</v>
      </c>
      <c r="H1647">
        <f>VLOOKUP(A1647,away!$A$2:$E$405,3,FALSE)</f>
        <v>1.3562091503267999</v>
      </c>
      <c r="I1647">
        <f>VLOOKUP(C1647,away!$B$2:$E$405,3,FALSE)</f>
        <v>0.56999999999999995</v>
      </c>
      <c r="J1647">
        <f>VLOOKUP(B1647,home!$B$2:$E$405,4,FALSE)</f>
        <v>1.08</v>
      </c>
      <c r="K1647" s="3">
        <f t="shared" si="1962"/>
        <v>2.148601960784311</v>
      </c>
      <c r="L1647" s="3">
        <f t="shared" si="1963"/>
        <v>0.83488235294117796</v>
      </c>
      <c r="M1647" s="5">
        <f t="shared" si="1964"/>
        <v>5.061616366264967E-2</v>
      </c>
      <c r="N1647" s="5">
        <f t="shared" si="1965"/>
        <v>0.10875398849294866</v>
      </c>
      <c r="O1647" s="5">
        <f t="shared" si="1966"/>
        <v>4.2258541815528711E-2</v>
      </c>
      <c r="P1647" s="5">
        <f t="shared" si="1967"/>
        <v>9.0796785804730787E-2</v>
      </c>
      <c r="Q1647" s="5">
        <f t="shared" si="1968"/>
        <v>0.11683451645953197</v>
      </c>
      <c r="R1647" s="5">
        <f t="shared" si="1969"/>
        <v>1.7640455411405881E-2</v>
      </c>
      <c r="S1647" s="5">
        <f t="shared" si="1970"/>
        <v>4.0718496404704603E-2</v>
      </c>
      <c r="T1647" s="5">
        <f t="shared" si="1971"/>
        <v>9.7543076006478838E-2</v>
      </c>
      <c r="U1647" s="5">
        <f t="shared" si="1972"/>
        <v>3.7902317086074888E-2</v>
      </c>
      <c r="V1647" s="5">
        <f t="shared" si="1973"/>
        <v>8.1157838586227698E-3</v>
      </c>
      <c r="W1647" s="5">
        <f t="shared" si="1974"/>
        <v>8.3676957050745751E-2</v>
      </c>
      <c r="X1647" s="5">
        <f t="shared" si="1975"/>
        <v>6.9860414789484515E-2</v>
      </c>
      <c r="Y1647" s="5">
        <f t="shared" si="1976"/>
        <v>2.9162613738445746E-2</v>
      </c>
      <c r="Z1647" s="5">
        <f t="shared" si="1977"/>
        <v>4.9092349736094935E-3</v>
      </c>
      <c r="AA1647" s="5">
        <f t="shared" si="1978"/>
        <v>1.0547991890248272E-2</v>
      </c>
      <c r="AB1647" s="5">
        <f t="shared" si="1979"/>
        <v>1.1331718028862226E-2</v>
      </c>
      <c r="AC1647" s="5">
        <f t="shared" si="1980"/>
        <v>9.0989596421229473E-4</v>
      </c>
      <c r="AD1647" s="5">
        <f t="shared" si="1981"/>
        <v>4.4947118497924231E-2</v>
      </c>
      <c r="AE1647" s="5">
        <f t="shared" si="1982"/>
        <v>3.7525556049472927E-2</v>
      </c>
      <c r="AF1647" s="5">
        <f t="shared" si="1983"/>
        <v>1.5664712265005005E-2</v>
      </c>
      <c r="AG1647" s="5">
        <f t="shared" si="1984"/>
        <v>4.3593972779846363E-3</v>
      </c>
      <c r="AH1647" s="5">
        <f t="shared" si="1985"/>
        <v>1.0246584114770537E-3</v>
      </c>
      <c r="AI1647" s="5">
        <f t="shared" si="1986"/>
        <v>2.2015830720337349E-3</v>
      </c>
      <c r="AJ1647" s="5">
        <f t="shared" si="1987"/>
        <v>2.3651628527006151E-3</v>
      </c>
      <c r="AK1647" s="5">
        <f t="shared" si="1988"/>
        <v>1.6939311809622522E-3</v>
      </c>
      <c r="AL1647" s="5">
        <f t="shared" si="1989"/>
        <v>6.5287942024050237E-5</v>
      </c>
      <c r="AM1647" s="5">
        <f t="shared" si="1990"/>
        <v>1.9314693387248959E-2</v>
      </c>
      <c r="AN1647" s="5">
        <f t="shared" si="1991"/>
        <v>1.6125496661483822E-2</v>
      </c>
      <c r="AO1647" s="5">
        <f t="shared" si="1992"/>
        <v>6.7314462975423608E-3</v>
      </c>
      <c r="AP1647" s="5">
        <f t="shared" si="1993"/>
        <v>1.8733219078631157E-3</v>
      </c>
      <c r="AQ1647" s="5">
        <f t="shared" si="1994"/>
        <v>3.9100085056325358E-4</v>
      </c>
      <c r="AR1647" s="5">
        <f t="shared" si="1995"/>
        <v>1.7109384510698652E-4</v>
      </c>
      <c r="AS1647" s="5">
        <f t="shared" si="1996"/>
        <v>3.676125710749984E-4</v>
      </c>
      <c r="AT1647" s="5">
        <f t="shared" si="1997"/>
        <v>3.9492654551035177E-4</v>
      </c>
      <c r="AU1647" s="5">
        <f t="shared" si="1998"/>
        <v>2.828466500164388E-4</v>
      </c>
      <c r="AV1647" s="5">
        <f t="shared" si="1999"/>
        <v>1.5193121670664854E-4</v>
      </c>
      <c r="AW1647" s="5">
        <f t="shared" si="2000"/>
        <v>3.2532072204676558E-6</v>
      </c>
      <c r="AX1647" s="5">
        <f t="shared" si="2001"/>
        <v>6.9165980139651384E-3</v>
      </c>
      <c r="AY1647" s="5">
        <f t="shared" si="2002"/>
        <v>5.7745456242474938E-3</v>
      </c>
      <c r="AZ1647" s="5">
        <f t="shared" si="2003"/>
        <v>2.4105331189689652E-3</v>
      </c>
      <c r="BA1647" s="5">
        <f t="shared" si="2004"/>
        <v>6.7083718740248207E-4</v>
      </c>
      <c r="BB1647" s="5">
        <f t="shared" si="2005"/>
        <v>1.4001753236475651E-4</v>
      </c>
      <c r="BC1647" s="5">
        <f t="shared" si="2006"/>
        <v>2.33796333747411E-5</v>
      </c>
      <c r="BD1647" s="5">
        <f t="shared" si="2007"/>
        <v>2.3807205329445715E-5</v>
      </c>
      <c r="BE1647" s="5">
        <f t="shared" si="2008"/>
        <v>5.1152208051641759E-5</v>
      </c>
      <c r="BF1647" s="5">
        <f t="shared" si="2009"/>
        <v>5.4952867259102259E-5</v>
      </c>
      <c r="BG1647" s="5">
        <f t="shared" si="2010"/>
        <v>3.9357279447875697E-5</v>
      </c>
      <c r="BH1647" s="5">
        <f t="shared" si="2011"/>
        <v>2.1140781948210447E-5</v>
      </c>
      <c r="BI1647" s="5">
        <f t="shared" si="2012"/>
        <v>9.0846251092877089E-6</v>
      </c>
      <c r="BJ1647" s="8">
        <f t="shared" si="2013"/>
        <v>0.66870022084304737</v>
      </c>
      <c r="BK1647" s="8">
        <f t="shared" si="2014"/>
        <v>0.19699695926119165</v>
      </c>
      <c r="BL1647" s="8">
        <f t="shared" si="2015"/>
        <v>0.12853426554485459</v>
      </c>
      <c r="BM1647" s="8">
        <f t="shared" si="2016"/>
        <v>0.56646893655888075</v>
      </c>
      <c r="BN1647" s="8">
        <f t="shared" si="2017"/>
        <v>0.42690045164679569</v>
      </c>
    </row>
    <row r="1648" spans="1:66" x14ac:dyDescent="0.25">
      <c r="A1648" t="s">
        <v>13</v>
      </c>
      <c r="B1648" t="s">
        <v>52</v>
      </c>
      <c r="C1648" t="s">
        <v>55</v>
      </c>
      <c r="D1648" s="7" t="s">
        <v>575</v>
      </c>
      <c r="E1648">
        <f>VLOOKUP(A1648,home!$A$2:$E$405,3,FALSE)</f>
        <v>1.76143790849673</v>
      </c>
      <c r="F1648">
        <f>VLOOKUP(B1648,home!$B$2:$E$405,3,FALSE)</f>
        <v>1.44</v>
      </c>
      <c r="G1648">
        <f>VLOOKUP(C1648,away!$B$2:$E$405,4,FALSE)</f>
        <v>1.17</v>
      </c>
      <c r="H1648">
        <f>VLOOKUP(A1648,away!$A$2:$E$405,3,FALSE)</f>
        <v>1.3562091503267999</v>
      </c>
      <c r="I1648">
        <f>VLOOKUP(C1648,away!$B$2:$E$405,3,FALSE)</f>
        <v>0.56999999999999995</v>
      </c>
      <c r="J1648">
        <f>VLOOKUP(B1648,home!$B$2:$E$405,4,FALSE)</f>
        <v>0.74</v>
      </c>
      <c r="K1648" s="3">
        <f t="shared" si="1962"/>
        <v>2.9676705882352903</v>
      </c>
      <c r="L1648" s="3">
        <f t="shared" si="1963"/>
        <v>0.57204901960784416</v>
      </c>
      <c r="M1648" s="5">
        <f t="shared" si="1964"/>
        <v>2.9021463332172513E-2</v>
      </c>
      <c r="N1648" s="5">
        <f t="shared" si="1965"/>
        <v>8.6126143158437307E-2</v>
      </c>
      <c r="O1648" s="5">
        <f t="shared" si="1966"/>
        <v>1.6601699646754283E-2</v>
      </c>
      <c r="P1648" s="5">
        <f t="shared" si="1967"/>
        <v>4.9268375756388899E-2</v>
      </c>
      <c r="Q1648" s="5">
        <f t="shared" si="1968"/>
        <v>0.12779701096471827</v>
      </c>
      <c r="R1648" s="5">
        <f t="shared" si="1969"/>
        <v>4.7484930033748407E-3</v>
      </c>
      <c r="S1648" s="5">
        <f t="shared" si="1970"/>
        <v>2.0910152099237887E-2</v>
      </c>
      <c r="T1648" s="5">
        <f t="shared" si="1971"/>
        <v>7.3106154831179992E-2</v>
      </c>
      <c r="U1648" s="5">
        <f t="shared" si="1972"/>
        <v>1.4091963024556573E-2</v>
      </c>
      <c r="V1648" s="5">
        <f t="shared" si="1973"/>
        <v>3.9442426108986812E-3</v>
      </c>
      <c r="W1648" s="5">
        <f t="shared" si="1974"/>
        <v>0.12641981023479243</v>
      </c>
      <c r="X1648" s="5">
        <f t="shared" si="1975"/>
        <v>7.2318328503822707E-2</v>
      </c>
      <c r="Y1648" s="5">
        <f t="shared" si="1976"/>
        <v>2.0684814460144894E-2</v>
      </c>
      <c r="Z1648" s="5">
        <f t="shared" si="1977"/>
        <v>9.0545692239842827E-4</v>
      </c>
      <c r="AA1648" s="5">
        <f t="shared" si="1978"/>
        <v>2.6870978775158593E-3</v>
      </c>
      <c r="AB1648" s="5">
        <f t="shared" si="1979"/>
        <v>3.9872106694066453E-3</v>
      </c>
      <c r="AC1648" s="5">
        <f t="shared" si="1980"/>
        <v>4.1849721877370622E-4</v>
      </c>
      <c r="AD1648" s="5">
        <f t="shared" si="1981"/>
        <v>9.3793088151020068E-2</v>
      </c>
      <c r="AE1648" s="5">
        <f t="shared" si="1982"/>
        <v>5.3654244122783135E-2</v>
      </c>
      <c r="AF1648" s="5">
        <f t="shared" si="1983"/>
        <v>1.5346428874119012E-2</v>
      </c>
      <c r="AG1648" s="5">
        <f t="shared" si="1984"/>
        <v>2.9263031973070976E-3</v>
      </c>
      <c r="AH1648" s="5">
        <f t="shared" si="1985"/>
        <v>1.2949143618878919E-4</v>
      </c>
      <c r="AI1648" s="5">
        <f t="shared" si="1986"/>
        <v>3.8428792660581657E-4</v>
      </c>
      <c r="AJ1648" s="5">
        <f t="shared" si="1987"/>
        <v>5.7021998860100191E-4</v>
      </c>
      <c r="AK1648" s="5">
        <f t="shared" si="1988"/>
        <v>5.6407502966501863E-4</v>
      </c>
      <c r="AL1648" s="5">
        <f t="shared" si="1989"/>
        <v>2.8418523203396523E-5</v>
      </c>
      <c r="AM1648" s="5">
        <f t="shared" si="1990"/>
        <v>5.5669397817108411E-2</v>
      </c>
      <c r="AN1648" s="5">
        <f t="shared" si="1991"/>
        <v>3.1845624443435923E-2</v>
      </c>
      <c r="AO1648" s="5">
        <f t="shared" si="1992"/>
        <v>9.1086291208335585E-3</v>
      </c>
      <c r="AP1648" s="5">
        <f t="shared" si="1993"/>
        <v>1.7368607861814322E-3</v>
      </c>
      <c r="AQ1648" s="5">
        <f t="shared" si="1994"/>
        <v>2.4839237748259943E-4</v>
      </c>
      <c r="AR1648" s="5">
        <f t="shared" si="1995"/>
        <v>1.4815089823881717E-5</v>
      </c>
      <c r="AS1648" s="5">
        <f t="shared" si="1996"/>
        <v>4.396630633239772E-5</v>
      </c>
      <c r="AT1648" s="5">
        <f t="shared" si="1997"/>
        <v>6.5238757087999864E-5</v>
      </c>
      <c r="AU1648" s="5">
        <f t="shared" si="1998"/>
        <v>6.4535713541027918E-5</v>
      </c>
      <c r="AV1648" s="5">
        <f t="shared" si="1999"/>
        <v>4.7880184741621641E-5</v>
      </c>
      <c r="AW1648" s="5">
        <f t="shared" si="2000"/>
        <v>1.3401331279858876E-6</v>
      </c>
      <c r="AX1648" s="5">
        <f t="shared" si="2001"/>
        <v>2.7534739094433738E-2</v>
      </c>
      <c r="AY1648" s="5">
        <f t="shared" si="2002"/>
        <v>1.5751220504128596E-2</v>
      </c>
      <c r="AZ1648" s="5">
        <f t="shared" si="2003"/>
        <v>4.5052351235068686E-3</v>
      </c>
      <c r="BA1648" s="5">
        <f t="shared" si="2004"/>
        <v>8.5907177850164291E-4</v>
      </c>
      <c r="BB1648" s="5">
        <f t="shared" si="2005"/>
        <v>1.2285779216615798E-4</v>
      </c>
      <c r="BC1648" s="5">
        <f t="shared" si="2006"/>
        <v>1.4056135911966994E-5</v>
      </c>
      <c r="BD1648" s="5">
        <f t="shared" si="2007"/>
        <v>1.4124929348589469E-6</v>
      </c>
      <c r="BE1648" s="5">
        <f t="shared" si="2008"/>
        <v>4.1918137388710428E-6</v>
      </c>
      <c r="BF1648" s="5">
        <f t="shared" si="2009"/>
        <v>6.2199611721041003E-6</v>
      </c>
      <c r="BG1648" s="5">
        <f t="shared" si="2010"/>
        <v>6.1529319434729463E-6</v>
      </c>
      <c r="BH1648" s="5">
        <f t="shared" si="2011"/>
        <v>4.5649687900145173E-6</v>
      </c>
      <c r="BI1648" s="5">
        <f t="shared" si="2012"/>
        <v>2.7094647228676237E-6</v>
      </c>
      <c r="BJ1648" s="8">
        <f t="shared" si="2013"/>
        <v>0.81956841147201587</v>
      </c>
      <c r="BK1648" s="8">
        <f t="shared" si="2014"/>
        <v>0.11934237004480368</v>
      </c>
      <c r="BL1648" s="8">
        <f t="shared" si="2015"/>
        <v>4.4026226287497944E-2</v>
      </c>
      <c r="BM1648" s="8">
        <f t="shared" si="2016"/>
        <v>0.65452939849386926</v>
      </c>
      <c r="BN1648" s="8">
        <f t="shared" si="2017"/>
        <v>0.31356318586184612</v>
      </c>
    </row>
    <row r="1649" spans="1:66" x14ac:dyDescent="0.25">
      <c r="A1649" t="s">
        <v>13</v>
      </c>
      <c r="B1649" t="s">
        <v>51</v>
      </c>
      <c r="C1649" t="s">
        <v>53</v>
      </c>
      <c r="D1649" s="7" t="s">
        <v>575</v>
      </c>
      <c r="E1649">
        <f>VLOOKUP(A1649,home!$A$2:$E$405,3,FALSE)</f>
        <v>1.76143790849673</v>
      </c>
      <c r="F1649">
        <f>VLOOKUP(B1649,home!$B$2:$E$405,3,FALSE)</f>
        <v>0.83</v>
      </c>
      <c r="G1649">
        <f>VLOOKUP(C1649,away!$B$2:$E$405,4,FALSE)</f>
        <v>0.9</v>
      </c>
      <c r="H1649">
        <f>VLOOKUP(A1649,away!$A$2:$E$405,3,FALSE)</f>
        <v>1.3562091503267999</v>
      </c>
      <c r="I1649">
        <f>VLOOKUP(C1649,away!$B$2:$E$405,3,FALSE)</f>
        <v>0.43</v>
      </c>
      <c r="J1649">
        <f>VLOOKUP(B1649,home!$B$2:$E$405,4,FALSE)</f>
        <v>0.91</v>
      </c>
      <c r="K1649" s="3">
        <f t="shared" si="1962"/>
        <v>1.3157941176470573</v>
      </c>
      <c r="L1649" s="3">
        <f t="shared" si="1963"/>
        <v>0.53068464052287678</v>
      </c>
      <c r="M1649" s="5">
        <f t="shared" si="1964"/>
        <v>0.1577918123492083</v>
      </c>
      <c r="N1649" s="5">
        <f t="shared" si="1965"/>
        <v>0.20762153850195655</v>
      </c>
      <c r="O1649" s="5">
        <f t="shared" si="1966"/>
        <v>8.373769121399284E-2</v>
      </c>
      <c r="P1649" s="5">
        <f t="shared" si="1967"/>
        <v>0.11018156152471745</v>
      </c>
      <c r="Q1649" s="5">
        <f t="shared" si="1968"/>
        <v>0.13659359952885328</v>
      </c>
      <c r="R1649" s="5">
        <f t="shared" si="1969"/>
        <v>2.2219153280056723E-2</v>
      </c>
      <c r="S1649" s="5">
        <f t="shared" si="1970"/>
        <v>1.9234167348870696E-2</v>
      </c>
      <c r="T1649" s="5">
        <f t="shared" si="1971"/>
        <v>7.2488125263695288E-2</v>
      </c>
      <c r="U1649" s="5">
        <f t="shared" si="1972"/>
        <v>2.9235831184996952E-2</v>
      </c>
      <c r="V1649" s="5">
        <f t="shared" si="1973"/>
        <v>1.4922972530667358E-3</v>
      </c>
      <c r="W1649" s="5">
        <f t="shared" si="1974"/>
        <v>5.9909684922767666E-2</v>
      </c>
      <c r="X1649" s="5">
        <f t="shared" si="1975"/>
        <v>3.179314960707777E-2</v>
      </c>
      <c r="Y1649" s="5">
        <f t="shared" si="1976"/>
        <v>8.4360680851610532E-3</v>
      </c>
      <c r="Z1649" s="5">
        <f t="shared" si="1977"/>
        <v>3.9304544570498675E-3</v>
      </c>
      <c r="AA1649" s="5">
        <f t="shared" si="1978"/>
        <v>5.1716688542658732E-3</v>
      </c>
      <c r="AB1649" s="5">
        <f t="shared" si="1979"/>
        <v>3.4024257284307672E-3</v>
      </c>
      <c r="AC1649" s="5">
        <f t="shared" si="1980"/>
        <v>6.5126811379657566E-5</v>
      </c>
      <c r="AD1649" s="5">
        <f t="shared" si="1981"/>
        <v>1.9707202752866575E-2</v>
      </c>
      <c r="AE1649" s="5">
        <f t="shared" si="1982"/>
        <v>1.0458309808616447E-2</v>
      </c>
      <c r="AF1649" s="5">
        <f t="shared" si="1983"/>
        <v>2.7750321906312475E-3</v>
      </c>
      <c r="AG1649" s="5">
        <f t="shared" si="1984"/>
        <v>4.9088898684151831E-4</v>
      </c>
      <c r="AH1649" s="5">
        <f t="shared" si="1985"/>
        <v>5.2145795265776172E-4</v>
      </c>
      <c r="AI1649" s="5">
        <f t="shared" si="1986"/>
        <v>6.8613130670736055E-4</v>
      </c>
      <c r="AJ1649" s="5">
        <f t="shared" si="1987"/>
        <v>4.5140376864951704E-4</v>
      </c>
      <c r="AK1649" s="5">
        <f t="shared" si="1988"/>
        <v>1.9798480782424923E-4</v>
      </c>
      <c r="AL1649" s="5">
        <f t="shared" si="1989"/>
        <v>1.8190484456964694E-6</v>
      </c>
      <c r="AM1649" s="5">
        <f t="shared" si="1990"/>
        <v>5.186124291499946E-3</v>
      </c>
      <c r="AN1649" s="5">
        <f t="shared" si="1991"/>
        <v>2.7521965053416081E-3</v>
      </c>
      <c r="AO1649" s="5">
        <f t="shared" si="1992"/>
        <v>7.3027420654276449E-4</v>
      </c>
      <c r="AP1649" s="5">
        <f t="shared" si="1993"/>
        <v>1.2918176826075869E-4</v>
      </c>
      <c r="AQ1649" s="5">
        <f t="shared" si="1994"/>
        <v>1.7138695062892568E-5</v>
      </c>
      <c r="AR1649" s="5">
        <f t="shared" si="1995"/>
        <v>5.5345945230795924E-5</v>
      </c>
      <c r="AS1649" s="5">
        <f t="shared" si="1996"/>
        <v>7.2823869170297479E-5</v>
      </c>
      <c r="AT1649" s="5">
        <f t="shared" si="1997"/>
        <v>4.7910609339288167E-5</v>
      </c>
      <c r="AU1649" s="5">
        <f t="shared" si="1998"/>
        <v>2.1013499313840512E-5</v>
      </c>
      <c r="AV1649" s="5">
        <f t="shared" si="1999"/>
        <v>6.9123596970829558E-6</v>
      </c>
      <c r="AW1649" s="5">
        <f t="shared" si="2000"/>
        <v>3.5283058391237535E-8</v>
      </c>
      <c r="AX1649" s="5">
        <f t="shared" si="2001"/>
        <v>1.1373119726903575E-3</v>
      </c>
      <c r="AY1649" s="5">
        <f t="shared" si="2002"/>
        <v>6.0355399538954623E-4</v>
      </c>
      <c r="AZ1649" s="5">
        <f t="shared" si="2003"/>
        <v>1.6014841753972367E-4</v>
      </c>
      <c r="BA1649" s="5">
        <f t="shared" si="2004"/>
        <v>2.8329435130791949E-5</v>
      </c>
      <c r="BB1649" s="5">
        <f t="shared" si="2005"/>
        <v>3.7584990246501193E-6</v>
      </c>
      <c r="BC1649" s="5">
        <f t="shared" si="2006"/>
        <v>3.9891554076040635E-7</v>
      </c>
      <c r="BD1649" s="5">
        <f t="shared" si="2007"/>
        <v>4.8952071748672924E-6</v>
      </c>
      <c r="BE1649" s="5">
        <f t="shared" si="2008"/>
        <v>6.4410848053540529E-6</v>
      </c>
      <c r="BF1649" s="5">
        <f t="shared" si="2009"/>
        <v>4.2375707490753533E-6</v>
      </c>
      <c r="BG1649" s="5">
        <f t="shared" si="2010"/>
        <v>1.8585902215821946E-6</v>
      </c>
      <c r="BH1649" s="5">
        <f t="shared" si="2011"/>
        <v>6.1138052016854827E-7</v>
      </c>
      <c r="BI1649" s="5">
        <f t="shared" si="2012"/>
        <v>1.6089017841635475E-7</v>
      </c>
      <c r="BJ1649" s="8">
        <f t="shared" si="2013"/>
        <v>0.56102201635049109</v>
      </c>
      <c r="BK1649" s="8">
        <f t="shared" si="2014"/>
        <v>0.289370338331078</v>
      </c>
      <c r="BL1649" s="8">
        <f t="shared" si="2015"/>
        <v>0.14584595910398282</v>
      </c>
      <c r="BM1649" s="8">
        <f t="shared" si="2016"/>
        <v>0.28141989313148558</v>
      </c>
      <c r="BN1649" s="8">
        <f t="shared" si="2017"/>
        <v>0.71814535639878518</v>
      </c>
    </row>
    <row r="1650" spans="1:66" x14ac:dyDescent="0.25">
      <c r="A1650" t="s">
        <v>13</v>
      </c>
      <c r="B1650" t="s">
        <v>49</v>
      </c>
      <c r="C1650" t="s">
        <v>54</v>
      </c>
      <c r="D1650" s="7" t="s">
        <v>575</v>
      </c>
      <c r="E1650">
        <f>VLOOKUP(A1650,home!$A$2:$E$405,3,FALSE)</f>
        <v>1.76143790849673</v>
      </c>
      <c r="F1650">
        <f>VLOOKUP(B1650,home!$B$2:$E$405,3,FALSE)</f>
        <v>1.1000000000000001</v>
      </c>
      <c r="G1650">
        <f>VLOOKUP(C1650,away!$B$2:$E$405,4,FALSE)</f>
        <v>1.1399999999999999</v>
      </c>
      <c r="H1650">
        <f>VLOOKUP(A1650,away!$A$2:$E$405,3,FALSE)</f>
        <v>1.3562091503267999</v>
      </c>
      <c r="I1650">
        <f>VLOOKUP(C1650,away!$B$2:$E$405,3,FALSE)</f>
        <v>0.7</v>
      </c>
      <c r="J1650">
        <f>VLOOKUP(B1650,home!$B$2:$E$405,4,FALSE)</f>
        <v>0.73</v>
      </c>
      <c r="K1650" s="3">
        <f t="shared" si="1962"/>
        <v>2.2088431372548993</v>
      </c>
      <c r="L1650" s="3">
        <f t="shared" si="1963"/>
        <v>0.69302287581699473</v>
      </c>
      <c r="M1650" s="5">
        <f t="shared" si="1964"/>
        <v>5.4920641744524552E-2</v>
      </c>
      <c r="N1650" s="5">
        <f t="shared" si="1965"/>
        <v>0.12131108261102799</v>
      </c>
      <c r="O1650" s="5">
        <f t="shared" si="1966"/>
        <v>3.8061261083505292E-2</v>
      </c>
      <c r="P1650" s="5">
        <f t="shared" si="1967"/>
        <v>8.4071355339567652E-2</v>
      </c>
      <c r="Q1650" s="5">
        <f t="shared" si="1968"/>
        <v>0.13397857614916567</v>
      </c>
      <c r="R1650" s="5">
        <f t="shared" si="1969"/>
        <v>1.318866230665615E-2</v>
      </c>
      <c r="S1650" s="5">
        <f t="shared" si="1970"/>
        <v>3.2173662598072743E-2</v>
      </c>
      <c r="T1650" s="5">
        <f t="shared" si="1971"/>
        <v>9.2850218140761026E-2</v>
      </c>
      <c r="U1650" s="5">
        <f t="shared" si="1972"/>
        <v>2.9131686225629807E-2</v>
      </c>
      <c r="V1650" s="5">
        <f t="shared" si="1973"/>
        <v>5.4723068189113299E-3</v>
      </c>
      <c r="W1650" s="5">
        <f t="shared" si="1974"/>
        <v>9.8645886155422524E-2</v>
      </c>
      <c r="X1650" s="5">
        <f t="shared" si="1975"/>
        <v>6.8363855710946789E-2</v>
      </c>
      <c r="Y1650" s="5">
        <f t="shared" si="1976"/>
        <v>2.3688857943369206E-2</v>
      </c>
      <c r="Z1650" s="5">
        <f t="shared" si="1977"/>
        <v>3.0466815599793488E-3</v>
      </c>
      <c r="AA1650" s="5">
        <f t="shared" si="1978"/>
        <v>6.7296416551614353E-3</v>
      </c>
      <c r="AB1650" s="5">
        <f t="shared" si="1979"/>
        <v>7.4323613930940193E-3</v>
      </c>
      <c r="AC1650" s="5">
        <f t="shared" si="1980"/>
        <v>5.235557120307372E-4</v>
      </c>
      <c r="AD1650" s="5">
        <f t="shared" si="1981"/>
        <v>5.4473322163208278E-2</v>
      </c>
      <c r="AE1650" s="5">
        <f t="shared" si="1982"/>
        <v>3.7751258380852241E-2</v>
      </c>
      <c r="AF1650" s="5">
        <f t="shared" si="1983"/>
        <v>1.3081242824404319E-2</v>
      </c>
      <c r="AG1650" s="5">
        <f t="shared" si="1984"/>
        <v>3.0218668404763697E-3</v>
      </c>
      <c r="AH1650" s="5">
        <f t="shared" si="1985"/>
        <v>5.2785500409887384E-4</v>
      </c>
      <c r="AI1650" s="5">
        <f t="shared" si="1986"/>
        <v>1.1659489032694542E-3</v>
      </c>
      <c r="AJ1650" s="5">
        <f t="shared" si="1987"/>
        <v>1.2876991166883053E-3</v>
      </c>
      <c r="AK1650" s="5">
        <f t="shared" si="1988"/>
        <v>9.4810845224871973E-4</v>
      </c>
      <c r="AL1650" s="5">
        <f t="shared" si="1989"/>
        <v>3.2057919869870977E-5</v>
      </c>
      <c r="AM1650" s="5">
        <f t="shared" si="1990"/>
        <v>2.4064604764735563E-2</v>
      </c>
      <c r="AN1650" s="5">
        <f t="shared" si="1991"/>
        <v>1.6677321599456396E-2</v>
      </c>
      <c r="AO1650" s="5">
        <f t="shared" si="1992"/>
        <v>5.7788826878900756E-3</v>
      </c>
      <c r="AP1650" s="5">
        <f t="shared" si="1993"/>
        <v>1.3349659664568751E-3</v>
      </c>
      <c r="AQ1650" s="5">
        <f t="shared" si="1994"/>
        <v>2.3129048829793924E-4</v>
      </c>
      <c r="AR1650" s="5">
        <f t="shared" si="1995"/>
        <v>7.3163118590998638E-5</v>
      </c>
      <c r="AS1650" s="5">
        <f t="shared" si="1996"/>
        <v>1.6160585239989369E-4</v>
      </c>
      <c r="AT1650" s="5">
        <f t="shared" si="1997"/>
        <v>1.784809890068667E-4</v>
      </c>
      <c r="AU1650" s="5">
        <f t="shared" si="1998"/>
        <v>1.3141216923276156E-4</v>
      </c>
      <c r="AV1650" s="5">
        <f t="shared" si="1999"/>
        <v>7.2567217040391205E-5</v>
      </c>
      <c r="AW1650" s="5">
        <f t="shared" si="2000"/>
        <v>1.363155134803617E-6</v>
      </c>
      <c r="AX1650" s="5">
        <f t="shared" si="2001"/>
        <v>8.8591561808896123E-3</v>
      </c>
      <c r="AY1650" s="5">
        <f t="shared" si="2002"/>
        <v>6.139597893792024E-3</v>
      </c>
      <c r="AZ1650" s="5">
        <f t="shared" si="2003"/>
        <v>2.1274408943578555E-3</v>
      </c>
      <c r="BA1650" s="5">
        <f t="shared" si="2004"/>
        <v>4.9145506891285352E-4</v>
      </c>
      <c r="BB1650" s="5">
        <f t="shared" si="2005"/>
        <v>8.5147401298206243E-5</v>
      </c>
      <c r="BC1650" s="5">
        <f t="shared" si="2006"/>
        <v>1.1801819383205327E-5</v>
      </c>
      <c r="BD1650" s="5">
        <f t="shared" si="2007"/>
        <v>8.4506191416122811E-6</v>
      </c>
      <c r="BE1650" s="5">
        <f t="shared" si="2008"/>
        <v>1.8666092096505176E-5</v>
      </c>
      <c r="BF1650" s="5">
        <f t="shared" si="2009"/>
        <v>2.0615234713366688E-5</v>
      </c>
      <c r="BG1650" s="5">
        <f t="shared" si="2010"/>
        <v>1.5178606573172994E-5</v>
      </c>
      <c r="BH1650" s="5">
        <f t="shared" si="2011"/>
        <v>8.3817902405613187E-6</v>
      </c>
      <c r="BI1650" s="5">
        <f t="shared" si="2012"/>
        <v>3.7028119701547918E-6</v>
      </c>
      <c r="BJ1650" s="8">
        <f t="shared" si="2013"/>
        <v>0.71296783168510514</v>
      </c>
      <c r="BK1650" s="8">
        <f t="shared" si="2014"/>
        <v>0.18333317802676896</v>
      </c>
      <c r="BL1650" s="8">
        <f t="shared" si="2015"/>
        <v>9.9165448641358317E-2</v>
      </c>
      <c r="BM1650" s="8">
        <f t="shared" si="2016"/>
        <v>0.54684332594010698</v>
      </c>
      <c r="BN1650" s="8">
        <f t="shared" si="2017"/>
        <v>0.44553157923444731</v>
      </c>
    </row>
    <row r="1651" spans="1:66" x14ac:dyDescent="0.25">
      <c r="A1651" t="s">
        <v>16</v>
      </c>
      <c r="B1651" t="s">
        <v>58</v>
      </c>
      <c r="C1651" t="s">
        <v>48</v>
      </c>
      <c r="D1651" s="7" t="s">
        <v>575</v>
      </c>
      <c r="E1651">
        <f>VLOOKUP(A1651,home!$A$2:$E$405,3,FALSE)</f>
        <v>1.5457516339869299</v>
      </c>
      <c r="F1651">
        <f>VLOOKUP(B1651,home!$B$2:$E$405,3,FALSE)</f>
        <v>1.07</v>
      </c>
      <c r="G1651">
        <f>VLOOKUP(C1651,away!$B$2:$E$405,4,FALSE)</f>
        <v>1</v>
      </c>
      <c r="H1651">
        <f>VLOOKUP(A1651,away!$A$2:$E$405,3,FALSE)</f>
        <v>1.36928104575163</v>
      </c>
      <c r="I1651">
        <f>VLOOKUP(C1651,away!$B$2:$E$405,3,FALSE)</f>
        <v>0.4</v>
      </c>
      <c r="J1651">
        <f>VLOOKUP(B1651,home!$B$2:$E$405,4,FALSE)</f>
        <v>0.9</v>
      </c>
      <c r="K1651" s="3">
        <f t="shared" si="1962"/>
        <v>1.6539542483660152</v>
      </c>
      <c r="L1651" s="3">
        <f t="shared" si="1963"/>
        <v>0.49294117647058677</v>
      </c>
      <c r="M1651" s="5">
        <f t="shared" si="1964"/>
        <v>0.11684635353772165</v>
      </c>
      <c r="N1651" s="5">
        <f t="shared" si="1965"/>
        <v>0.19325852283979209</v>
      </c>
      <c r="O1651" s="5">
        <f t="shared" si="1966"/>
        <v>5.7598378979182609E-2</v>
      </c>
      <c r="P1651" s="5">
        <f t="shared" si="1967"/>
        <v>9.526508361161487E-2</v>
      </c>
      <c r="Q1651" s="5">
        <f t="shared" si="1968"/>
        <v>0.15982037744190739</v>
      </c>
      <c r="R1651" s="5">
        <f t="shared" si="1969"/>
        <v>1.4196306348398495E-2</v>
      </c>
      <c r="S1651" s="5">
        <f t="shared" si="1970"/>
        <v>1.9417456943998986E-2</v>
      </c>
      <c r="T1651" s="5">
        <f t="shared" si="1971"/>
        <v>7.8782044880187044E-2</v>
      </c>
      <c r="U1651" s="5">
        <f t="shared" si="1972"/>
        <v>2.3480041196039123E-2</v>
      </c>
      <c r="V1651" s="5">
        <f t="shared" si="1973"/>
        <v>1.7590104947308911E-3</v>
      </c>
      <c r="W1651" s="5">
        <f t="shared" si="1974"/>
        <v>8.8111864081834246E-2</v>
      </c>
      <c r="X1651" s="5">
        <f t="shared" si="1975"/>
        <v>4.3433965941515808E-2</v>
      </c>
      <c r="Y1651" s="5">
        <f t="shared" si="1976"/>
        <v>1.0705195134997099E-2</v>
      </c>
      <c r="Z1651" s="5">
        <f t="shared" si="1977"/>
        <v>2.332647984305472E-3</v>
      </c>
      <c r="AA1651" s="5">
        <f t="shared" si="1978"/>
        <v>3.8580930435844572E-3</v>
      </c>
      <c r="AB1651" s="5">
        <f t="shared" si="1979"/>
        <v>3.1905546900139422E-3</v>
      </c>
      <c r="AC1651" s="5">
        <f t="shared" si="1980"/>
        <v>8.9632815220967065E-5</v>
      </c>
      <c r="AD1651" s="5">
        <f t="shared" si="1981"/>
        <v>3.6433247982399657E-2</v>
      </c>
      <c r="AE1651" s="5">
        <f t="shared" si="1982"/>
        <v>1.7959448123088719E-2</v>
      </c>
      <c r="AF1651" s="5">
        <f t="shared" si="1983"/>
        <v>4.4264757432789124E-3</v>
      </c>
      <c r="AG1651" s="5">
        <f t="shared" si="1984"/>
        <v>7.2733072017014085E-4</v>
      </c>
      <c r="AH1651" s="5">
        <f t="shared" si="1985"/>
        <v>2.8746456041882042E-4</v>
      </c>
      <c r="AI1651" s="5">
        <f t="shared" si="1986"/>
        <v>4.7545323095937714E-4</v>
      </c>
      <c r="AJ1651" s="5">
        <f t="shared" si="1987"/>
        <v>3.9318894562230511E-4</v>
      </c>
      <c r="AK1651" s="5">
        <f t="shared" si="1988"/>
        <v>2.1677217567418852E-4</v>
      </c>
      <c r="AL1651" s="5">
        <f t="shared" si="1989"/>
        <v>2.9231130892290089E-6</v>
      </c>
      <c r="AM1651" s="5">
        <f t="shared" si="1990"/>
        <v>1.2051785056452498E-2</v>
      </c>
      <c r="AN1651" s="5">
        <f t="shared" si="1991"/>
        <v>5.940821104298331E-3</v>
      </c>
      <c r="AO1651" s="5">
        <f t="shared" si="1992"/>
        <v>1.4642376721770551E-3</v>
      </c>
      <c r="AP1651" s="5">
        <f t="shared" si="1993"/>
        <v>2.4059434691850364E-4</v>
      </c>
      <c r="AQ1651" s="5">
        <f t="shared" si="1994"/>
        <v>2.9649715105544913E-5</v>
      </c>
      <c r="AR1651" s="5">
        <f t="shared" si="1995"/>
        <v>2.8340623721290697E-5</v>
      </c>
      <c r="AS1651" s="5">
        <f t="shared" si="1996"/>
        <v>4.6874095005171419E-5</v>
      </c>
      <c r="AT1651" s="5">
        <f t="shared" si="1997"/>
        <v>3.8763804286057752E-5</v>
      </c>
      <c r="AU1651" s="5">
        <f t="shared" si="1998"/>
        <v>2.1371186260584653E-5</v>
      </c>
      <c r="AV1651" s="5">
        <f t="shared" si="1999"/>
        <v>8.836741077078848E-6</v>
      </c>
      <c r="AW1651" s="5">
        <f t="shared" si="2000"/>
        <v>6.6200566532325134E-8</v>
      </c>
      <c r="AX1651" s="5">
        <f t="shared" si="2001"/>
        <v>3.322183515752274E-3</v>
      </c>
      <c r="AY1651" s="5">
        <f t="shared" si="2002"/>
        <v>1.637641050706116E-3</v>
      </c>
      <c r="AZ1651" s="5">
        <f t="shared" si="2003"/>
        <v>4.0363035308580033E-4</v>
      </c>
      <c r="BA1651" s="5">
        <f t="shared" si="2004"/>
        <v>6.6322007036450923E-5</v>
      </c>
      <c r="BB1651" s="5">
        <f t="shared" si="2005"/>
        <v>8.1732120436096601E-6</v>
      </c>
      <c r="BC1651" s="5">
        <f t="shared" si="2006"/>
        <v>8.0578255206410345E-7</v>
      </c>
      <c r="BD1651" s="5">
        <f t="shared" si="2007"/>
        <v>2.3283767331805415E-6</v>
      </c>
      <c r="BE1651" s="5">
        <f t="shared" si="2008"/>
        <v>3.8510285896405402E-6</v>
      </c>
      <c r="BF1651" s="5">
        <f t="shared" si="2009"/>
        <v>3.1847125482074786E-6</v>
      </c>
      <c r="BG1651" s="5">
        <f t="shared" si="2010"/>
        <v>1.7557896163107722E-6</v>
      </c>
      <c r="BH1651" s="5">
        <f t="shared" si="2011"/>
        <v>7.259989237835343E-7</v>
      </c>
      <c r="BI1651" s="5">
        <f t="shared" si="2012"/>
        <v>2.4015380086018637E-7</v>
      </c>
      <c r="BJ1651" s="8">
        <f t="shared" si="2013"/>
        <v>0.6588243167052994</v>
      </c>
      <c r="BK1651" s="8">
        <f t="shared" si="2014"/>
        <v>0.23501810156708272</v>
      </c>
      <c r="BL1651" s="8">
        <f t="shared" si="2015"/>
        <v>0.10385252568045547</v>
      </c>
      <c r="BM1651" s="8">
        <f t="shared" si="2016"/>
        <v>0.36140499432838641</v>
      </c>
      <c r="BN1651" s="8">
        <f t="shared" si="2017"/>
        <v>0.63698502275861713</v>
      </c>
    </row>
    <row r="1652" spans="1:66" x14ac:dyDescent="0.25">
      <c r="A1652" t="s">
        <v>16</v>
      </c>
      <c r="B1652" t="s">
        <v>17</v>
      </c>
      <c r="C1652" t="s">
        <v>236</v>
      </c>
      <c r="D1652" s="7" t="s">
        <v>575</v>
      </c>
      <c r="E1652">
        <f>VLOOKUP(A1652,home!$A$2:$E$405,3,FALSE)</f>
        <v>1.5457516339869299</v>
      </c>
      <c r="F1652">
        <f>VLOOKUP(B1652,home!$B$2:$E$405,3,FALSE)</f>
        <v>0.5</v>
      </c>
      <c r="G1652">
        <f>VLOOKUP(C1652,away!$B$2:$E$405,4,FALSE)</f>
        <v>0.95</v>
      </c>
      <c r="H1652">
        <f>VLOOKUP(A1652,away!$A$2:$E$405,3,FALSE)</f>
        <v>1.36928104575163</v>
      </c>
      <c r="I1652">
        <f>VLOOKUP(C1652,away!$B$2:$E$405,3,FALSE)</f>
        <v>0.88</v>
      </c>
      <c r="J1652">
        <f>VLOOKUP(B1652,home!$B$2:$E$405,4,FALSE)</f>
        <v>1.43</v>
      </c>
      <c r="K1652" s="3">
        <f t="shared" si="1962"/>
        <v>0.73423202614379168</v>
      </c>
      <c r="L1652" s="3">
        <f t="shared" si="1963"/>
        <v>1.7231032679738512</v>
      </c>
      <c r="M1652" s="5">
        <f t="shared" si="1964"/>
        <v>8.5662913575483862E-2</v>
      </c>
      <c r="N1652" s="5">
        <f t="shared" si="1965"/>
        <v>6.289645459990803E-2</v>
      </c>
      <c r="O1652" s="5">
        <f t="shared" si="1966"/>
        <v>0.14760604632607782</v>
      </c>
      <c r="P1652" s="5">
        <f t="shared" si="1967"/>
        <v>0.10837708646507048</v>
      </c>
      <c r="Q1652" s="5">
        <f t="shared" si="1968"/>
        <v>2.3090295649075738E-2</v>
      </c>
      <c r="R1652" s="5">
        <f t="shared" si="1969"/>
        <v>0.12717023039858219</v>
      </c>
      <c r="S1652" s="5">
        <f t="shared" si="1970"/>
        <v>3.4278523752018612E-2</v>
      </c>
      <c r="T1652" s="5">
        <f t="shared" si="1971"/>
        <v>3.9786963891404799E-2</v>
      </c>
      <c r="U1652" s="5">
        <f t="shared" si="1972"/>
        <v>9.3372455930723797E-2</v>
      </c>
      <c r="V1652" s="5">
        <f t="shared" si="1973"/>
        <v>4.8186372187175386E-3</v>
      </c>
      <c r="W1652" s="5">
        <f t="shared" si="1974"/>
        <v>5.6512115195600189E-3</v>
      </c>
      <c r="X1652" s="5">
        <f t="shared" si="1975"/>
        <v>9.7376210373653418E-3</v>
      </c>
      <c r="Y1652" s="5">
        <f t="shared" si="1976"/>
        <v>8.3894633158875728E-3</v>
      </c>
      <c r="Z1652" s="5">
        <f t="shared" si="1977"/>
        <v>7.3042479862928181E-2</v>
      </c>
      <c r="AA1652" s="5">
        <f t="shared" si="1978"/>
        <v>5.3630127984324857E-2</v>
      </c>
      <c r="AB1652" s="5">
        <f t="shared" si="1979"/>
        <v>1.9688478766140851E-2</v>
      </c>
      <c r="AC1652" s="5">
        <f t="shared" si="1980"/>
        <v>3.8102096979559803E-4</v>
      </c>
      <c r="AD1652" s="5">
        <f t="shared" si="1981"/>
        <v>1.037325121043422E-3</v>
      </c>
      <c r="AE1652" s="5">
        <f t="shared" si="1982"/>
        <v>1.7874183060212912E-3</v>
      </c>
      <c r="AF1652" s="5">
        <f t="shared" si="1983"/>
        <v>1.5399531621707863E-3</v>
      </c>
      <c r="AG1652" s="5">
        <f t="shared" si="1984"/>
        <v>8.844994420877159E-4</v>
      </c>
      <c r="AH1652" s="5">
        <f t="shared" si="1985"/>
        <v>3.1464933938181457E-2</v>
      </c>
      <c r="AI1652" s="5">
        <f t="shared" si="1986"/>
        <v>2.3102562197911524E-2</v>
      </c>
      <c r="AJ1652" s="5">
        <f t="shared" si="1987"/>
        <v>8.4813205258427744E-3</v>
      </c>
      <c r="AK1652" s="5">
        <f t="shared" si="1988"/>
        <v>2.0757523846881565E-3</v>
      </c>
      <c r="AL1652" s="5">
        <f t="shared" si="1989"/>
        <v>1.9282063084233258E-5</v>
      </c>
      <c r="AM1652" s="5">
        <f t="shared" si="1990"/>
        <v>1.5232746507871318E-4</v>
      </c>
      <c r="AN1652" s="5">
        <f t="shared" si="1991"/>
        <v>2.6247595287930337E-4</v>
      </c>
      <c r="AO1652" s="5">
        <f t="shared" si="1992"/>
        <v>2.2613658608543912E-4</v>
      </c>
      <c r="AP1652" s="5">
        <f t="shared" si="1993"/>
        <v>1.2988556349742341E-4</v>
      </c>
      <c r="AQ1652" s="5">
        <f t="shared" si="1994"/>
        <v>5.5951559731258894E-5</v>
      </c>
      <c r="AR1652" s="5">
        <f t="shared" si="1995"/>
        <v>1.0843466099092355E-2</v>
      </c>
      <c r="AS1652" s="5">
        <f t="shared" si="1996"/>
        <v>7.961620084358096E-3</v>
      </c>
      <c r="AT1652" s="5">
        <f t="shared" si="1997"/>
        <v>2.9228382229626753E-3</v>
      </c>
      <c r="AU1652" s="5">
        <f t="shared" si="1998"/>
        <v>7.1534714351213498E-4</v>
      </c>
      <c r="AV1652" s="5">
        <f t="shared" si="1999"/>
        <v>1.3130769564427213E-4</v>
      </c>
      <c r="AW1652" s="5">
        <f t="shared" si="2000"/>
        <v>6.7763468683416061E-7</v>
      </c>
      <c r="AX1652" s="5">
        <f t="shared" si="2001"/>
        <v>1.8640617220348539E-5</v>
      </c>
      <c r="AY1652" s="5">
        <f t="shared" si="2002"/>
        <v>3.2119708449432211E-5</v>
      </c>
      <c r="AZ1652" s="5">
        <f t="shared" si="2003"/>
        <v>2.7672787297791985E-5</v>
      </c>
      <c r="BA1652" s="5">
        <f t="shared" si="2004"/>
        <v>1.589435674225688E-5</v>
      </c>
      <c r="BB1652" s="5">
        <f t="shared" si="2005"/>
        <v>6.8469045112312658E-6</v>
      </c>
      <c r="BC1652" s="5">
        <f t="shared" si="2006"/>
        <v>2.3595847077614982E-6</v>
      </c>
      <c r="BD1652" s="5">
        <f t="shared" si="2007"/>
        <v>3.1140686452516188E-3</v>
      </c>
      <c r="BE1652" s="5">
        <f t="shared" si="2008"/>
        <v>2.2864489309539484E-3</v>
      </c>
      <c r="BF1652" s="5">
        <f t="shared" si="2009"/>
        <v>8.3939201562431185E-4</v>
      </c>
      <c r="BG1652" s="5">
        <f t="shared" si="2010"/>
        <v>2.0543616678691994E-4</v>
      </c>
      <c r="BH1652" s="5">
        <f t="shared" si="2011"/>
        <v>3.7709453245793532E-5</v>
      </c>
      <c r="BI1652" s="5">
        <f t="shared" si="2012"/>
        <v>5.537497652286715E-6</v>
      </c>
      <c r="BJ1652" s="8">
        <f t="shared" si="2013"/>
        <v>0.15573151713072569</v>
      </c>
      <c r="BK1652" s="8">
        <f t="shared" si="2014"/>
        <v>0.23356958375261974</v>
      </c>
      <c r="BL1652" s="8">
        <f t="shared" si="2015"/>
        <v>0.53565508040755794</v>
      </c>
      <c r="BM1652" s="8">
        <f t="shared" si="2016"/>
        <v>0.44316419206587065</v>
      </c>
      <c r="BN1652" s="8">
        <f t="shared" si="2017"/>
        <v>0.55480302701419815</v>
      </c>
    </row>
    <row r="1653" spans="1:66" x14ac:dyDescent="0.25">
      <c r="A1653" t="s">
        <v>16</v>
      </c>
      <c r="B1653" t="s">
        <v>233</v>
      </c>
      <c r="C1653" t="s">
        <v>450</v>
      </c>
      <c r="D1653" s="7" t="s">
        <v>575</v>
      </c>
      <c r="E1653">
        <f>VLOOKUP(A1653,home!$A$2:$E$405,3,FALSE)</f>
        <v>1.5457516339869299</v>
      </c>
      <c r="F1653">
        <f>VLOOKUP(B1653,home!$B$2:$E$405,3,FALSE)</f>
        <v>0.88</v>
      </c>
      <c r="G1653">
        <f>VLOOKUP(C1653,away!$B$2:$E$405,4,FALSE)</f>
        <v>1.03</v>
      </c>
      <c r="H1653">
        <f>VLOOKUP(A1653,away!$A$2:$E$405,3,FALSE)</f>
        <v>1.36928104575163</v>
      </c>
      <c r="I1653">
        <f>VLOOKUP(C1653,away!$B$2:$E$405,3,FALSE)</f>
        <v>0.91</v>
      </c>
      <c r="J1653">
        <f>VLOOKUP(B1653,home!$B$2:$E$405,4,FALSE)</f>
        <v>0.99</v>
      </c>
      <c r="K1653" s="3">
        <f t="shared" si="1962"/>
        <v>1.4010692810457532</v>
      </c>
      <c r="L1653" s="3">
        <f t="shared" si="1963"/>
        <v>1.2335852941176435</v>
      </c>
      <c r="M1653" s="5">
        <f t="shared" si="1964"/>
        <v>7.1743747201066188E-2</v>
      </c>
      <c r="N1653" s="5">
        <f t="shared" si="1965"/>
        <v>0.10051796031052608</v>
      </c>
      <c r="O1653" s="5">
        <f t="shared" si="1966"/>
        <v>8.8502031492129096E-2</v>
      </c>
      <c r="P1653" s="5">
        <f t="shared" si="1967"/>
        <v>0.12399747763376594</v>
      </c>
      <c r="Q1653" s="5">
        <f t="shared" si="1968"/>
        <v>7.0416313192227173E-2</v>
      </c>
      <c r="R1653" s="5">
        <f t="shared" si="1969"/>
        <v>5.4587402274113524E-2</v>
      </c>
      <c r="S1653" s="5">
        <f t="shared" si="1970"/>
        <v>5.3577402419634816E-2</v>
      </c>
      <c r="T1653" s="5">
        <f t="shared" si="1971"/>
        <v>8.6864528419913656E-2</v>
      </c>
      <c r="U1653" s="5">
        <f t="shared" si="1972"/>
        <v>7.6480732458347564E-2</v>
      </c>
      <c r="V1653" s="5">
        <f t="shared" si="1973"/>
        <v>1.0288876138858233E-2</v>
      </c>
      <c r="W1653" s="5">
        <f t="shared" si="1974"/>
        <v>3.2886044432708768E-2</v>
      </c>
      <c r="X1653" s="5">
        <f t="shared" si="1975"/>
        <v>4.0567740793888939E-2</v>
      </c>
      <c r="Y1653" s="5">
        <f t="shared" si="1976"/>
        <v>2.5021884229458915E-2</v>
      </c>
      <c r="Z1653" s="5">
        <f t="shared" si="1977"/>
        <v>2.2446072229810151E-2</v>
      </c>
      <c r="AA1653" s="5">
        <f t="shared" si="1978"/>
        <v>3.1448502281321157E-2</v>
      </c>
      <c r="AB1653" s="5">
        <f t="shared" si="1979"/>
        <v>2.2030765240628185E-2</v>
      </c>
      <c r="AC1653" s="5">
        <f t="shared" si="1980"/>
        <v>1.1114162720421213E-3</v>
      </c>
      <c r="AD1653" s="5">
        <f t="shared" si="1981"/>
        <v>1.1518906657443493E-2</v>
      </c>
      <c r="AE1653" s="5">
        <f t="shared" si="1982"/>
        <v>1.4209553856936114E-2</v>
      </c>
      <c r="AF1653" s="5">
        <f t="shared" si="1983"/>
        <v>8.7643483369445191E-3</v>
      </c>
      <c r="AG1653" s="5">
        <f t="shared" si="1984"/>
        <v>3.6038570736597279E-3</v>
      </c>
      <c r="AH1653" s="5">
        <f t="shared" si="1985"/>
        <v>6.9222861533490571E-3</v>
      </c>
      <c r="AI1653" s="5">
        <f t="shared" si="1986"/>
        <v>9.698602484065736E-3</v>
      </c>
      <c r="AJ1653" s="5">
        <f t="shared" si="1987"/>
        <v>6.7942070047492696E-3</v>
      </c>
      <c r="AK1653" s="5">
        <f t="shared" si="1988"/>
        <v>3.1730515744733596E-3</v>
      </c>
      <c r="AL1653" s="5">
        <f t="shared" si="1989"/>
        <v>7.6836139572201365E-5</v>
      </c>
      <c r="AM1653" s="5">
        <f t="shared" si="1990"/>
        <v>3.227757253795498E-3</v>
      </c>
      <c r="AN1653" s="5">
        <f t="shared" si="1991"/>
        <v>3.9817138812636771E-3</v>
      </c>
      <c r="AO1653" s="5">
        <f t="shared" si="1992"/>
        <v>2.4558918446554792E-3</v>
      </c>
      <c r="AP1653" s="5">
        <f t="shared" si="1993"/>
        <v>1.0098506878368171E-3</v>
      </c>
      <c r="AQ1653" s="5">
        <f t="shared" si="1994"/>
        <v>3.1143423944252118E-4</v>
      </c>
      <c r="AR1653" s="5">
        <f t="shared" si="1995"/>
        <v>1.7078460800891164E-3</v>
      </c>
      <c r="AS1653" s="5">
        <f t="shared" si="1996"/>
        <v>2.3928106795672662E-3</v>
      </c>
      <c r="AT1653" s="5">
        <f t="shared" si="1997"/>
        <v>1.6762467692499551E-3</v>
      </c>
      <c r="AU1653" s="5">
        <f t="shared" si="1998"/>
        <v>7.8284595194943367E-4</v>
      </c>
      <c r="AV1653" s="5">
        <f t="shared" si="1999"/>
        <v>2.7420535376684288E-4</v>
      </c>
      <c r="AW1653" s="5">
        <f t="shared" si="2000"/>
        <v>3.6888570896667933E-6</v>
      </c>
      <c r="AX1653" s="5">
        <f t="shared" si="2001"/>
        <v>7.5371858916091126E-4</v>
      </c>
      <c r="AY1653" s="5">
        <f t="shared" si="2002"/>
        <v>9.2977616749199813E-4</v>
      </c>
      <c r="AZ1653" s="5">
        <f t="shared" si="2003"/>
        <v>5.7347910351959611E-4</v>
      </c>
      <c r="BA1653" s="5">
        <f t="shared" si="2004"/>
        <v>2.3581179619518115E-4</v>
      </c>
      <c r="BB1653" s="5">
        <f t="shared" si="2005"/>
        <v>7.2723490991460584E-5</v>
      </c>
      <c r="BC1653" s="5">
        <f t="shared" si="2006"/>
        <v>1.7942125804792529E-5</v>
      </c>
      <c r="BD1653" s="5">
        <f t="shared" si="2007"/>
        <v>3.5112896816906627E-4</v>
      </c>
      <c r="BE1653" s="5">
        <f t="shared" si="2008"/>
        <v>4.9195601098697087E-4</v>
      </c>
      <c r="BF1653" s="5">
        <f t="shared" si="2009"/>
        <v>3.4463222730982606E-4</v>
      </c>
      <c r="BG1653" s="5">
        <f t="shared" si="2010"/>
        <v>1.6095120898072484E-4</v>
      </c>
      <c r="BH1653" s="5">
        <f t="shared" si="2011"/>
        <v>5.6375948662517243E-5</v>
      </c>
      <c r="BI1653" s="5">
        <f t="shared" si="2012"/>
        <v>1.5797321972173059E-5</v>
      </c>
      <c r="BJ1653" s="8">
        <f t="shared" si="2013"/>
        <v>0.40794123648386527</v>
      </c>
      <c r="BK1653" s="8">
        <f t="shared" si="2014"/>
        <v>0.26172553197243154</v>
      </c>
      <c r="BL1653" s="8">
        <f t="shared" si="2015"/>
        <v>0.30789237748388082</v>
      </c>
      <c r="BM1653" s="8">
        <f t="shared" si="2016"/>
        <v>0.48931419875575749</v>
      </c>
      <c r="BN1653" s="8">
        <f t="shared" si="2017"/>
        <v>0.50976493210382801</v>
      </c>
    </row>
    <row r="1654" spans="1:66" x14ac:dyDescent="0.25">
      <c r="A1654" t="s">
        <v>16</v>
      </c>
      <c r="B1654" t="s">
        <v>60</v>
      </c>
      <c r="C1654" t="s">
        <v>231</v>
      </c>
      <c r="D1654" s="7" t="s">
        <v>575</v>
      </c>
      <c r="E1654">
        <f>VLOOKUP(A1654,home!$A$2:$E$405,3,FALSE)</f>
        <v>1.5457516339869299</v>
      </c>
      <c r="F1654">
        <f>VLOOKUP(B1654,home!$B$2:$E$405,3,FALSE)</f>
        <v>1.41</v>
      </c>
      <c r="G1654">
        <f>VLOOKUP(C1654,away!$B$2:$E$405,4,FALSE)</f>
        <v>1.03</v>
      </c>
      <c r="H1654">
        <f>VLOOKUP(A1654,away!$A$2:$E$405,3,FALSE)</f>
        <v>1.36928104575163</v>
      </c>
      <c r="I1654">
        <f>VLOOKUP(C1654,away!$B$2:$E$405,3,FALSE)</f>
        <v>0.61</v>
      </c>
      <c r="J1654">
        <f>VLOOKUP(B1654,home!$B$2:$E$405,4,FALSE)</f>
        <v>0.73</v>
      </c>
      <c r="K1654" s="3">
        <f t="shared" si="1962"/>
        <v>2.2448950980392182</v>
      </c>
      <c r="L1654" s="3">
        <f t="shared" si="1963"/>
        <v>0.60974084967320086</v>
      </c>
      <c r="M1654" s="5">
        <f t="shared" si="1964"/>
        <v>5.7576778263749136E-2</v>
      </c>
      <c r="N1654" s="5">
        <f t="shared" si="1965"/>
        <v>0.12925382728518145</v>
      </c>
      <c r="O1654" s="5">
        <f t="shared" si="1966"/>
        <v>3.5106913699983887E-2</v>
      </c>
      <c r="P1654" s="5">
        <f t="shared" si="1967"/>
        <v>7.8811338472379699E-2</v>
      </c>
      <c r="Q1654" s="5">
        <f t="shared" si="1968"/>
        <v>0.14508064163765583</v>
      </c>
      <c r="R1654" s="5">
        <f t="shared" si="1969"/>
        <v>1.0703059694415954E-2</v>
      </c>
      <c r="S1654" s="5">
        <f t="shared" si="1970"/>
        <v>2.6969323654040925E-2</v>
      </c>
      <c r="T1654" s="5">
        <f t="shared" si="1971"/>
        <v>8.8461593703277427E-2</v>
      </c>
      <c r="U1654" s="5">
        <f t="shared" si="1972"/>
        <v>2.4027246242015507E-2</v>
      </c>
      <c r="V1654" s="5">
        <f t="shared" si="1973"/>
        <v>4.1017471876774979E-3</v>
      </c>
      <c r="W1654" s="5">
        <f t="shared" si="1974"/>
        <v>0.108563607077586</v>
      </c>
      <c r="X1654" s="5">
        <f t="shared" si="1975"/>
        <v>6.619566602307482E-2</v>
      </c>
      <c r="Y1654" s="5">
        <f t="shared" si="1976"/>
        <v>2.0181100822796533E-2</v>
      </c>
      <c r="Z1654" s="5">
        <f t="shared" si="1977"/>
        <v>2.1753642373920582E-3</v>
      </c>
      <c r="AA1654" s="5">
        <f t="shared" si="1978"/>
        <v>4.8834645129712537E-3</v>
      </c>
      <c r="AB1654" s="5">
        <f t="shared" si="1979"/>
        <v>5.4814327733088229E-3</v>
      </c>
      <c r="AC1654" s="5">
        <f t="shared" si="1980"/>
        <v>3.5090556002387606E-4</v>
      </c>
      <c r="AD1654" s="5">
        <f t="shared" si="1981"/>
        <v>6.0928477338482168E-2</v>
      </c>
      <c r="AE1654" s="5">
        <f t="shared" si="1982"/>
        <v>3.7150581541660482E-2</v>
      </c>
      <c r="AF1654" s="5">
        <f t="shared" si="1983"/>
        <v>1.1326113577532796E-2</v>
      </c>
      <c r="AG1654" s="5">
        <f t="shared" si="1984"/>
        <v>2.3019980387533417E-3</v>
      </c>
      <c r="AH1654" s="5">
        <f t="shared" si="1985"/>
        <v>3.31602109614032E-4</v>
      </c>
      <c r="AI1654" s="5">
        <f t="shared" si="1986"/>
        <v>7.4441195037200391E-4</v>
      </c>
      <c r="AJ1654" s="5">
        <f t="shared" si="1987"/>
        <v>8.3556336915596274E-4</v>
      </c>
      <c r="AK1654" s="5">
        <f t="shared" si="1988"/>
        <v>6.2525070383978479E-4</v>
      </c>
      <c r="AL1654" s="5">
        <f t="shared" si="1989"/>
        <v>1.921284079925236E-5</v>
      </c>
      <c r="AM1654" s="5">
        <f t="shared" si="1990"/>
        <v>2.735560802163043E-2</v>
      </c>
      <c r="AN1654" s="5">
        <f t="shared" si="1991"/>
        <v>1.667983167843597E-2</v>
      </c>
      <c r="AO1654" s="5">
        <f t="shared" si="1992"/>
        <v>5.0851873700077594E-3</v>
      </c>
      <c r="AP1654" s="5">
        <f t="shared" si="1993"/>
        <v>1.0335488225786539E-3</v>
      </c>
      <c r="AQ1654" s="5">
        <f t="shared" si="1994"/>
        <v>1.5754923431446114E-4</v>
      </c>
      <c r="AR1654" s="5">
        <f t="shared" si="1995"/>
        <v>4.0438270413897168E-5</v>
      </c>
      <c r="AS1654" s="5">
        <f t="shared" si="1996"/>
        <v>9.0779675025342107E-5</v>
      </c>
      <c r="AT1654" s="5">
        <f t="shared" si="1997"/>
        <v>1.0189542373299188E-4</v>
      </c>
      <c r="AU1654" s="5">
        <f t="shared" si="1998"/>
        <v>7.6248179083607487E-5</v>
      </c>
      <c r="AV1654" s="5">
        <f t="shared" si="1999"/>
        <v>4.279229086480174E-5</v>
      </c>
      <c r="AW1654" s="5">
        <f t="shared" si="2000"/>
        <v>7.3051716763965773E-7</v>
      </c>
      <c r="AX1654" s="5">
        <f t="shared" si="2001"/>
        <v>1.0235078391940077E-2</v>
      </c>
      <c r="AY1654" s="5">
        <f t="shared" si="2002"/>
        <v>6.2407453951733617E-3</v>
      </c>
      <c r="AZ1654" s="5">
        <f t="shared" si="2003"/>
        <v>1.9026186999235605E-3</v>
      </c>
      <c r="BA1654" s="5">
        <f t="shared" si="2004"/>
        <v>3.8670144756517089E-4</v>
      </c>
      <c r="BB1654" s="5">
        <f t="shared" si="2005"/>
        <v>5.8946917302060998E-5</v>
      </c>
      <c r="BC1654" s="5">
        <f t="shared" si="2006"/>
        <v>7.1884686882749196E-6</v>
      </c>
      <c r="BD1654" s="5">
        <f t="shared" si="2007"/>
        <v>4.1094775602473846E-6</v>
      </c>
      <c r="BE1654" s="5">
        <f t="shared" si="2008"/>
        <v>9.2253460305015196E-6</v>
      </c>
      <c r="BF1654" s="5">
        <f t="shared" si="2009"/>
        <v>1.0354967040794211E-5</v>
      </c>
      <c r="BG1654" s="5">
        <f t="shared" si="2010"/>
        <v>7.7486049167455307E-6</v>
      </c>
      <c r="BH1654" s="5">
        <f t="shared" si="2011"/>
        <v>4.3487012985611583E-6</v>
      </c>
      <c r="BI1654" s="5">
        <f t="shared" si="2012"/>
        <v>1.9524756455953443E-6</v>
      </c>
      <c r="BJ1654" s="8">
        <f t="shared" si="2013"/>
        <v>0.73858661149356064</v>
      </c>
      <c r="BK1654" s="8">
        <f t="shared" si="2014"/>
        <v>0.17407005137384374</v>
      </c>
      <c r="BL1654" s="8">
        <f t="shared" si="2015"/>
        <v>8.31288384672903E-2</v>
      </c>
      <c r="BM1654" s="8">
        <f t="shared" si="2016"/>
        <v>0.53518829164071491</v>
      </c>
      <c r="BN1654" s="8">
        <f t="shared" si="2017"/>
        <v>0.45653255905336593</v>
      </c>
    </row>
    <row r="1655" spans="1:66" x14ac:dyDescent="0.25">
      <c r="A1655" t="s">
        <v>61</v>
      </c>
      <c r="B1655" t="s">
        <v>288</v>
      </c>
      <c r="C1655" t="s">
        <v>238</v>
      </c>
      <c r="D1655" s="7" t="s">
        <v>575</v>
      </c>
      <c r="E1655">
        <f>VLOOKUP(A1655,home!$A$2:$E$405,3,FALSE)</f>
        <v>1.51315789473684</v>
      </c>
      <c r="F1655">
        <f>VLOOKUP(B1655,home!$B$2:$E$405,3,FALSE)</f>
        <v>1.22</v>
      </c>
      <c r="G1655">
        <f>VLOOKUP(C1655,away!$B$2:$E$405,4,FALSE)</f>
        <v>0.73</v>
      </c>
      <c r="H1655">
        <f>VLOOKUP(A1655,away!$A$2:$E$405,3,FALSE)</f>
        <v>1.30526315789474</v>
      </c>
      <c r="I1655">
        <f>VLOOKUP(C1655,away!$B$2:$E$405,3,FALSE)</f>
        <v>1.08</v>
      </c>
      <c r="J1655">
        <f>VLOOKUP(B1655,home!$B$2:$E$405,4,FALSE)</f>
        <v>0.69</v>
      </c>
      <c r="K1655" s="3">
        <f t="shared" si="1962"/>
        <v>1.3476184210526296</v>
      </c>
      <c r="L1655" s="3">
        <f t="shared" si="1963"/>
        <v>0.97268210526316012</v>
      </c>
      <c r="M1655" s="5">
        <f t="shared" si="1964"/>
        <v>9.8244056243137728E-2</v>
      </c>
      <c r="N1655" s="5">
        <f t="shared" si="1965"/>
        <v>0.132395499952183</v>
      </c>
      <c r="O1655" s="5">
        <f t="shared" si="1966"/>
        <v>9.5560235456167514E-2</v>
      </c>
      <c r="P1655" s="5">
        <f t="shared" si="1967"/>
        <v>0.12877873362085798</v>
      </c>
      <c r="Q1655" s="5">
        <f t="shared" si="1968"/>
        <v>8.9209307300017193E-2</v>
      </c>
      <c r="R1655" s="5">
        <f t="shared" si="1969"/>
        <v>4.6474865501474144E-2</v>
      </c>
      <c r="S1655" s="5">
        <f t="shared" si="1970"/>
        <v>4.2200930181336728E-2</v>
      </c>
      <c r="T1655" s="5">
        <f t="shared" si="1971"/>
        <v>8.6772296833648913E-2</v>
      </c>
      <c r="U1655" s="5">
        <f t="shared" si="1972"/>
        <v>6.2630384865729916E-2</v>
      </c>
      <c r="V1655" s="5">
        <f t="shared" si="1973"/>
        <v>6.1463513012545217E-3</v>
      </c>
      <c r="W1655" s="5">
        <f t="shared" si="1974"/>
        <v>4.0073368615615994E-2</v>
      </c>
      <c r="X1655" s="5">
        <f t="shared" si="1975"/>
        <v>3.897864855002401E-2</v>
      </c>
      <c r="Y1655" s="5">
        <f t="shared" si="1976"/>
        <v>1.8956916965975089E-2</v>
      </c>
      <c r="Z1655" s="5">
        <f t="shared" si="1977"/>
        <v>1.506842333926536E-2</v>
      </c>
      <c r="AA1655" s="5">
        <f t="shared" si="1978"/>
        <v>2.0306484868213376E-2</v>
      </c>
      <c r="AB1655" s="5">
        <f t="shared" si="1979"/>
        <v>1.3682696537615415E-2</v>
      </c>
      <c r="AC1655" s="5">
        <f t="shared" si="1980"/>
        <v>5.0354149097681241E-4</v>
      </c>
      <c r="AD1655" s="5">
        <f t="shared" si="1981"/>
        <v>1.3500902435009112E-2</v>
      </c>
      <c r="AE1655" s="5">
        <f t="shared" si="1982"/>
        <v>1.3132086203437188E-2</v>
      </c>
      <c r="AF1655" s="5">
        <f t="shared" si="1983"/>
        <v>6.3866726274282911E-3</v>
      </c>
      <c r="AG1655" s="5">
        <f t="shared" si="1984"/>
        <v>2.0707340589578493E-3</v>
      </c>
      <c r="AH1655" s="5">
        <f t="shared" si="1985"/>
        <v>3.6641964341582916E-3</v>
      </c>
      <c r="AI1655" s="5">
        <f t="shared" si="1986"/>
        <v>4.9379386130270729E-3</v>
      </c>
      <c r="AJ1655" s="5">
        <f t="shared" si="1987"/>
        <v>3.3272285184711785E-3</v>
      </c>
      <c r="AK1655" s="5">
        <f t="shared" si="1988"/>
        <v>1.4946114808478031E-3</v>
      </c>
      <c r="AL1655" s="5">
        <f t="shared" si="1989"/>
        <v>2.6401774524891705E-5</v>
      </c>
      <c r="AM1655" s="5">
        <f t="shared" si="1990"/>
        <v>3.638812964450512E-3</v>
      </c>
      <c r="AN1655" s="5">
        <f t="shared" si="1991"/>
        <v>3.5394082549206046E-3</v>
      </c>
      <c r="AO1655" s="5">
        <f t="shared" si="1992"/>
        <v>1.7213595363909904E-3</v>
      </c>
      <c r="AP1655" s="5">
        <f t="shared" si="1993"/>
        <v>5.5811187259053533E-4</v>
      </c>
      <c r="AQ1655" s="5">
        <f t="shared" si="1994"/>
        <v>1.3571635780093162E-4</v>
      </c>
      <c r="AR1655" s="5">
        <f t="shared" si="1995"/>
        <v>7.1281966033497058E-4</v>
      </c>
      <c r="AS1655" s="5">
        <f t="shared" si="1996"/>
        <v>9.6060890515588487E-4</v>
      </c>
      <c r="AT1655" s="5">
        <f t="shared" si="1997"/>
        <v>6.4726712800763453E-4</v>
      </c>
      <c r="AU1655" s="5">
        <f t="shared" si="1998"/>
        <v>2.9075636834830621E-4</v>
      </c>
      <c r="AV1655" s="5">
        <f t="shared" si="1999"/>
        <v>9.7957159506135335E-5</v>
      </c>
      <c r="AW1655" s="5">
        <f t="shared" si="2000"/>
        <v>9.6132111608207046E-7</v>
      </c>
      <c r="AX1655" s="5">
        <f t="shared" si="2001"/>
        <v>8.1728856360977322E-4</v>
      </c>
      <c r="AY1655" s="5">
        <f t="shared" si="2002"/>
        <v>7.949619606594584E-4</v>
      </c>
      <c r="AZ1655" s="5">
        <f t="shared" si="2003"/>
        <v>3.866226367491857E-4</v>
      </c>
      <c r="BA1655" s="5">
        <f t="shared" si="2004"/>
        <v>1.2535364008519731E-4</v>
      </c>
      <c r="BB1655" s="5">
        <f t="shared" si="2005"/>
        <v>3.0482310635117544E-5</v>
      </c>
      <c r="BC1655" s="5">
        <f t="shared" si="2006"/>
        <v>5.9299196163703522E-6</v>
      </c>
      <c r="BD1655" s="5">
        <f t="shared" si="2007"/>
        <v>1.1555782131459826E-4</v>
      </c>
      <c r="BE1655" s="5">
        <f t="shared" si="2008"/>
        <v>1.5572784870026082E-4</v>
      </c>
      <c r="BF1655" s="5">
        <f t="shared" si="2009"/>
        <v>1.0493085878968415E-4</v>
      </c>
      <c r="BG1655" s="5">
        <f t="shared" si="2010"/>
        <v>4.713558608061686E-5</v>
      </c>
      <c r="BH1655" s="5">
        <f t="shared" si="2011"/>
        <v>1.5880196022337807E-5</v>
      </c>
      <c r="BI1655" s="5">
        <f t="shared" si="2012"/>
        <v>4.2800889379258196E-6</v>
      </c>
      <c r="BJ1655" s="8">
        <f t="shared" si="2013"/>
        <v>0.45323048155980539</v>
      </c>
      <c r="BK1655" s="8">
        <f t="shared" si="2014"/>
        <v>0.27669497657274816</v>
      </c>
      <c r="BL1655" s="8">
        <f t="shared" si="2015"/>
        <v>0.25523156389690305</v>
      </c>
      <c r="BM1655" s="8">
        <f t="shared" si="2016"/>
        <v>0.40876874665534085</v>
      </c>
      <c r="BN1655" s="8">
        <f t="shared" si="2017"/>
        <v>0.59066269807383764</v>
      </c>
    </row>
    <row r="1656" spans="1:66" x14ac:dyDescent="0.25">
      <c r="A1656" t="s">
        <v>61</v>
      </c>
      <c r="B1656" t="s">
        <v>77</v>
      </c>
      <c r="C1656" t="s">
        <v>318</v>
      </c>
      <c r="D1656" s="7" t="s">
        <v>575</v>
      </c>
      <c r="E1656">
        <f>VLOOKUP(A1656,home!$A$2:$E$405,3,FALSE)</f>
        <v>1.51315789473684</v>
      </c>
      <c r="F1656">
        <f>VLOOKUP(B1656,home!$B$2:$E$405,3,FALSE)</f>
        <v>1.26</v>
      </c>
      <c r="G1656">
        <f>VLOOKUP(C1656,away!$B$2:$E$405,4,FALSE)</f>
        <v>1.22</v>
      </c>
      <c r="H1656">
        <f>VLOOKUP(A1656,away!$A$2:$E$405,3,FALSE)</f>
        <v>1.30526315789474</v>
      </c>
      <c r="I1656">
        <f>VLOOKUP(C1656,away!$B$2:$E$405,3,FALSE)</f>
        <v>0.9</v>
      </c>
      <c r="J1656">
        <f>VLOOKUP(B1656,home!$B$2:$E$405,4,FALSE)</f>
        <v>0.83</v>
      </c>
      <c r="K1656" s="3">
        <f t="shared" si="1962"/>
        <v>2.3260263157894707</v>
      </c>
      <c r="L1656" s="3">
        <f t="shared" si="1963"/>
        <v>0.97503157894737069</v>
      </c>
      <c r="M1656" s="5">
        <f t="shared" si="1964"/>
        <v>3.6844169524029725E-2</v>
      </c>
      <c r="N1656" s="5">
        <f t="shared" si="1965"/>
        <v>8.570050789630157E-2</v>
      </c>
      <c r="O1656" s="5">
        <f t="shared" si="1966"/>
        <v>3.5924228786019301E-2</v>
      </c>
      <c r="P1656" s="5">
        <f t="shared" si="1967"/>
        <v>8.3560701530722536E-2</v>
      </c>
      <c r="Q1656" s="5">
        <f t="shared" si="1968"/>
        <v>9.9670818321660415E-2</v>
      </c>
      <c r="R1656" s="5">
        <f t="shared" si="1969"/>
        <v>1.7513628757849491E-2</v>
      </c>
      <c r="S1656" s="5">
        <f t="shared" si="1970"/>
        <v>4.7377854695249591E-2</v>
      </c>
      <c r="T1656" s="5">
        <f t="shared" si="1971"/>
        <v>9.7182195363145082E-2</v>
      </c>
      <c r="U1656" s="5">
        <f t="shared" si="1972"/>
        <v>4.0737161375725181E-2</v>
      </c>
      <c r="V1656" s="5">
        <f t="shared" si="1973"/>
        <v>1.193895149490096E-2</v>
      </c>
      <c r="W1656" s="5">
        <f t="shared" si="1974"/>
        <v>7.7278982110817809E-2</v>
      </c>
      <c r="X1656" s="5">
        <f t="shared" si="1975"/>
        <v>7.5349447946956305E-2</v>
      </c>
      <c r="Y1656" s="5">
        <f t="shared" si="1976"/>
        <v>3.6734045602266757E-2</v>
      </c>
      <c r="Z1656" s="5">
        <f t="shared" si="1977"/>
        <v>5.6921137002880224E-3</v>
      </c>
      <c r="AA1656" s="5">
        <f t="shared" si="1978"/>
        <v>1.3240006259335723E-2</v>
      </c>
      <c r="AB1656" s="5">
        <f t="shared" si="1979"/>
        <v>1.5398301490216103E-2</v>
      </c>
      <c r="AC1656" s="5">
        <f t="shared" si="1980"/>
        <v>1.6923084020874415E-3</v>
      </c>
      <c r="AD1656" s="5">
        <f t="shared" si="1981"/>
        <v>4.4938236511796514E-2</v>
      </c>
      <c r="AE1656" s="5">
        <f t="shared" si="1982"/>
        <v>4.3816199701207342E-2</v>
      </c>
      <c r="AF1656" s="5">
        <f t="shared" si="1983"/>
        <v>2.1361089189070748E-2</v>
      </c>
      <c r="AG1656" s="5">
        <f t="shared" si="1984"/>
        <v>6.9425788400184216E-3</v>
      </c>
      <c r="AH1656" s="5">
        <f t="shared" si="1985"/>
        <v>1.3874976521849477E-3</v>
      </c>
      <c r="AI1656" s="5">
        <f t="shared" si="1986"/>
        <v>3.2273560520782946E-3</v>
      </c>
      <c r="AJ1656" s="5">
        <f t="shared" si="1987"/>
        <v>3.7534575537782641E-3</v>
      </c>
      <c r="AK1656" s="5">
        <f t="shared" si="1988"/>
        <v>2.910213681762338E-3</v>
      </c>
      <c r="AL1656" s="5">
        <f t="shared" si="1989"/>
        <v>1.535227734662711E-4</v>
      </c>
      <c r="AM1656" s="5">
        <f t="shared" si="1990"/>
        <v>2.0905504142321975E-2</v>
      </c>
      <c r="AN1656" s="5">
        <f t="shared" si="1991"/>
        <v>2.0383526712578998E-2</v>
      </c>
      <c r="AO1656" s="5">
        <f t="shared" si="1992"/>
        <v>9.9372911175409015E-3</v>
      </c>
      <c r="AP1656" s="5">
        <f t="shared" si="1993"/>
        <v>3.2297242162651961E-3</v>
      </c>
      <c r="AQ1656" s="5">
        <f t="shared" si="1994"/>
        <v>7.8727077553740325E-4</v>
      </c>
      <c r="AR1656" s="5">
        <f t="shared" si="1995"/>
        <v>2.7057080531913194E-4</v>
      </c>
      <c r="AS1656" s="5">
        <f t="shared" si="1996"/>
        <v>6.2935481345665061E-4</v>
      </c>
      <c r="AT1656" s="5">
        <f t="shared" si="1997"/>
        <v>7.3194792903447147E-4</v>
      </c>
      <c r="AU1656" s="5">
        <f t="shared" si="1998"/>
        <v>5.6751004824059481E-4</v>
      </c>
      <c r="AV1656" s="5">
        <f t="shared" si="1999"/>
        <v>3.300108266706441E-4</v>
      </c>
      <c r="AW1656" s="5">
        <f t="shared" si="2000"/>
        <v>9.6717177126651131E-6</v>
      </c>
      <c r="AX1656" s="5">
        <f t="shared" si="2001"/>
        <v>8.1044587966477826E-3</v>
      </c>
      <c r="AY1656" s="5">
        <f t="shared" si="2002"/>
        <v>7.902103257009397E-3</v>
      </c>
      <c r="AZ1656" s="5">
        <f t="shared" si="2003"/>
        <v>3.8524001078435155E-3</v>
      </c>
      <c r="BA1656" s="5">
        <f t="shared" si="2004"/>
        <v>1.2520705866292281E-3</v>
      </c>
      <c r="BB1656" s="5">
        <f t="shared" si="2005"/>
        <v>3.0520209025866417E-4</v>
      </c>
      <c r="BC1656" s="5">
        <f t="shared" si="2006"/>
        <v>5.9516335192588675E-5</v>
      </c>
      <c r="BD1656" s="5">
        <f t="shared" si="2007"/>
        <v>4.3969179921229125E-5</v>
      </c>
      <c r="BE1656" s="5">
        <f t="shared" si="2008"/>
        <v>1.0227346958046097E-4</v>
      </c>
      <c r="BF1656" s="5">
        <f t="shared" si="2009"/>
        <v>1.1894539082562309E-4</v>
      </c>
      <c r="BG1656" s="5">
        <f t="shared" si="2010"/>
        <v>9.2223369734087586E-5</v>
      </c>
      <c r="BH1656" s="5">
        <f t="shared" si="2011"/>
        <v>5.3628496233067511E-5</v>
      </c>
      <c r="BI1656" s="5">
        <f t="shared" si="2012"/>
        <v>2.4948258702866294E-5</v>
      </c>
      <c r="BJ1656" s="8">
        <f t="shared" si="2013"/>
        <v>0.66569316962106673</v>
      </c>
      <c r="BK1656" s="8">
        <f t="shared" si="2014"/>
        <v>0.18946961167746595</v>
      </c>
      <c r="BL1656" s="8">
        <f t="shared" si="2015"/>
        <v>0.13705723419666846</v>
      </c>
      <c r="BM1656" s="8">
        <f t="shared" si="2016"/>
        <v>0.63080564283960949</v>
      </c>
      <c r="BN1656" s="8">
        <f t="shared" si="2017"/>
        <v>0.35921405481658303</v>
      </c>
    </row>
    <row r="1657" spans="1:66" x14ac:dyDescent="0.25">
      <c r="A1657" t="s">
        <v>61</v>
      </c>
      <c r="B1657" t="s">
        <v>242</v>
      </c>
      <c r="C1657" t="s">
        <v>69</v>
      </c>
      <c r="D1657" s="7" t="s">
        <v>575</v>
      </c>
      <c r="E1657">
        <f>VLOOKUP(A1657,home!$A$2:$E$405,3,FALSE)</f>
        <v>1.51315789473684</v>
      </c>
      <c r="F1657">
        <f>VLOOKUP(B1657,home!$B$2:$E$405,3,FALSE)</f>
        <v>0.94</v>
      </c>
      <c r="G1657">
        <f>VLOOKUP(C1657,away!$B$2:$E$405,4,FALSE)</f>
        <v>0.38</v>
      </c>
      <c r="H1657">
        <f>VLOOKUP(A1657,away!$A$2:$E$405,3,FALSE)</f>
        <v>1.30526315789474</v>
      </c>
      <c r="I1657">
        <f>VLOOKUP(C1657,away!$B$2:$E$405,3,FALSE)</f>
        <v>1.36</v>
      </c>
      <c r="J1657">
        <f>VLOOKUP(B1657,home!$B$2:$E$405,4,FALSE)</f>
        <v>0.69</v>
      </c>
      <c r="K1657" s="3">
        <f t="shared" si="1962"/>
        <v>0.5404999999999992</v>
      </c>
      <c r="L1657" s="3">
        <f t="shared" si="1963"/>
        <v>1.2248589473684239</v>
      </c>
      <c r="M1657" s="5">
        <f t="shared" si="1964"/>
        <v>0.17112535046523178</v>
      </c>
      <c r="N1657" s="5">
        <f t="shared" si="1965"/>
        <v>9.2493251926457631E-2</v>
      </c>
      <c r="O1657" s="5">
        <f t="shared" si="1966"/>
        <v>0.2096044166388964</v>
      </c>
      <c r="P1657" s="5">
        <f t="shared" si="1967"/>
        <v>0.11329118719332333</v>
      </c>
      <c r="Q1657" s="5">
        <f t="shared" si="1968"/>
        <v>2.4996301333125137E-2</v>
      </c>
      <c r="R1657" s="5">
        <f t="shared" si="1969"/>
        <v>0.12836792256404564</v>
      </c>
      <c r="S1657" s="5">
        <f t="shared" si="1970"/>
        <v>1.875071849492041E-2</v>
      </c>
      <c r="T1657" s="5">
        <f t="shared" si="1971"/>
        <v>3.0616943338995586E-2</v>
      </c>
      <c r="U1657" s="5">
        <f t="shared" si="1972"/>
        <v>6.9382862145866558E-2</v>
      </c>
      <c r="V1657" s="5">
        <f t="shared" si="1973"/>
        <v>1.3792950627141713E-3</v>
      </c>
      <c r="W1657" s="5">
        <f t="shared" si="1974"/>
        <v>4.5035002901847058E-3</v>
      </c>
      <c r="X1657" s="5">
        <f t="shared" si="1975"/>
        <v>5.5161526249090298E-3</v>
      </c>
      <c r="Y1657" s="5">
        <f t="shared" si="1976"/>
        <v>3.378254448834822E-3</v>
      </c>
      <c r="Z1657" s="5">
        <f t="shared" si="1977"/>
        <v>5.2410866169222754E-2</v>
      </c>
      <c r="AA1657" s="5">
        <f t="shared" si="1978"/>
        <v>2.8328073164464854E-2</v>
      </c>
      <c r="AB1657" s="5">
        <f t="shared" si="1979"/>
        <v>7.6556617726966153E-3</v>
      </c>
      <c r="AC1657" s="5">
        <f t="shared" si="1980"/>
        <v>5.7071459137977871E-5</v>
      </c>
      <c r="AD1657" s="5">
        <f t="shared" si="1981"/>
        <v>6.085354767112074E-4</v>
      </c>
      <c r="AE1657" s="5">
        <f t="shared" si="1982"/>
        <v>7.4537012344083153E-4</v>
      </c>
      <c r="AF1657" s="5">
        <f t="shared" si="1983"/>
        <v>4.5648663239880463E-4</v>
      </c>
      <c r="AG1657" s="5">
        <f t="shared" si="1984"/>
        <v>1.8637724534925214E-4</v>
      </c>
      <c r="AH1657" s="5">
        <f t="shared" si="1985"/>
        <v>1.6048979591675384E-2</v>
      </c>
      <c r="AI1657" s="5">
        <f t="shared" si="1986"/>
        <v>8.674473469300531E-3</v>
      </c>
      <c r="AJ1657" s="5">
        <f t="shared" si="1987"/>
        <v>2.3442764550784651E-3</v>
      </c>
      <c r="AK1657" s="5">
        <f t="shared" si="1988"/>
        <v>4.2236047465663614E-4</v>
      </c>
      <c r="AL1657" s="5">
        <f t="shared" si="1989"/>
        <v>1.511335016820999E-6</v>
      </c>
      <c r="AM1657" s="5">
        <f t="shared" si="1990"/>
        <v>6.5782685032481452E-5</v>
      </c>
      <c r="AN1657" s="5">
        <f t="shared" si="1991"/>
        <v>8.0574510343953801E-5</v>
      </c>
      <c r="AO1657" s="5">
        <f t="shared" si="1992"/>
        <v>4.9346204962310733E-5</v>
      </c>
      <c r="AP1657" s="5">
        <f t="shared" si="1993"/>
        <v>2.0147380222254135E-5</v>
      </c>
      <c r="AQ1657" s="5">
        <f t="shared" si="1994"/>
        <v>6.1694247328154015E-6</v>
      </c>
      <c r="AR1657" s="5">
        <f t="shared" si="1995"/>
        <v>3.9315472497993666E-3</v>
      </c>
      <c r="AS1657" s="5">
        <f t="shared" si="1996"/>
        <v>2.1250012885165545E-3</v>
      </c>
      <c r="AT1657" s="5">
        <f t="shared" si="1997"/>
        <v>5.7428159822159796E-4</v>
      </c>
      <c r="AU1657" s="5">
        <f t="shared" si="1998"/>
        <v>1.0346640127959107E-4</v>
      </c>
      <c r="AV1657" s="5">
        <f t="shared" si="1999"/>
        <v>1.3980897472904722E-5</v>
      </c>
      <c r="AW1657" s="5">
        <f t="shared" si="2000"/>
        <v>2.7793293992613595E-8</v>
      </c>
      <c r="AX1657" s="5">
        <f t="shared" si="2001"/>
        <v>5.9259235433426907E-6</v>
      </c>
      <c r="AY1657" s="5">
        <f t="shared" si="2002"/>
        <v>7.2584204734844892E-6</v>
      </c>
      <c r="AZ1657" s="5">
        <f t="shared" si="2003"/>
        <v>4.4452706303548153E-6</v>
      </c>
      <c r="BA1657" s="5">
        <f t="shared" si="2004"/>
        <v>1.8149431683547227E-6</v>
      </c>
      <c r="BB1657" s="5">
        <f t="shared" si="2005"/>
        <v>5.5576234468111955E-7</v>
      </c>
      <c r="BC1657" s="5">
        <f t="shared" si="2006"/>
        <v>1.3614609609862469E-7</v>
      </c>
      <c r="BD1657" s="5">
        <f t="shared" si="2007"/>
        <v>8.0259847098641162E-4</v>
      </c>
      <c r="BE1657" s="5">
        <f t="shared" si="2008"/>
        <v>4.3380447356815483E-4</v>
      </c>
      <c r="BF1657" s="5">
        <f t="shared" si="2009"/>
        <v>1.1723565898179366E-4</v>
      </c>
      <c r="BG1657" s="5">
        <f t="shared" si="2010"/>
        <v>2.1121957893219791E-5</v>
      </c>
      <c r="BH1657" s="5">
        <f t="shared" si="2011"/>
        <v>2.8541045603213202E-6</v>
      </c>
      <c r="BI1657" s="5">
        <f t="shared" si="2012"/>
        <v>3.0852870297073441E-7</v>
      </c>
      <c r="BJ1657" s="8">
        <f t="shared" si="2013"/>
        <v>0.16374333011195713</v>
      </c>
      <c r="BK1657" s="8">
        <f t="shared" si="2014"/>
        <v>0.30461239243081795</v>
      </c>
      <c r="BL1657" s="8">
        <f t="shared" si="2015"/>
        <v>0.47895522690666392</v>
      </c>
      <c r="BM1657" s="8">
        <f t="shared" si="2016"/>
        <v>0.25983615487040257</v>
      </c>
      <c r="BN1657" s="8">
        <f t="shared" si="2017"/>
        <v>0.7398784301210799</v>
      </c>
    </row>
    <row r="1658" spans="1:66" x14ac:dyDescent="0.25">
      <c r="A1658" t="s">
        <v>61</v>
      </c>
      <c r="B1658" t="s">
        <v>68</v>
      </c>
      <c r="C1658" t="s">
        <v>289</v>
      </c>
      <c r="D1658" s="7" t="s">
        <v>575</v>
      </c>
      <c r="E1658">
        <f>VLOOKUP(A1658,home!$A$2:$E$405,3,FALSE)</f>
        <v>1.51315789473684</v>
      </c>
      <c r="F1658">
        <f>VLOOKUP(B1658,home!$B$2:$E$405,3,FALSE)</f>
        <v>1.72</v>
      </c>
      <c r="G1658">
        <f>VLOOKUP(C1658,away!$B$2:$E$405,4,FALSE)</f>
        <v>1.22</v>
      </c>
      <c r="H1658">
        <f>VLOOKUP(A1658,away!$A$2:$E$405,3,FALSE)</f>
        <v>1.30526315789474</v>
      </c>
      <c r="I1658">
        <f>VLOOKUP(C1658,away!$B$2:$E$405,3,FALSE)</f>
        <v>0.63</v>
      </c>
      <c r="J1658">
        <f>VLOOKUP(B1658,home!$B$2:$E$405,4,FALSE)</f>
        <v>0.79</v>
      </c>
      <c r="K1658" s="3">
        <f t="shared" si="1962"/>
        <v>3.175210526315785</v>
      </c>
      <c r="L1658" s="3">
        <f t="shared" si="1963"/>
        <v>0.64962947368421209</v>
      </c>
      <c r="M1658" s="5">
        <f t="shared" si="1964"/>
        <v>2.1821926760018668E-2</v>
      </c>
      <c r="N1658" s="5">
        <f t="shared" si="1965"/>
        <v>6.9289211552903393E-2</v>
      </c>
      <c r="O1658" s="5">
        <f t="shared" si="1966"/>
        <v>1.4176166795886349E-2</v>
      </c>
      <c r="P1658" s="5">
        <f t="shared" si="1967"/>
        <v>4.5012314033106654E-2</v>
      </c>
      <c r="Q1658" s="5">
        <f t="shared" si="1968"/>
        <v>0.11000391694145008</v>
      </c>
      <c r="R1658" s="5">
        <f t="shared" si="1969"/>
        <v>4.6046278872356261E-3</v>
      </c>
      <c r="S1658" s="5">
        <f t="shared" si="1970"/>
        <v>2.321184143014323E-2</v>
      </c>
      <c r="T1658" s="5">
        <f t="shared" si="1971"/>
        <v>7.1461786665875993E-2</v>
      </c>
      <c r="U1658" s="5">
        <f t="shared" si="1972"/>
        <v>1.4620662937317773E-2</v>
      </c>
      <c r="V1658" s="5">
        <f t="shared" si="1973"/>
        <v>5.319922822125055E-3</v>
      </c>
      <c r="W1658" s="5">
        <f t="shared" si="1974"/>
        <v>0.11642853166948655</v>
      </c>
      <c r="X1658" s="5">
        <f t="shared" si="1975"/>
        <v>7.5635405750274165E-2</v>
      </c>
      <c r="Y1658" s="5">
        <f t="shared" si="1976"/>
        <v>2.4567494414721214E-2</v>
      </c>
      <c r="Z1658" s="5">
        <f t="shared" si="1977"/>
        <v>9.9710066363217515E-4</v>
      </c>
      <c r="AA1658" s="5">
        <f t="shared" si="1978"/>
        <v>3.1660045229613375E-3</v>
      </c>
      <c r="AB1658" s="5">
        <f t="shared" si="1979"/>
        <v>5.0263654438351124E-3</v>
      </c>
      <c r="AC1658" s="5">
        <f t="shared" si="1980"/>
        <v>6.8584123933810193E-4</v>
      </c>
      <c r="AD1658" s="5">
        <f t="shared" si="1981"/>
        <v>9.2421274830111116E-2</v>
      </c>
      <c r="AE1658" s="5">
        <f t="shared" si="1982"/>
        <v>6.0039584125108993E-2</v>
      </c>
      <c r="AF1658" s="5">
        <f t="shared" si="1983"/>
        <v>1.9501741717706765E-2</v>
      </c>
      <c r="AG1658" s="5">
        <f t="shared" si="1984"/>
        <v>4.2229687359997634E-3</v>
      </c>
      <c r="AH1658" s="5">
        <f t="shared" si="1985"/>
        <v>1.619364948313871E-4</v>
      </c>
      <c r="AI1658" s="5">
        <f t="shared" si="1986"/>
        <v>5.1418246298330205E-4</v>
      </c>
      <c r="AJ1658" s="5">
        <f t="shared" si="1987"/>
        <v>8.1631878445577867E-4</v>
      </c>
      <c r="AK1658" s="5">
        <f t="shared" si="1988"/>
        <v>8.6399466574443168E-4</v>
      </c>
      <c r="AL1658" s="5">
        <f t="shared" si="1989"/>
        <v>5.6587672722837633E-5</v>
      </c>
      <c r="AM1658" s="5">
        <f t="shared" si="1990"/>
        <v>5.8691400939218596E-2</v>
      </c>
      <c r="AN1658" s="5">
        <f t="shared" si="1991"/>
        <v>3.8127663901933638E-2</v>
      </c>
      <c r="AO1658" s="5">
        <f t="shared" si="1992"/>
        <v>1.2384427116710841E-2</v>
      </c>
      <c r="AP1658" s="5">
        <f t="shared" si="1993"/>
        <v>2.6817629565697829E-3</v>
      </c>
      <c r="AQ1658" s="5">
        <f t="shared" si="1994"/>
        <v>4.3553806450556107E-4</v>
      </c>
      <c r="AR1658" s="5">
        <f t="shared" si="1995"/>
        <v>2.1039743981516035E-5</v>
      </c>
      <c r="AS1658" s="5">
        <f t="shared" si="1996"/>
        <v>6.680561656109891E-5</v>
      </c>
      <c r="AT1658" s="5">
        <f t="shared" si="1997"/>
        <v>1.0606094846090869E-4</v>
      </c>
      <c r="AU1658" s="5">
        <f t="shared" si="1998"/>
        <v>1.1225527999470443E-4</v>
      </c>
      <c r="AV1658" s="5">
        <f t="shared" si="1999"/>
        <v>8.9108536668427811E-5</v>
      </c>
      <c r="AW1658" s="5">
        <f t="shared" si="2000"/>
        <v>3.2423327170655814E-6</v>
      </c>
      <c r="AX1658" s="5">
        <f t="shared" si="2001"/>
        <v>3.1059592344404485E-2</v>
      </c>
      <c r="AY1658" s="5">
        <f t="shared" si="2002"/>
        <v>2.0177226627541664E-2</v>
      </c>
      <c r="AZ1658" s="5">
        <f t="shared" si="2003"/>
        <v>6.5538605572284803E-3</v>
      </c>
      <c r="BA1658" s="5">
        <f t="shared" si="2004"/>
        <v>1.4191936614640183E-3</v>
      </c>
      <c r="BB1658" s="5">
        <f t="shared" si="2005"/>
        <v>2.3048750783820999E-4</v>
      </c>
      <c r="BC1658" s="5">
        <f t="shared" si="2006"/>
        <v>2.9946295681544425E-5</v>
      </c>
      <c r="BD1658" s="5">
        <f t="shared" si="2007"/>
        <v>2.2780063015271373E-6</v>
      </c>
      <c r="BE1658" s="5">
        <f t="shared" si="2008"/>
        <v>7.2331495876226571E-6</v>
      </c>
      <c r="BF1658" s="5">
        <f t="shared" si="2009"/>
        <v>1.148338635451807E-5</v>
      </c>
      <c r="BG1658" s="5">
        <f t="shared" si="2010"/>
        <v>1.2154056410205611E-5</v>
      </c>
      <c r="BH1658" s="5">
        <f t="shared" si="2011"/>
        <v>9.6479219627801743E-6</v>
      </c>
      <c r="BI1658" s="5">
        <f t="shared" si="2012"/>
        <v>6.1268366746585726E-6</v>
      </c>
      <c r="BJ1658" s="8">
        <f t="shared" si="2013"/>
        <v>0.81536301637673492</v>
      </c>
      <c r="BK1658" s="8">
        <f t="shared" si="2014"/>
        <v>0.11628566058499619</v>
      </c>
      <c r="BL1658" s="8">
        <f t="shared" si="2015"/>
        <v>4.439445347820907E-2</v>
      </c>
      <c r="BM1658" s="8">
        <f t="shared" si="2016"/>
        <v>0.69195808283814708</v>
      </c>
      <c r="BN1658" s="8">
        <f t="shared" si="2017"/>
        <v>0.2649081639706008</v>
      </c>
    </row>
    <row r="1659" spans="1:66" x14ac:dyDescent="0.25">
      <c r="A1659" t="s">
        <v>61</v>
      </c>
      <c r="B1659" t="s">
        <v>239</v>
      </c>
      <c r="C1659" t="s">
        <v>65</v>
      </c>
      <c r="D1659" s="7" t="s">
        <v>575</v>
      </c>
      <c r="E1659">
        <f>VLOOKUP(A1659,home!$A$2:$E$405,3,FALSE)</f>
        <v>1.51315789473684</v>
      </c>
      <c r="F1659">
        <f>VLOOKUP(B1659,home!$B$2:$E$405,3,FALSE)</f>
        <v>1.7</v>
      </c>
      <c r="G1659">
        <f>VLOOKUP(C1659,away!$B$2:$E$405,4,FALSE)</f>
        <v>0.73</v>
      </c>
      <c r="H1659">
        <f>VLOOKUP(A1659,away!$A$2:$E$405,3,FALSE)</f>
        <v>1.30526315789474</v>
      </c>
      <c r="I1659">
        <f>VLOOKUP(C1659,away!$B$2:$E$405,3,FALSE)</f>
        <v>0.8</v>
      </c>
      <c r="J1659">
        <f>VLOOKUP(B1659,home!$B$2:$E$405,4,FALSE)</f>
        <v>0.36</v>
      </c>
      <c r="K1659" s="3">
        <f t="shared" si="1962"/>
        <v>1.8778289473684182</v>
      </c>
      <c r="L1659" s="3">
        <f t="shared" si="1963"/>
        <v>0.37591578947368515</v>
      </c>
      <c r="M1659" s="5">
        <f t="shared" si="1964"/>
        <v>0.10500527029042565</v>
      </c>
      <c r="N1659" s="5">
        <f t="shared" si="1965"/>
        <v>0.19718193617760624</v>
      </c>
      <c r="O1659" s="5">
        <f t="shared" si="1966"/>
        <v>3.9473139080123051E-2</v>
      </c>
      <c r="P1659" s="5">
        <f t="shared" si="1967"/>
        <v>7.4123803208154648E-2</v>
      </c>
      <c r="Q1659" s="5">
        <f t="shared" si="1968"/>
        <v>0.18513697382623051</v>
      </c>
      <c r="R1659" s="5">
        <f t="shared" si="1969"/>
        <v>7.4192881201545144E-3</v>
      </c>
      <c r="S1659" s="5">
        <f t="shared" si="1970"/>
        <v>1.3081101041035579E-2</v>
      </c>
      <c r="T1659" s="5">
        <f t="shared" si="1971"/>
        <v>6.9595911676656422E-2</v>
      </c>
      <c r="U1659" s="5">
        <f t="shared" si="1972"/>
        <v>1.3932154000892762E-2</v>
      </c>
      <c r="V1659" s="5">
        <f t="shared" si="1973"/>
        <v>1.0260024268093206E-3</v>
      </c>
      <c r="W1659" s="5">
        <f t="shared" si="1974"/>
        <v>0.11588518955969493</v>
      </c>
      <c r="X1659" s="5">
        <f t="shared" si="1975"/>
        <v>4.3563072521640371E-2</v>
      </c>
      <c r="Y1659" s="5">
        <f t="shared" si="1976"/>
        <v>8.1880233994359192E-3</v>
      </c>
      <c r="Z1659" s="5">
        <f t="shared" si="1977"/>
        <v>9.2967585034020605E-4</v>
      </c>
      <c r="AA1659" s="5">
        <f t="shared" si="1978"/>
        <v>1.7457722234381883E-3</v>
      </c>
      <c r="AB1659" s="5">
        <f t="shared" si="1979"/>
        <v>1.6391308083419786E-3</v>
      </c>
      <c r="AC1659" s="5">
        <f t="shared" si="1980"/>
        <v>4.5266300542319923E-5</v>
      </c>
      <c r="AD1659" s="5">
        <f t="shared" si="1981"/>
        <v>5.4403140881617865E-2</v>
      </c>
      <c r="AE1659" s="5">
        <f t="shared" si="1982"/>
        <v>2.0450999654361493E-2</v>
      </c>
      <c r="AF1659" s="5">
        <f t="shared" si="1983"/>
        <v>3.8439268402976809E-3</v>
      </c>
      <c r="AG1659" s="5">
        <f t="shared" si="1984"/>
        <v>4.8166426428319703E-4</v>
      </c>
      <c r="AH1659" s="5">
        <f t="shared" si="1985"/>
        <v>8.7369957808814503E-5</v>
      </c>
      <c r="AI1659" s="5">
        <f t="shared" si="1986"/>
        <v>1.6406583590374926E-4</v>
      </c>
      <c r="AJ1659" s="5">
        <f t="shared" si="1987"/>
        <v>1.5404378796712859E-4</v>
      </c>
      <c r="AK1659" s="5">
        <f t="shared" si="1988"/>
        <v>9.6422628068985606E-5</v>
      </c>
      <c r="AL1659" s="5">
        <f t="shared" si="1989"/>
        <v>1.2781493134887132E-6</v>
      </c>
      <c r="AM1659" s="5">
        <f t="shared" si="1990"/>
        <v>2.0431958555052854E-2</v>
      </c>
      <c r="AN1659" s="5">
        <f t="shared" si="1991"/>
        <v>7.6806958307163078E-3</v>
      </c>
      <c r="AO1659" s="5">
        <f t="shared" si="1992"/>
        <v>1.4436474184554811E-3</v>
      </c>
      <c r="AP1659" s="5">
        <f t="shared" si="1993"/>
        <v>1.8089661967677994E-4</v>
      </c>
      <c r="AQ1659" s="5">
        <f t="shared" si="1994"/>
        <v>1.7000473899729419E-5</v>
      </c>
      <c r="AR1659" s="5">
        <f t="shared" si="1995"/>
        <v>6.5687493331966163E-6</v>
      </c>
      <c r="AS1659" s="5">
        <f t="shared" si="1996"/>
        <v>1.2334987645883601E-5</v>
      </c>
      <c r="AT1659" s="5">
        <f t="shared" si="1997"/>
        <v>1.1581498433436024E-5</v>
      </c>
      <c r="AU1659" s="5">
        <f t="shared" si="1998"/>
        <v>7.2493576707360508E-6</v>
      </c>
      <c r="AV1659" s="5">
        <f t="shared" si="1999"/>
        <v>3.4032634209838605E-6</v>
      </c>
      <c r="AW1659" s="5">
        <f t="shared" si="2000"/>
        <v>2.506257488093428E-8</v>
      </c>
      <c r="AX1659" s="5">
        <f t="shared" si="2001"/>
        <v>6.3946205376850095E-3</v>
      </c>
      <c r="AY1659" s="5">
        <f t="shared" si="2002"/>
        <v>2.4038388278085012E-3</v>
      </c>
      <c r="AZ1659" s="5">
        <f t="shared" si="2003"/>
        <v>4.518204853615652E-4</v>
      </c>
      <c r="BA1659" s="5">
        <f t="shared" si="2004"/>
        <v>5.6615484818358812E-5</v>
      </c>
      <c r="BB1659" s="5">
        <f t="shared" si="2005"/>
        <v>5.320663667982195E-6</v>
      </c>
      <c r="BC1659" s="5">
        <f t="shared" si="2006"/>
        <v>4.0002429665469625E-7</v>
      </c>
      <c r="BD1659" s="5">
        <f t="shared" si="2007"/>
        <v>4.1154943190722459E-7</v>
      </c>
      <c r="BE1659" s="5">
        <f t="shared" si="2008"/>
        <v>7.7281943650841408E-7</v>
      </c>
      <c r="BF1659" s="5">
        <f t="shared" si="2009"/>
        <v>7.2561135448222484E-7</v>
      </c>
      <c r="BG1659" s="5">
        <f t="shared" si="2010"/>
        <v>4.5419133532864274E-7</v>
      </c>
      <c r="BH1659" s="5">
        <f t="shared" si="2011"/>
        <v>2.1322340928101028E-7</v>
      </c>
      <c r="BI1659" s="5">
        <f t="shared" si="2012"/>
        <v>8.007941804089301E-8</v>
      </c>
      <c r="BJ1659" s="8">
        <f t="shared" si="2013"/>
        <v>0.73779765372326389</v>
      </c>
      <c r="BK1659" s="8">
        <f t="shared" si="2014"/>
        <v>0.19568656024408954</v>
      </c>
      <c r="BL1659" s="8">
        <f t="shared" si="2015"/>
        <v>6.4755181773588952E-2</v>
      </c>
      <c r="BM1659" s="8">
        <f t="shared" si="2016"/>
        <v>0.38842484712335418</v>
      </c>
      <c r="BN1659" s="8">
        <f t="shared" si="2017"/>
        <v>0.60834041070269462</v>
      </c>
    </row>
    <row r="1660" spans="1:66" x14ac:dyDescent="0.25">
      <c r="A1660" t="s">
        <v>61</v>
      </c>
      <c r="B1660" t="s">
        <v>71</v>
      </c>
      <c r="C1660" t="s">
        <v>337</v>
      </c>
      <c r="D1660" s="7" t="s">
        <v>575</v>
      </c>
      <c r="E1660">
        <f>VLOOKUP(A1660,home!$A$2:$E$405,3,FALSE)</f>
        <v>1.51315789473684</v>
      </c>
      <c r="F1660">
        <f>VLOOKUP(B1660,home!$B$2:$E$405,3,FALSE)</f>
        <v>0.8</v>
      </c>
      <c r="G1660">
        <f>VLOOKUP(C1660,away!$B$2:$E$405,4,FALSE)</f>
        <v>1.43</v>
      </c>
      <c r="H1660">
        <f>VLOOKUP(A1660,away!$A$2:$E$405,3,FALSE)</f>
        <v>1.30526315789474</v>
      </c>
      <c r="I1660">
        <f>VLOOKUP(C1660,away!$B$2:$E$405,3,FALSE)</f>
        <v>0.56000000000000005</v>
      </c>
      <c r="J1660">
        <f>VLOOKUP(B1660,home!$B$2:$E$405,4,FALSE)</f>
        <v>0.97</v>
      </c>
      <c r="K1660" s="3">
        <f t="shared" si="1962"/>
        <v>1.731052631578945</v>
      </c>
      <c r="L1660" s="3">
        <f t="shared" si="1963"/>
        <v>0.70901894736842275</v>
      </c>
      <c r="M1660" s="5">
        <f t="shared" si="1964"/>
        <v>8.7154612803262949E-2</v>
      </c>
      <c r="N1660" s="5">
        <f t="shared" si="1965"/>
        <v>0.15086922184733234</v>
      </c>
      <c r="O1660" s="5">
        <f t="shared" si="1966"/>
        <v>6.1794271828071949E-2</v>
      </c>
      <c r="P1660" s="5">
        <f t="shared" si="1967"/>
        <v>0.10696913686448861</v>
      </c>
      <c r="Q1660" s="5">
        <f t="shared" si="1968"/>
        <v>0.13058128175154618</v>
      </c>
      <c r="R1660" s="5">
        <f t="shared" si="1969"/>
        <v>2.1906654782468876E-2</v>
      </c>
      <c r="S1660" s="5">
        <f t="shared" si="1970"/>
        <v>3.2822118857217017E-2</v>
      </c>
      <c r="T1660" s="5">
        <f t="shared" si="1971"/>
        <v>9.2584602933500695E-2</v>
      </c>
      <c r="U1660" s="5">
        <f t="shared" si="1972"/>
        <v>3.7921572410284224E-2</v>
      </c>
      <c r="V1660" s="5">
        <f t="shared" si="1973"/>
        <v>4.4760220579304856E-3</v>
      </c>
      <c r="W1660" s="5">
        <f t="shared" si="1974"/>
        <v>7.5347690470321901E-2</v>
      </c>
      <c r="X1660" s="5">
        <f t="shared" si="1975"/>
        <v>5.3422940183909369E-2</v>
      </c>
      <c r="Y1660" s="5">
        <f t="shared" si="1976"/>
        <v>1.8938938407260814E-2</v>
      </c>
      <c r="Z1660" s="5">
        <f t="shared" si="1977"/>
        <v>5.177411104743168E-3</v>
      </c>
      <c r="AA1660" s="5">
        <f t="shared" si="1978"/>
        <v>8.9623711176317154E-3</v>
      </c>
      <c r="AB1660" s="5">
        <f t="shared" si="1979"/>
        <v>7.7571680541817564E-3</v>
      </c>
      <c r="AC1660" s="5">
        <f t="shared" si="1980"/>
        <v>3.4335260688097424E-4</v>
      </c>
      <c r="AD1660" s="5">
        <f t="shared" si="1981"/>
        <v>3.2607704468011645E-2</v>
      </c>
      <c r="AE1660" s="5">
        <f t="shared" si="1982"/>
        <v>2.3119480298010232E-2</v>
      </c>
      <c r="AF1660" s="5">
        <f t="shared" si="1983"/>
        <v>8.1960747923000999E-3</v>
      </c>
      <c r="AG1660" s="5">
        <f t="shared" si="1984"/>
        <v>1.9370574405964938E-3</v>
      </c>
      <c r="AH1660" s="5">
        <f t="shared" si="1985"/>
        <v>9.1772064289464596E-4</v>
      </c>
      <c r="AI1660" s="5">
        <f t="shared" si="1986"/>
        <v>1.5886227339370982E-3</v>
      </c>
      <c r="AJ1660" s="5">
        <f t="shared" si="1987"/>
        <v>1.3749947820839762E-3</v>
      </c>
      <c r="AK1660" s="5">
        <f t="shared" si="1988"/>
        <v>7.9339611197792848E-4</v>
      </c>
      <c r="AL1660" s="5">
        <f t="shared" si="1989"/>
        <v>1.6856540723157147E-5</v>
      </c>
      <c r="AM1660" s="5">
        <f t="shared" si="1990"/>
        <v>1.1289130525820007E-2</v>
      </c>
      <c r="AN1660" s="5">
        <f t="shared" si="1991"/>
        <v>8.0042074421216303E-3</v>
      </c>
      <c r="AO1660" s="5">
        <f t="shared" si="1992"/>
        <v>2.8375673675657864E-3</v>
      </c>
      <c r="AP1660" s="5">
        <f t="shared" si="1993"/>
        <v>6.7062967601282672E-4</v>
      </c>
      <c r="AQ1660" s="5">
        <f t="shared" si="1994"/>
        <v>1.1887228674016019E-4</v>
      </c>
      <c r="AR1660" s="5">
        <f t="shared" si="1995"/>
        <v>1.3013626484068686E-4</v>
      </c>
      <c r="AS1660" s="5">
        <f t="shared" si="1996"/>
        <v>2.2527272371632555E-4</v>
      </c>
      <c r="AT1660" s="5">
        <f t="shared" si="1997"/>
        <v>1.9497947060605103E-4</v>
      </c>
      <c r="AU1660" s="5">
        <f t="shared" si="1998"/>
        <v>1.1250657523215807E-4</v>
      </c>
      <c r="AV1660" s="5">
        <f t="shared" si="1999"/>
        <v>4.8688700781390469E-5</v>
      </c>
      <c r="AW1660" s="5">
        <f t="shared" si="2000"/>
        <v>5.7469056480996049E-7</v>
      </c>
      <c r="AX1660" s="5">
        <f t="shared" si="2001"/>
        <v>3.2570131841598211E-3</v>
      </c>
      <c r="AY1660" s="5">
        <f t="shared" si="2002"/>
        <v>2.3092840593980707E-3</v>
      </c>
      <c r="AZ1660" s="5">
        <f t="shared" si="2003"/>
        <v>8.1866307648454913E-4</v>
      </c>
      <c r="BA1660" s="5">
        <f t="shared" si="2004"/>
        <v>1.9348254424615653E-4</v>
      </c>
      <c r="BB1660" s="5">
        <f t="shared" si="2005"/>
        <v>3.4295697463893541E-5</v>
      </c>
      <c r="BC1660" s="5">
        <f t="shared" si="2006"/>
        <v>4.8632598630231395E-6</v>
      </c>
      <c r="BD1660" s="5">
        <f t="shared" si="2007"/>
        <v>1.5378179585300336E-5</v>
      </c>
      <c r="BE1660" s="5">
        <f t="shared" si="2008"/>
        <v>2.6620438240027755E-5</v>
      </c>
      <c r="BF1660" s="5">
        <f t="shared" si="2009"/>
        <v>2.3040689834592416E-5</v>
      </c>
      <c r="BG1660" s="5">
        <f t="shared" si="2010"/>
        <v>1.3294882257188486E-5</v>
      </c>
      <c r="BH1660" s="5">
        <f t="shared" si="2011"/>
        <v>5.7535352294595906E-6</v>
      </c>
      <c r="BI1660" s="5">
        <f t="shared" si="2012"/>
        <v>1.991934459967637E-6</v>
      </c>
      <c r="BJ1660" s="8">
        <f t="shared" si="2013"/>
        <v>0.61714300171266578</v>
      </c>
      <c r="BK1660" s="8">
        <f t="shared" si="2014"/>
        <v>0.23409138378990127</v>
      </c>
      <c r="BL1660" s="8">
        <f t="shared" si="2015"/>
        <v>0.14381443585831527</v>
      </c>
      <c r="BM1660" s="8">
        <f t="shared" si="2016"/>
        <v>0.43864234321962126</v>
      </c>
      <c r="BN1660" s="8">
        <f t="shared" si="2017"/>
        <v>0.5592751798771709</v>
      </c>
    </row>
    <row r="1661" spans="1:66" x14ac:dyDescent="0.25">
      <c r="A1661" t="s">
        <v>61</v>
      </c>
      <c r="B1661" t="s">
        <v>66</v>
      </c>
      <c r="C1661" t="s">
        <v>62</v>
      </c>
      <c r="D1661" s="7" t="s">
        <v>575</v>
      </c>
      <c r="E1661">
        <f>VLOOKUP(A1661,home!$A$2:$E$405,3,FALSE)</f>
        <v>1.51315789473684</v>
      </c>
      <c r="F1661">
        <f>VLOOKUP(B1661,home!$B$2:$E$405,3,FALSE)</f>
        <v>1.1499999999999999</v>
      </c>
      <c r="G1661">
        <f>VLOOKUP(C1661,away!$B$2:$E$405,4,FALSE)</f>
        <v>0.63</v>
      </c>
      <c r="H1661">
        <f>VLOOKUP(A1661,away!$A$2:$E$405,3,FALSE)</f>
        <v>1.30526315789474</v>
      </c>
      <c r="I1661">
        <f>VLOOKUP(C1661,away!$B$2:$E$405,3,FALSE)</f>
        <v>0.63</v>
      </c>
      <c r="J1661">
        <f>VLOOKUP(B1661,home!$B$2:$E$405,4,FALSE)</f>
        <v>1.05</v>
      </c>
      <c r="K1661" s="3">
        <f t="shared" si="1962"/>
        <v>1.0962828947368406</v>
      </c>
      <c r="L1661" s="3">
        <f t="shared" si="1963"/>
        <v>0.86343157894737055</v>
      </c>
      <c r="M1661" s="5">
        <f t="shared" si="1964"/>
        <v>0.14089864544932582</v>
      </c>
      <c r="N1661" s="5">
        <f t="shared" si="1965"/>
        <v>0.15446477489768667</v>
      </c>
      <c r="O1661" s="5">
        <f t="shared" si="1966"/>
        <v>0.12165633991185712</v>
      </c>
      <c r="P1661" s="5">
        <f t="shared" si="1967"/>
        <v>0.13336976448165977</v>
      </c>
      <c r="Q1661" s="5">
        <f t="shared" si="1968"/>
        <v>8.4668545279855192E-2</v>
      </c>
      <c r="R1661" s="5">
        <f t="shared" si="1969"/>
        <v>5.2520962829526396E-2</v>
      </c>
      <c r="S1661" s="5">
        <f t="shared" si="1970"/>
        <v>3.1560796807465867E-2</v>
      </c>
      <c r="T1661" s="5">
        <f t="shared" si="1971"/>
        <v>7.3105495738162302E-2</v>
      </c>
      <c r="U1661" s="5">
        <f t="shared" si="1972"/>
        <v>5.7577833165119212E-2</v>
      </c>
      <c r="V1661" s="5">
        <f t="shared" si="1973"/>
        <v>3.3193726862170455E-3</v>
      </c>
      <c r="W1661" s="5">
        <f t="shared" si="1974"/>
        <v>3.0940225970852313E-2</v>
      </c>
      <c r="X1661" s="5">
        <f t="shared" si="1975"/>
        <v>2.6714768163001452E-2</v>
      </c>
      <c r="Y1661" s="5">
        <f t="shared" si="1976"/>
        <v>1.1533187228096644E-2</v>
      </c>
      <c r="Z1661" s="5">
        <f t="shared" si="1977"/>
        <v>1.5116085954578052E-2</v>
      </c>
      <c r="AA1661" s="5">
        <f t="shared" si="1978"/>
        <v>1.6571506467375725E-2</v>
      </c>
      <c r="AB1661" s="5">
        <f t="shared" si="1979"/>
        <v>9.0835295401024661E-3</v>
      </c>
      <c r="AC1661" s="5">
        <f t="shared" si="1980"/>
        <v>1.9637518159589041E-4</v>
      </c>
      <c r="AD1661" s="5">
        <f t="shared" si="1981"/>
        <v>8.4798101227844848E-3</v>
      </c>
      <c r="AE1661" s="5">
        <f t="shared" si="1982"/>
        <v>7.3217358434897028E-3</v>
      </c>
      <c r="AF1661" s="5">
        <f t="shared" si="1983"/>
        <v>3.1609089699899356E-3</v>
      </c>
      <c r="AG1661" s="5">
        <f t="shared" si="1984"/>
        <v>9.0974287428910602E-4</v>
      </c>
      <c r="AH1661" s="5">
        <f t="shared" si="1985"/>
        <v>3.262926490816373E-3</v>
      </c>
      <c r="AI1661" s="5">
        <f t="shared" si="1986"/>
        <v>3.5770904986656949E-3</v>
      </c>
      <c r="AJ1661" s="5">
        <f t="shared" si="1987"/>
        <v>1.9607515633064377E-3</v>
      </c>
      <c r="AK1661" s="5">
        <f t="shared" si="1988"/>
        <v>7.1651279989378932E-4</v>
      </c>
      <c r="AL1661" s="5">
        <f t="shared" si="1989"/>
        <v>7.4352770776370623E-6</v>
      </c>
      <c r="AM1661" s="5">
        <f t="shared" si="1990"/>
        <v>1.8592541576449885E-3</v>
      </c>
      <c r="AN1661" s="5">
        <f t="shared" si="1991"/>
        <v>1.6053387529998758E-3</v>
      </c>
      <c r="AO1661" s="5">
        <f t="shared" si="1992"/>
        <v>6.9305008712404264E-4</v>
      </c>
      <c r="AP1661" s="5">
        <f t="shared" si="1993"/>
        <v>1.9946711033837504E-4</v>
      </c>
      <c r="AQ1661" s="5">
        <f t="shared" si="1994"/>
        <v>4.3056550506883117E-5</v>
      </c>
      <c r="AR1661" s="5">
        <f t="shared" si="1995"/>
        <v>5.6346275439095707E-4</v>
      </c>
      <c r="AS1661" s="5">
        <f t="shared" si="1996"/>
        <v>6.1771457946011184E-4</v>
      </c>
      <c r="AT1661" s="5">
        <f t="shared" si="1997"/>
        <v>3.385949636458407E-4</v>
      </c>
      <c r="AU1661" s="5">
        <f t="shared" si="1998"/>
        <v>1.2373195562965922E-4</v>
      </c>
      <c r="AV1661" s="5">
        <f t="shared" si="1999"/>
        <v>3.391130662228327E-5</v>
      </c>
      <c r="AW1661" s="5">
        <f t="shared" si="2000"/>
        <v>1.9549930723014761E-7</v>
      </c>
      <c r="AX1661" s="5">
        <f t="shared" si="2001"/>
        <v>3.3971142166575887E-4</v>
      </c>
      <c r="AY1661" s="5">
        <f t="shared" si="2002"/>
        <v>2.9331756919532219E-4</v>
      </c>
      <c r="AZ1661" s="5">
        <f t="shared" si="2003"/>
        <v>1.2662982595166081E-4</v>
      </c>
      <c r="BA1661" s="5">
        <f t="shared" si="2004"/>
        <v>3.6445396854424418E-5</v>
      </c>
      <c r="BB1661" s="5">
        <f t="shared" si="2005"/>
        <v>7.8670266378447987E-6</v>
      </c>
      <c r="BC1661" s="5">
        <f t="shared" si="2006"/>
        <v>1.3585278463070721E-6</v>
      </c>
      <c r="BD1661" s="5">
        <f t="shared" si="2007"/>
        <v>8.1085255950303053E-5</v>
      </c>
      <c r="BE1661" s="5">
        <f t="shared" si="2008"/>
        <v>8.8892379113675866E-5</v>
      </c>
      <c r="BF1661" s="5">
        <f t="shared" si="2009"/>
        <v>4.8725597347392611E-5</v>
      </c>
      <c r="BG1661" s="5">
        <f t="shared" si="2010"/>
        <v>1.7805679635927103E-5</v>
      </c>
      <c r="BH1661" s="5">
        <f t="shared" si="2011"/>
        <v>4.8800155035077428E-6</v>
      </c>
      <c r="BI1661" s="5">
        <f t="shared" si="2012"/>
        <v>1.0699755045092263E-6</v>
      </c>
      <c r="BJ1661" s="8">
        <f t="shared" si="2013"/>
        <v>0.40650469151497343</v>
      </c>
      <c r="BK1661" s="8">
        <f t="shared" si="2014"/>
        <v>0.30964570745253733</v>
      </c>
      <c r="BL1661" s="8">
        <f t="shared" si="2015"/>
        <v>0.2688473277294674</v>
      </c>
      <c r="BM1661" s="8">
        <f t="shared" si="2016"/>
        <v>0.31224165773175716</v>
      </c>
      <c r="BN1661" s="8">
        <f t="shared" si="2017"/>
        <v>0.68757903284991095</v>
      </c>
    </row>
    <row r="1662" spans="1:66" x14ac:dyDescent="0.25">
      <c r="A1662" t="s">
        <v>72</v>
      </c>
      <c r="B1662" t="s">
        <v>75</v>
      </c>
      <c r="C1662" t="s">
        <v>86</v>
      </c>
      <c r="D1662" s="7" t="s">
        <v>575</v>
      </c>
      <c r="E1662">
        <f>VLOOKUP(A1662,home!$A$2:$E$405,3,FALSE)</f>
        <v>1.4148550724637701</v>
      </c>
      <c r="F1662">
        <f>VLOOKUP(B1662,home!$B$2:$E$405,3,FALSE)</f>
        <v>1.1100000000000001</v>
      </c>
      <c r="G1662">
        <f>VLOOKUP(C1662,away!$B$2:$E$405,4,FALSE)</f>
        <v>0.89</v>
      </c>
      <c r="H1662">
        <f>VLOOKUP(A1662,away!$A$2:$E$405,3,FALSE)</f>
        <v>1.0942028985507199</v>
      </c>
      <c r="I1662">
        <f>VLOOKUP(C1662,away!$B$2:$E$405,3,FALSE)</f>
        <v>0.65</v>
      </c>
      <c r="J1662">
        <f>VLOOKUP(B1662,home!$B$2:$E$405,4,FALSE)</f>
        <v>1.03</v>
      </c>
      <c r="K1662" s="3">
        <f t="shared" si="1962"/>
        <v>1.3977353260869587</v>
      </c>
      <c r="L1662" s="3">
        <f t="shared" si="1963"/>
        <v>0.73256884057970706</v>
      </c>
      <c r="M1662" s="5">
        <f t="shared" si="1964"/>
        <v>0.11880115300556207</v>
      </c>
      <c r="N1662" s="5">
        <f t="shared" si="1965"/>
        <v>0.16605256833573601</v>
      </c>
      <c r="O1662" s="5">
        <f t="shared" si="1966"/>
        <v>8.7030022916816996E-2</v>
      </c>
      <c r="P1662" s="5">
        <f t="shared" si="1967"/>
        <v>0.1216449374609927</v>
      </c>
      <c r="Q1662" s="5">
        <f t="shared" si="1968"/>
        <v>0.11604877037516347</v>
      </c>
      <c r="R1662" s="5">
        <f t="shared" si="1969"/>
        <v>3.1877741491898967E-2</v>
      </c>
      <c r="S1662" s="5">
        <f t="shared" si="1970"/>
        <v>3.1139198643122645E-2</v>
      </c>
      <c r="T1662" s="5">
        <f t="shared" si="1971"/>
        <v>8.5013713164434165E-2</v>
      </c>
      <c r="U1662" s="5">
        <f t="shared" si="1972"/>
        <v>4.4556645399095179E-2</v>
      </c>
      <c r="V1662" s="5">
        <f t="shared" si="1973"/>
        <v>3.5427320505239906E-3</v>
      </c>
      <c r="W1662" s="5">
        <f t="shared" si="1974"/>
        <v>5.4068488634106564E-2</v>
      </c>
      <c r="X1662" s="5">
        <f t="shared" si="1975"/>
        <v>3.9608890030584522E-2</v>
      </c>
      <c r="Y1662" s="5">
        <f t="shared" si="1976"/>
        <v>1.4508119323177204E-2</v>
      </c>
      <c r="Z1662" s="5">
        <f t="shared" si="1977"/>
        <v>7.7842133750066853E-3</v>
      </c>
      <c r="AA1662" s="5">
        <f t="shared" si="1978"/>
        <v>1.0880270020045435E-2</v>
      </c>
      <c r="AB1662" s="5">
        <f t="shared" si="1979"/>
        <v>7.6038688821911836E-3</v>
      </c>
      <c r="AC1662" s="5">
        <f t="shared" si="1980"/>
        <v>2.2672097861861065E-4</v>
      </c>
      <c r="AD1662" s="5">
        <f t="shared" si="1981"/>
        <v>1.8893359148005499E-2</v>
      </c>
      <c r="AE1662" s="5">
        <f t="shared" si="1982"/>
        <v>1.3840686205710393E-2</v>
      </c>
      <c r="AF1662" s="5">
        <f t="shared" si="1983"/>
        <v>5.0696277232724013E-3</v>
      </c>
      <c r="AG1662" s="5">
        <f t="shared" si="1984"/>
        <v>1.237950434469468E-3</v>
      </c>
      <c r="AH1662" s="5">
        <f t="shared" si="1985"/>
        <v>1.4256180417384235E-3</v>
      </c>
      <c r="AI1662" s="5">
        <f t="shared" si="1986"/>
        <v>1.9926366984447073E-3</v>
      </c>
      <c r="AJ1662" s="5">
        <f t="shared" si="1987"/>
        <v>1.3925893527367268E-3</v>
      </c>
      <c r="AK1662" s="5">
        <f t="shared" si="1988"/>
        <v>6.4882377768423188E-4</v>
      </c>
      <c r="AL1662" s="5">
        <f t="shared" si="1989"/>
        <v>9.285923096677259E-6</v>
      </c>
      <c r="AM1662" s="5">
        <f t="shared" si="1990"/>
        <v>5.2815831019230944E-3</v>
      </c>
      <c r="AN1662" s="5">
        <f t="shared" si="1991"/>
        <v>3.8691232094011747E-3</v>
      </c>
      <c r="AO1662" s="5">
        <f t="shared" si="1992"/>
        <v>1.4171995517855262E-3</v>
      </c>
      <c r="AP1662" s="5">
        <f t="shared" si="1993"/>
        <v>3.4606541084053461E-4</v>
      </c>
      <c r="AQ1662" s="5">
        <f t="shared" si="1994"/>
        <v>6.3379184196047593E-5</v>
      </c>
      <c r="AR1662" s="5">
        <f t="shared" si="1995"/>
        <v>2.0887267118916593E-4</v>
      </c>
      <c r="AS1662" s="5">
        <f t="shared" si="1996"/>
        <v>2.9194871117524298E-4</v>
      </c>
      <c r="AT1662" s="5">
        <f t="shared" si="1997"/>
        <v>2.040335135075978E-4</v>
      </c>
      <c r="AU1662" s="5">
        <f t="shared" si="1998"/>
        <v>9.5061616511736698E-5</v>
      </c>
      <c r="AV1662" s="5">
        <f t="shared" si="1999"/>
        <v>3.3217744888346443E-5</v>
      </c>
      <c r="AW1662" s="5">
        <f t="shared" si="2000"/>
        <v>2.6411676284872216E-7</v>
      </c>
      <c r="AX1662" s="5">
        <f t="shared" si="2001"/>
        <v>1.2303758798703087E-3</v>
      </c>
      <c r="AY1662" s="5">
        <f t="shared" si="2002"/>
        <v>9.0133503179382903E-4</v>
      </c>
      <c r="AZ1662" s="5">
        <f t="shared" si="2003"/>
        <v>3.3014497960753923E-4</v>
      </c>
      <c r="BA1662" s="5">
        <f t="shared" si="2004"/>
        <v>8.0617974978102041E-5</v>
      </c>
      <c r="BB1662" s="5">
        <f t="shared" si="2005"/>
        <v>1.4764554114898008E-5</v>
      </c>
      <c r="BC1662" s="5">
        <f t="shared" si="2006"/>
        <v>2.163210457925436E-6</v>
      </c>
      <c r="BD1662" s="5">
        <f t="shared" si="2007"/>
        <v>2.5502268426972267E-5</v>
      </c>
      <c r="BE1662" s="5">
        <f t="shared" si="2008"/>
        <v>3.5645421475731237E-5</v>
      </c>
      <c r="BF1662" s="5">
        <f t="shared" si="2009"/>
        <v>2.4911432404944142E-5</v>
      </c>
      <c r="BG1662" s="5">
        <f t="shared" si="2010"/>
        <v>1.1606529698605942E-5</v>
      </c>
      <c r="BH1662" s="5">
        <f t="shared" si="2011"/>
        <v>4.0557141432547394E-6</v>
      </c>
      <c r="BI1662" s="5">
        <f t="shared" si="2012"/>
        <v>1.1337629861075298E-6</v>
      </c>
      <c r="BJ1662" s="8">
        <f t="shared" si="2013"/>
        <v>0.52787892546362847</v>
      </c>
      <c r="BK1662" s="8">
        <f t="shared" si="2014"/>
        <v>0.27626536309371047</v>
      </c>
      <c r="BL1662" s="8">
        <f t="shared" si="2015"/>
        <v>0.18834420596705959</v>
      </c>
      <c r="BM1662" s="8">
        <f t="shared" si="2016"/>
        <v>0.35791644339820416</v>
      </c>
      <c r="BN1662" s="8">
        <f t="shared" si="2017"/>
        <v>0.64145519358617009</v>
      </c>
    </row>
    <row r="1663" spans="1:66" x14ac:dyDescent="0.25">
      <c r="A1663" t="s">
        <v>72</v>
      </c>
      <c r="B1663" t="s">
        <v>103</v>
      </c>
      <c r="C1663" t="s">
        <v>82</v>
      </c>
      <c r="D1663" s="7" t="s">
        <v>575</v>
      </c>
      <c r="E1663">
        <f>VLOOKUP(A1663,home!$A$2:$E$405,3,FALSE)</f>
        <v>1.4148550724637701</v>
      </c>
      <c r="F1663">
        <f>VLOOKUP(B1663,home!$B$2:$E$405,3,FALSE)</f>
        <v>0.89</v>
      </c>
      <c r="G1663">
        <f>VLOOKUP(C1663,away!$B$2:$E$405,4,FALSE)</f>
        <v>1.43</v>
      </c>
      <c r="H1663">
        <f>VLOOKUP(A1663,away!$A$2:$E$405,3,FALSE)</f>
        <v>1.0942028985507199</v>
      </c>
      <c r="I1663">
        <f>VLOOKUP(C1663,away!$B$2:$E$405,3,FALSE)</f>
        <v>0.38</v>
      </c>
      <c r="J1663">
        <f>VLOOKUP(B1663,home!$B$2:$E$405,4,FALSE)</f>
        <v>1.03</v>
      </c>
      <c r="K1663" s="3">
        <f t="shared" si="1962"/>
        <v>1.8006860507246401</v>
      </c>
      <c r="L1663" s="3">
        <f t="shared" si="1963"/>
        <v>0.42827101449275179</v>
      </c>
      <c r="M1663" s="5">
        <f t="shared" si="1964"/>
        <v>0.10764063377607196</v>
      </c>
      <c r="N1663" s="5">
        <f t="shared" si="1965"/>
        <v>0.19382698773173232</v>
      </c>
      <c r="O1663" s="5">
        <f t="shared" si="1966"/>
        <v>4.6099363427921099E-2</v>
      </c>
      <c r="P1663" s="5">
        <f t="shared" si="1967"/>
        <v>8.3010480671943151E-2</v>
      </c>
      <c r="Q1663" s="5">
        <f t="shared" si="1968"/>
        <v>0.17451077653125319</v>
      </c>
      <c r="R1663" s="5">
        <f t="shared" si="1969"/>
        <v>9.8715105713729143E-3</v>
      </c>
      <c r="S1663" s="5">
        <f t="shared" si="1970"/>
        <v>1.6004039691279739E-2</v>
      </c>
      <c r="T1663" s="5">
        <f t="shared" si="1971"/>
        <v>7.4737907304957704E-2</v>
      </c>
      <c r="U1663" s="5">
        <f t="shared" si="1972"/>
        <v>1.7775491385452029E-2</v>
      </c>
      <c r="V1663" s="5">
        <f t="shared" si="1973"/>
        <v>1.3713357337090885E-3</v>
      </c>
      <c r="W1663" s="5">
        <f t="shared" si="1974"/>
        <v>0.10474637366698418</v>
      </c>
      <c r="X1663" s="5">
        <f t="shared" si="1975"/>
        <v>4.4859835714796174E-2</v>
      </c>
      <c r="Y1663" s="5">
        <f t="shared" si="1976"/>
        <v>9.606083675776967E-3</v>
      </c>
      <c r="Z1663" s="5">
        <f t="shared" si="1977"/>
        <v>1.4092272823259344E-3</v>
      </c>
      <c r="AA1663" s="5">
        <f t="shared" si="1978"/>
        <v>2.5375759095849042E-3</v>
      </c>
      <c r="AB1663" s="5">
        <f t="shared" si="1979"/>
        <v>2.2846887715222142E-3</v>
      </c>
      <c r="AC1663" s="5">
        <f t="shared" si="1980"/>
        <v>6.609680890502399E-5</v>
      </c>
      <c r="AD1663" s="5">
        <f t="shared" si="1981"/>
        <v>4.7153833481532278E-2</v>
      </c>
      <c r="AE1663" s="5">
        <f t="shared" si="1982"/>
        <v>2.0194620102358112E-2</v>
      </c>
      <c r="AF1663" s="5">
        <f t="shared" si="1983"/>
        <v>4.3243852192663135E-3</v>
      </c>
      <c r="AG1663" s="5">
        <f t="shared" si="1984"/>
        <v>6.1733628163754858E-4</v>
      </c>
      <c r="AH1663" s="5">
        <f t="shared" si="1985"/>
        <v>1.5088279946314783E-4</v>
      </c>
      <c r="AI1663" s="5">
        <f t="shared" si="1986"/>
        <v>2.716925522875735E-4</v>
      </c>
      <c r="AJ1663" s="5">
        <f t="shared" si="1987"/>
        <v>2.4461649449500431E-4</v>
      </c>
      <c r="AK1663" s="5">
        <f t="shared" si="1988"/>
        <v>1.4682583647143832E-4</v>
      </c>
      <c r="AL1663" s="5">
        <f t="shared" si="1989"/>
        <v>2.0389058241711303E-6</v>
      </c>
      <c r="AM1663" s="5">
        <f t="shared" si="1990"/>
        <v>1.6981850037677545E-2</v>
      </c>
      <c r="AN1663" s="5">
        <f t="shared" si="1991"/>
        <v>7.2728341435999372E-3</v>
      </c>
      <c r="AO1663" s="5">
        <f t="shared" si="1992"/>
        <v>1.5573720284585344E-3</v>
      </c>
      <c r="AP1663" s="5">
        <f t="shared" si="1993"/>
        <v>2.2232576619019047E-4</v>
      </c>
      <c r="AQ1663" s="5">
        <f t="shared" si="1994"/>
        <v>2.3803920358537797E-5</v>
      </c>
      <c r="AR1663" s="5">
        <f t="shared" si="1995"/>
        <v>1.2923745919117751E-5</v>
      </c>
      <c r="AS1663" s="5">
        <f t="shared" si="1996"/>
        <v>2.3271608999664826E-5</v>
      </c>
      <c r="AT1663" s="5">
        <f t="shared" si="1997"/>
        <v>2.0952430851807226E-5</v>
      </c>
      <c r="AU1663" s="5">
        <f t="shared" si="1998"/>
        <v>1.2576249987873954E-5</v>
      </c>
      <c r="AV1663" s="5">
        <f t="shared" si="1999"/>
        <v>5.6614694808976357E-6</v>
      </c>
      <c r="AW1663" s="5">
        <f t="shared" si="2000"/>
        <v>4.3676853911405602E-8</v>
      </c>
      <c r="AX1663" s="5">
        <f t="shared" si="2001"/>
        <v>5.0964967463906071E-3</v>
      </c>
      <c r="AY1663" s="5">
        <f t="shared" si="2002"/>
        <v>2.182681831935714E-3</v>
      </c>
      <c r="AZ1663" s="5">
        <f t="shared" si="2003"/>
        <v>4.6738968123900305E-4</v>
      </c>
      <c r="BA1663" s="5">
        <f t="shared" si="2004"/>
        <v>6.6723150982557258E-5</v>
      </c>
      <c r="BB1663" s="5">
        <f t="shared" si="2005"/>
        <v>7.1438978903632095E-6</v>
      </c>
      <c r="BC1663" s="5">
        <f t="shared" si="2006"/>
        <v>6.1190487938769623E-7</v>
      </c>
      <c r="BD1663" s="5">
        <f t="shared" si="2007"/>
        <v>9.2247762930452001E-7</v>
      </c>
      <c r="BE1663" s="5">
        <f t="shared" si="2008"/>
        <v>1.6610925991941846E-6</v>
      </c>
      <c r="BF1663" s="5">
        <f t="shared" si="2009"/>
        <v>1.4955531361654522E-6</v>
      </c>
      <c r="BG1663" s="5">
        <f t="shared" si="2010"/>
        <v>8.9767389013687263E-7</v>
      </c>
      <c r="BH1663" s="5">
        <f t="shared" si="2011"/>
        <v>4.0410721301729725E-7</v>
      </c>
      <c r="BI1663" s="5">
        <f t="shared" si="2012"/>
        <v>1.4553404429549169E-7</v>
      </c>
      <c r="BJ1663" s="8">
        <f t="shared" si="2013"/>
        <v>0.70845737281989685</v>
      </c>
      <c r="BK1663" s="8">
        <f t="shared" si="2014"/>
        <v>0.21027730741966885</v>
      </c>
      <c r="BL1663" s="8">
        <f t="shared" si="2015"/>
        <v>7.94635596923218E-2</v>
      </c>
      <c r="BM1663" s="8">
        <f t="shared" si="2016"/>
        <v>0.38246507634883736</v>
      </c>
      <c r="BN1663" s="8">
        <f t="shared" si="2017"/>
        <v>0.61495975271029457</v>
      </c>
    </row>
    <row r="1664" spans="1:66" x14ac:dyDescent="0.25">
      <c r="A1664" t="s">
        <v>72</v>
      </c>
      <c r="B1664" t="s">
        <v>79</v>
      </c>
      <c r="C1664" t="s">
        <v>365</v>
      </c>
      <c r="D1664" s="7" t="s">
        <v>575</v>
      </c>
      <c r="E1664">
        <f>VLOOKUP(A1664,home!$A$2:$E$405,3,FALSE)</f>
        <v>1.4148550724637701</v>
      </c>
      <c r="F1664">
        <f>VLOOKUP(B1664,home!$B$2:$E$405,3,FALSE)</f>
        <v>1.01</v>
      </c>
      <c r="G1664">
        <f>VLOOKUP(C1664,away!$B$2:$E$405,4,FALSE)</f>
        <v>1.04</v>
      </c>
      <c r="H1664">
        <f>VLOOKUP(A1664,away!$A$2:$E$405,3,FALSE)</f>
        <v>1.0942028985507199</v>
      </c>
      <c r="I1664">
        <f>VLOOKUP(C1664,away!$B$2:$E$405,3,FALSE)</f>
        <v>0.92</v>
      </c>
      <c r="J1664">
        <f>VLOOKUP(B1664,home!$B$2:$E$405,4,FALSE)</f>
        <v>1.1499999999999999</v>
      </c>
      <c r="K1664" s="3">
        <f t="shared" si="1962"/>
        <v>1.4861637681159441</v>
      </c>
      <c r="L1664" s="3">
        <f t="shared" si="1963"/>
        <v>1.1576666666666617</v>
      </c>
      <c r="M1664" s="5">
        <f t="shared" si="1964"/>
        <v>7.1088447714058867E-2</v>
      </c>
      <c r="N1664" s="5">
        <f t="shared" si="1965"/>
        <v>0.10564907532423899</v>
      </c>
      <c r="O1664" s="5">
        <f t="shared" si="1966"/>
        <v>8.2296726303641793E-2</v>
      </c>
      <c r="P1664" s="5">
        <f t="shared" si="1967"/>
        <v>0.12230641286702681</v>
      </c>
      <c r="Q1664" s="5">
        <f t="shared" si="1968"/>
        <v>7.8505913940918132E-2</v>
      </c>
      <c r="R1664" s="5">
        <f t="shared" si="1969"/>
        <v>4.7636088408757805E-2</v>
      </c>
      <c r="S1664" s="5">
        <f t="shared" si="1970"/>
        <v>5.2606503269592708E-2</v>
      </c>
      <c r="T1664" s="5">
        <f t="shared" si="1971"/>
        <v>9.0883679705602502E-2</v>
      </c>
      <c r="U1664" s="5">
        <f t="shared" si="1972"/>
        <v>7.0795028647863745E-2</v>
      </c>
      <c r="V1664" s="5">
        <f t="shared" si="1973"/>
        <v>1.0056506155795474E-2</v>
      </c>
      <c r="W1664" s="5">
        <f t="shared" si="1974"/>
        <v>3.8890881627273638E-2</v>
      </c>
      <c r="X1664" s="5">
        <f t="shared" si="1975"/>
        <v>4.5022677297173588E-2</v>
      </c>
      <c r="Y1664" s="5">
        <f t="shared" si="1976"/>
        <v>2.6060626375513877E-2</v>
      </c>
      <c r="Z1664" s="5">
        <f t="shared" si="1977"/>
        <v>1.8382237227068339E-2</v>
      </c>
      <c r="AA1664" s="5">
        <f t="shared" si="1978"/>
        <v>2.731901494378107E-2</v>
      </c>
      <c r="AB1664" s="5">
        <f t="shared" si="1979"/>
        <v>2.0300265095032733E-2</v>
      </c>
      <c r="AC1664" s="5">
        <f t="shared" si="1980"/>
        <v>1.0813775246207044E-3</v>
      </c>
      <c r="AD1664" s="5">
        <f t="shared" si="1981"/>
        <v>1.4449554796135026E-2</v>
      </c>
      <c r="AE1664" s="5">
        <f t="shared" si="1982"/>
        <v>1.6727767935658909E-2</v>
      </c>
      <c r="AF1664" s="5">
        <f t="shared" si="1983"/>
        <v>9.6825896734238602E-3</v>
      </c>
      <c r="AG1664" s="5">
        <f t="shared" si="1984"/>
        <v>3.7364037706445453E-3</v>
      </c>
      <c r="AH1664" s="5">
        <f t="shared" si="1985"/>
        <v>5.3201258241340069E-3</v>
      </c>
      <c r="AI1664" s="5">
        <f t="shared" si="1986"/>
        <v>7.9065782416459385E-3</v>
      </c>
      <c r="AJ1664" s="5">
        <f t="shared" si="1987"/>
        <v>5.875235056254033E-3</v>
      </c>
      <c r="AK1664" s="5">
        <f t="shared" si="1988"/>
        <v>2.9105204899231283E-3</v>
      </c>
      <c r="AL1664" s="5">
        <f t="shared" si="1989"/>
        <v>7.441963370666022E-5</v>
      </c>
      <c r="AM1664" s="5">
        <f t="shared" si="1990"/>
        <v>4.2948809606843663E-3</v>
      </c>
      <c r="AN1664" s="5">
        <f t="shared" si="1991"/>
        <v>4.9720405254855809E-3</v>
      </c>
      <c r="AO1664" s="5">
        <f t="shared" si="1992"/>
        <v>2.8779827908352257E-3</v>
      </c>
      <c r="AP1664" s="5">
        <f t="shared" si="1993"/>
        <v>1.1105815813967435E-3</v>
      </c>
      <c r="AQ1664" s="5">
        <f t="shared" si="1994"/>
        <v>3.2142081934923955E-4</v>
      </c>
      <c r="AR1664" s="5">
        <f t="shared" si="1995"/>
        <v>1.2317864658144878E-3</v>
      </c>
      <c r="AS1664" s="5">
        <f t="shared" si="1996"/>
        <v>1.8306364155490807E-3</v>
      </c>
      <c r="AT1664" s="5">
        <f t="shared" si="1997"/>
        <v>1.3603127566913437E-3</v>
      </c>
      <c r="AU1664" s="5">
        <f t="shared" si="1998"/>
        <v>6.73882510766865E-4</v>
      </c>
      <c r="AV1664" s="5">
        <f t="shared" si="1999"/>
        <v>2.5037494286717917E-4</v>
      </c>
      <c r="AW1664" s="5">
        <f t="shared" si="2000"/>
        <v>3.5566016460347959E-6</v>
      </c>
      <c r="AX1664" s="5">
        <f t="shared" si="2001"/>
        <v>1.0638160786900182E-3</v>
      </c>
      <c r="AY1664" s="5">
        <f t="shared" si="2002"/>
        <v>1.2315444137634725E-3</v>
      </c>
      <c r="AZ1664" s="5">
        <f t="shared" si="2003"/>
        <v>7.1285895816675386E-4</v>
      </c>
      <c r="BA1664" s="5">
        <f t="shared" si="2004"/>
        <v>2.7508435130145828E-4</v>
      </c>
      <c r="BB1664" s="5">
        <f t="shared" si="2005"/>
        <v>7.9613996005830056E-5</v>
      </c>
      <c r="BC1664" s="5">
        <f t="shared" si="2006"/>
        <v>1.843329387521643E-5</v>
      </c>
      <c r="BD1664" s="5">
        <f t="shared" si="2007"/>
        <v>2.3766635532076075E-4</v>
      </c>
      <c r="BE1664" s="5">
        <f t="shared" si="2008"/>
        <v>3.5321112617788469E-4</v>
      </c>
      <c r="BF1664" s="5">
        <f t="shared" si="2009"/>
        <v>2.624647891105007E-4</v>
      </c>
      <c r="BG1664" s="5">
        <f t="shared" si="2010"/>
        <v>1.3002188666073945E-4</v>
      </c>
      <c r="BH1664" s="5">
        <f t="shared" si="2011"/>
        <v>4.8308454254317157E-5</v>
      </c>
      <c r="BI1664" s="5">
        <f t="shared" si="2012"/>
        <v>1.4358854881290536E-5</v>
      </c>
      <c r="BJ1664" s="8">
        <f t="shared" si="2013"/>
        <v>0.44656742821613693</v>
      </c>
      <c r="BK1664" s="8">
        <f t="shared" si="2014"/>
        <v>0.2584452115785647</v>
      </c>
      <c r="BL1664" s="8">
        <f t="shared" si="2015"/>
        <v>0.27675260756912867</v>
      </c>
      <c r="BM1664" s="8">
        <f t="shared" si="2016"/>
        <v>0.49143683222013879</v>
      </c>
      <c r="BN1664" s="8">
        <f t="shared" si="2017"/>
        <v>0.50748266455864233</v>
      </c>
    </row>
    <row r="1665" spans="1:66" x14ac:dyDescent="0.25">
      <c r="A1665" t="s">
        <v>72</v>
      </c>
      <c r="B1665" t="s">
        <v>81</v>
      </c>
      <c r="C1665" t="s">
        <v>67</v>
      </c>
      <c r="D1665" s="7" t="s">
        <v>575</v>
      </c>
      <c r="E1665">
        <f>VLOOKUP(A1665,home!$A$2:$E$405,3,FALSE)</f>
        <v>1.4148550724637701</v>
      </c>
      <c r="F1665">
        <f>VLOOKUP(B1665,home!$B$2:$E$405,3,FALSE)</f>
        <v>0.68</v>
      </c>
      <c r="G1665">
        <f>VLOOKUP(C1665,away!$B$2:$E$405,4,FALSE)</f>
        <v>0.97</v>
      </c>
      <c r="H1665">
        <f>VLOOKUP(A1665,away!$A$2:$E$405,3,FALSE)</f>
        <v>1.0942028985507199</v>
      </c>
      <c r="I1665">
        <f>VLOOKUP(C1665,away!$B$2:$E$405,3,FALSE)</f>
        <v>0.56000000000000005</v>
      </c>
      <c r="J1665">
        <f>VLOOKUP(B1665,home!$B$2:$E$405,4,FALSE)</f>
        <v>1.1499999999999999</v>
      </c>
      <c r="K1665" s="3">
        <f t="shared" si="1962"/>
        <v>0.93323840579710271</v>
      </c>
      <c r="L1665" s="3">
        <f t="shared" si="1963"/>
        <v>0.70466666666666367</v>
      </c>
      <c r="M1665" s="5">
        <f t="shared" si="1964"/>
        <v>0.19438684238254605</v>
      </c>
      <c r="N1665" s="5">
        <f t="shared" si="1965"/>
        <v>0.18140926689301995</v>
      </c>
      <c r="O1665" s="5">
        <f t="shared" si="1966"/>
        <v>0.13697792826556685</v>
      </c>
      <c r="P1665" s="5">
        <f t="shared" si="1967"/>
        <v>0.12783306340394751</v>
      </c>
      <c r="Q1665" s="5">
        <f t="shared" si="1968"/>
        <v>8.4649047516031528E-2</v>
      </c>
      <c r="R1665" s="5">
        <f t="shared" si="1969"/>
        <v>4.8261890058901177E-2</v>
      </c>
      <c r="S1665" s="5">
        <f t="shared" si="1970"/>
        <v>2.1016458597386194E-2</v>
      </c>
      <c r="T1665" s="5">
        <f t="shared" si="1971"/>
        <v>5.9649362149629959E-2</v>
      </c>
      <c r="U1665" s="5">
        <f t="shared" si="1972"/>
        <v>4.5039849339323972E-2</v>
      </c>
      <c r="V1665" s="5">
        <f t="shared" si="1973"/>
        <v>1.5356539405177909E-3</v>
      </c>
      <c r="W1665" s="5">
        <f t="shared" si="1974"/>
        <v>2.6332580718701488E-2</v>
      </c>
      <c r="X1665" s="5">
        <f t="shared" si="1975"/>
        <v>1.8555691879778232E-2</v>
      </c>
      <c r="Y1665" s="5">
        <f t="shared" si="1976"/>
        <v>6.537788772308502E-3</v>
      </c>
      <c r="Z1665" s="5">
        <f t="shared" si="1977"/>
        <v>1.1336181731612965E-2</v>
      </c>
      <c r="AA1665" s="5">
        <f t="shared" si="1978"/>
        <v>1.0579360167036722E-2</v>
      </c>
      <c r="AB1665" s="5">
        <f t="shared" si="1979"/>
        <v>4.9365326083193606E-3</v>
      </c>
      <c r="AC1665" s="5">
        <f t="shared" si="1980"/>
        <v>6.3117488154884678E-5</v>
      </c>
      <c r="AD1665" s="5">
        <f t="shared" si="1981"/>
        <v>6.1436439126111254E-3</v>
      </c>
      <c r="AE1665" s="5">
        <f t="shared" si="1982"/>
        <v>4.3292210770866204E-3</v>
      </c>
      <c r="AF1665" s="5">
        <f t="shared" si="1983"/>
        <v>1.5253288928268459E-3</v>
      </c>
      <c r="AG1665" s="5">
        <f t="shared" si="1984"/>
        <v>3.582828088262155E-4</v>
      </c>
      <c r="AH1665" s="5">
        <f t="shared" si="1985"/>
        <v>1.997057348385808E-3</v>
      </c>
      <c r="AI1665" s="5">
        <f t="shared" si="1986"/>
        <v>1.8637306160929608E-3</v>
      </c>
      <c r="AJ1665" s="5">
        <f t="shared" si="1987"/>
        <v>8.6965249449892331E-4</v>
      </c>
      <c r="AK1665" s="5">
        <f t="shared" si="1988"/>
        <v>2.705310358545496E-4</v>
      </c>
      <c r="AL1665" s="5">
        <f t="shared" si="1989"/>
        <v>1.6602979432780274E-6</v>
      </c>
      <c r="AM1665" s="5">
        <f t="shared" si="1990"/>
        <v>1.1466968901580562E-3</v>
      </c>
      <c r="AN1665" s="5">
        <f t="shared" si="1991"/>
        <v>8.0803907526470677E-4</v>
      </c>
      <c r="AO1665" s="5">
        <f t="shared" si="1992"/>
        <v>2.8469910085159711E-4</v>
      </c>
      <c r="AP1665" s="5">
        <f t="shared" si="1993"/>
        <v>6.6872655466697093E-5</v>
      </c>
      <c r="AQ1665" s="5">
        <f t="shared" si="1994"/>
        <v>1.1780732804716419E-5</v>
      </c>
      <c r="AR1665" s="5">
        <f t="shared" si="1995"/>
        <v>2.814519489658388E-4</v>
      </c>
      <c r="AS1665" s="5">
        <f t="shared" si="1996"/>
        <v>2.626617681613669E-4</v>
      </c>
      <c r="AT1665" s="5">
        <f t="shared" si="1997"/>
        <v>1.2256302489138112E-4</v>
      </c>
      <c r="AU1665" s="5">
        <f t="shared" si="1998"/>
        <v>3.8126840653101046E-5</v>
      </c>
      <c r="AV1665" s="5">
        <f t="shared" si="1999"/>
        <v>8.8953579972950457E-6</v>
      </c>
      <c r="AW1665" s="5">
        <f t="shared" si="2000"/>
        <v>3.032912356777348E-8</v>
      </c>
      <c r="AX1665" s="5">
        <f t="shared" si="2001"/>
        <v>1.7835692961726659E-4</v>
      </c>
      <c r="AY1665" s="5">
        <f t="shared" si="2002"/>
        <v>1.2568218307029997E-4</v>
      </c>
      <c r="AZ1665" s="5">
        <f t="shared" si="2003"/>
        <v>4.4282022501768834E-5</v>
      </c>
      <c r="BA1665" s="5">
        <f t="shared" si="2004"/>
        <v>1.0401355063193215E-5</v>
      </c>
      <c r="BB1665" s="5">
        <f t="shared" si="2005"/>
        <v>1.8323720502991965E-6</v>
      </c>
      <c r="BC1665" s="5">
        <f t="shared" si="2006"/>
        <v>2.5824230095549906E-7</v>
      </c>
      <c r="BD1665" s="5">
        <f t="shared" si="2007"/>
        <v>3.3054967784098919E-5</v>
      </c>
      <c r="BE1665" s="5">
        <f t="shared" si="2008"/>
        <v>3.0848165438507064E-5</v>
      </c>
      <c r="BF1665" s="5">
        <f t="shared" si="2009"/>
        <v>1.4394346367798805E-5</v>
      </c>
      <c r="BG1665" s="5">
        <f t="shared" si="2010"/>
        <v>4.477785618925291E-6</v>
      </c>
      <c r="BH1665" s="5">
        <f t="shared" si="2011"/>
        <v>1.0447103781267579E-6</v>
      </c>
      <c r="BI1665" s="5">
        <f t="shared" si="2012"/>
        <v>1.9499276956054077E-7</v>
      </c>
      <c r="BJ1665" s="8">
        <f t="shared" si="2013"/>
        <v>0.39216911617997002</v>
      </c>
      <c r="BK1665" s="8">
        <f t="shared" si="2014"/>
        <v>0.34496247829356608</v>
      </c>
      <c r="BL1665" s="8">
        <f t="shared" si="2015"/>
        <v>0.25159424584300633</v>
      </c>
      <c r="BM1665" s="8">
        <f t="shared" si="2016"/>
        <v>0.22641833167419553</v>
      </c>
      <c r="BN1665" s="8">
        <f t="shared" si="2017"/>
        <v>0.773518038520013</v>
      </c>
    </row>
    <row r="1666" spans="1:66" x14ac:dyDescent="0.25">
      <c r="A1666" t="s">
        <v>72</v>
      </c>
      <c r="B1666" t="s">
        <v>326</v>
      </c>
      <c r="C1666" t="s">
        <v>73</v>
      </c>
      <c r="D1666" s="7" t="s">
        <v>575</v>
      </c>
      <c r="E1666">
        <f>VLOOKUP(A1666,home!$A$2:$E$405,3,FALSE)</f>
        <v>1.4148550724637701</v>
      </c>
      <c r="F1666">
        <f>VLOOKUP(B1666,home!$B$2:$E$405,3,FALSE)</f>
        <v>0.98</v>
      </c>
      <c r="G1666">
        <f>VLOOKUP(C1666,away!$B$2:$E$405,4,FALSE)</f>
        <v>0.89</v>
      </c>
      <c r="H1666">
        <f>VLOOKUP(A1666,away!$A$2:$E$405,3,FALSE)</f>
        <v>1.0942028985507199</v>
      </c>
      <c r="I1666">
        <f>VLOOKUP(C1666,away!$B$2:$E$405,3,FALSE)</f>
        <v>0.77</v>
      </c>
      <c r="J1666">
        <f>VLOOKUP(B1666,home!$B$2:$E$405,4,FALSE)</f>
        <v>1.03</v>
      </c>
      <c r="K1666" s="3">
        <f t="shared" si="1962"/>
        <v>1.2340365942029001</v>
      </c>
      <c r="L1666" s="3">
        <f t="shared" si="1963"/>
        <v>0.86781231884057597</v>
      </c>
      <c r="M1666" s="5">
        <f t="shared" si="1964"/>
        <v>0.1222302261439813</v>
      </c>
      <c r="N1666" s="5">
        <f t="shared" si="1965"/>
        <v>0.15083657197936898</v>
      </c>
      <c r="O1666" s="5">
        <f t="shared" si="1966"/>
        <v>0.10607289598241641</v>
      </c>
      <c r="P1666" s="5">
        <f t="shared" si="1967"/>
        <v>0.13089783529537963</v>
      </c>
      <c r="Q1666" s="5">
        <f t="shared" si="1968"/>
        <v>9.3068924783330564E-2</v>
      </c>
      <c r="R1666" s="5">
        <f t="shared" si="1969"/>
        <v>4.6025682914317988E-2</v>
      </c>
      <c r="S1666" s="5">
        <f t="shared" si="1970"/>
        <v>3.504502082985804E-2</v>
      </c>
      <c r="T1666" s="5">
        <f t="shared" si="1971"/>
        <v>8.0766359428221246E-2</v>
      </c>
      <c r="U1666" s="5">
        <f t="shared" si="1972"/>
        <v>5.6797376989447583E-2</v>
      </c>
      <c r="V1666" s="5">
        <f t="shared" si="1973"/>
        <v>4.1700154329223377E-3</v>
      </c>
      <c r="W1666" s="5">
        <f t="shared" si="1974"/>
        <v>3.8283486321915694E-2</v>
      </c>
      <c r="X1666" s="5">
        <f t="shared" si="1975"/>
        <v>3.3222881038323132E-2</v>
      </c>
      <c r="Y1666" s="5">
        <f t="shared" si="1976"/>
        <v>1.4415612716215897E-2</v>
      </c>
      <c r="Z1666" s="5">
        <f t="shared" si="1977"/>
        <v>1.3313884872031792E-2</v>
      </c>
      <c r="AA1666" s="5">
        <f t="shared" si="1978"/>
        <v>1.642982114309163E-2</v>
      </c>
      <c r="AB1666" s="5">
        <f t="shared" si="1979"/>
        <v>1.0137500263391799E-2</v>
      </c>
      <c r="AC1666" s="5">
        <f t="shared" si="1980"/>
        <v>2.7910751422630911E-4</v>
      </c>
      <c r="AD1666" s="5">
        <f t="shared" si="1981"/>
        <v>1.1810805768727551E-2</v>
      </c>
      <c r="AE1666" s="5">
        <f t="shared" si="1982"/>
        <v>1.0249562741535108E-2</v>
      </c>
      <c r="AF1666" s="5">
        <f t="shared" si="1983"/>
        <v>4.4473484049167757E-3</v>
      </c>
      <c r="AG1666" s="5">
        <f t="shared" si="1984"/>
        <v>1.2864879106542549E-3</v>
      </c>
      <c r="AH1666" s="5">
        <f t="shared" si="1985"/>
        <v>2.8884883258935936E-3</v>
      </c>
      <c r="AI1666" s="5">
        <f t="shared" si="1986"/>
        <v>3.5645002960805667E-3</v>
      </c>
      <c r="AJ1666" s="5">
        <f t="shared" si="1987"/>
        <v>2.1993619027052464E-3</v>
      </c>
      <c r="AK1666" s="5">
        <f t="shared" si="1988"/>
        <v>9.0469769061133037E-4</v>
      </c>
      <c r="AL1666" s="5">
        <f t="shared" si="1989"/>
        <v>1.195598521886469E-5</v>
      </c>
      <c r="AM1666" s="5">
        <f t="shared" si="1990"/>
        <v>2.9149933051265003E-3</v>
      </c>
      <c r="AN1666" s="5">
        <f t="shared" si="1991"/>
        <v>2.5296670995265829E-3</v>
      </c>
      <c r="AO1666" s="5">
        <f t="shared" si="1992"/>
        <v>1.0976381357674387E-3</v>
      </c>
      <c r="AP1666" s="5">
        <f t="shared" si="1993"/>
        <v>3.1751463194939605E-4</v>
      </c>
      <c r="AQ1666" s="5">
        <f t="shared" si="1994"/>
        <v>6.888577725445435E-5</v>
      </c>
      <c r="AR1666" s="5">
        <f t="shared" si="1995"/>
        <v>5.0133315040753069E-4</v>
      </c>
      <c r="AS1666" s="5">
        <f t="shared" si="1996"/>
        <v>6.1866345348991943E-4</v>
      </c>
      <c r="AT1666" s="5">
        <f t="shared" si="1997"/>
        <v>3.8172667055125237E-4</v>
      </c>
      <c r="AU1666" s="5">
        <f t="shared" si="1998"/>
        <v>1.5702156014782659E-4</v>
      </c>
      <c r="AV1666" s="5">
        <f t="shared" si="1999"/>
        <v>4.8442587825312489E-5</v>
      </c>
      <c r="AW1666" s="5">
        <f t="shared" si="2000"/>
        <v>3.5566138710909011E-7</v>
      </c>
      <c r="AX1666" s="5">
        <f t="shared" si="2001"/>
        <v>5.9953473506375995E-4</v>
      </c>
      <c r="AY1666" s="5">
        <f t="shared" si="2002"/>
        <v>5.2028362866115186E-4</v>
      </c>
      <c r="AZ1666" s="5">
        <f t="shared" si="2003"/>
        <v>2.2575427112161162E-4</v>
      </c>
      <c r="BA1666" s="5">
        <f t="shared" si="2004"/>
        <v>6.5304112503403292E-5</v>
      </c>
      <c r="BB1666" s="5">
        <f t="shared" si="2005"/>
        <v>1.4167928325351066E-5</v>
      </c>
      <c r="BC1666" s="5">
        <f t="shared" si="2006"/>
        <v>2.4590205466379982E-6</v>
      </c>
      <c r="BD1666" s="5">
        <f t="shared" si="2007"/>
        <v>7.251051396113504E-5</v>
      </c>
      <c r="BE1666" s="5">
        <f t="shared" si="2008"/>
        <v>8.9480627692500926E-5</v>
      </c>
      <c r="BF1666" s="5">
        <f t="shared" si="2009"/>
        <v>5.5211184522395787E-5</v>
      </c>
      <c r="BG1666" s="5">
        <f t="shared" si="2010"/>
        <v>2.2710874036641712E-5</v>
      </c>
      <c r="BH1666" s="5">
        <f t="shared" si="2011"/>
        <v>7.0065124118871103E-6</v>
      </c>
      <c r="BI1666" s="5">
        <f t="shared" si="2012"/>
        <v>1.729258542801102E-6</v>
      </c>
      <c r="BJ1666" s="8">
        <f t="shared" si="2013"/>
        <v>0.44674424373905547</v>
      </c>
      <c r="BK1666" s="8">
        <f t="shared" si="2014"/>
        <v>0.29315444483024766</v>
      </c>
      <c r="BL1666" s="8">
        <f t="shared" si="2015"/>
        <v>0.24697616190154539</v>
      </c>
      <c r="BM1666" s="8">
        <f t="shared" si="2016"/>
        <v>0.35053667027681135</v>
      </c>
      <c r="BN1666" s="8">
        <f t="shared" si="2017"/>
        <v>0.6491321370987948</v>
      </c>
    </row>
    <row r="1667" spans="1:66" x14ac:dyDescent="0.25">
      <c r="A1667" t="s">
        <v>72</v>
      </c>
      <c r="B1667" t="s">
        <v>367</v>
      </c>
      <c r="C1667" t="s">
        <v>88</v>
      </c>
      <c r="D1667" s="7" t="s">
        <v>575</v>
      </c>
      <c r="E1667">
        <f>VLOOKUP(A1667,home!$A$2:$E$405,3,FALSE)</f>
        <v>1.4148550724637701</v>
      </c>
      <c r="F1667">
        <f>VLOOKUP(B1667,home!$B$2:$E$405,3,FALSE)</f>
        <v>1.01</v>
      </c>
      <c r="G1667">
        <f>VLOOKUP(C1667,away!$B$2:$E$405,4,FALSE)</f>
        <v>0.74</v>
      </c>
      <c r="H1667">
        <f>VLOOKUP(A1667,away!$A$2:$E$405,3,FALSE)</f>
        <v>1.0942028985507199</v>
      </c>
      <c r="I1667">
        <f>VLOOKUP(C1667,away!$B$2:$E$405,3,FALSE)</f>
        <v>0.89</v>
      </c>
      <c r="J1667">
        <f>VLOOKUP(B1667,home!$B$2:$E$405,4,FALSE)</f>
        <v>1.75</v>
      </c>
      <c r="K1667" s="3">
        <f t="shared" si="1962"/>
        <v>1.0574626811594217</v>
      </c>
      <c r="L1667" s="3">
        <f t="shared" si="1963"/>
        <v>1.7042210144927465</v>
      </c>
      <c r="M1667" s="5">
        <f t="shared" si="1964"/>
        <v>6.3185293944843263E-2</v>
      </c>
      <c r="N1667" s="5">
        <f t="shared" si="1965"/>
        <v>6.6816090344760132E-2</v>
      </c>
      <c r="O1667" s="5">
        <f t="shared" si="1966"/>
        <v>0.10768170574770318</v>
      </c>
      <c r="P1667" s="5">
        <f t="shared" si="1967"/>
        <v>0.11386938527178611</v>
      </c>
      <c r="Q1667" s="5">
        <f t="shared" si="1968"/>
        <v>3.5327761020280089E-2</v>
      </c>
      <c r="R1667" s="5">
        <f t="shared" si="1969"/>
        <v>9.1756712905830082E-2</v>
      </c>
      <c r="S1667" s="5">
        <f t="shared" si="1970"/>
        <v>5.1302431676163288E-2</v>
      </c>
      <c r="T1667" s="5">
        <f t="shared" si="1971"/>
        <v>6.0206312725739043E-2</v>
      </c>
      <c r="U1667" s="5">
        <f t="shared" si="1972"/>
        <v>9.7029299643774394E-2</v>
      </c>
      <c r="V1667" s="5">
        <f t="shared" si="1973"/>
        <v>1.0272742618826635E-2</v>
      </c>
      <c r="W1667" s="5">
        <f t="shared" si="1974"/>
        <v>1.2452596295954898E-2</v>
      </c>
      <c r="X1667" s="5">
        <f t="shared" si="1975"/>
        <v>2.1221976292560871E-2</v>
      </c>
      <c r="Y1667" s="5">
        <f t="shared" si="1976"/>
        <v>1.8083468983424555E-2</v>
      </c>
      <c r="Z1667" s="5">
        <f t="shared" si="1977"/>
        <v>5.2124572784964469E-2</v>
      </c>
      <c r="AA1667" s="5">
        <f t="shared" si="1978"/>
        <v>5.511979049147795E-2</v>
      </c>
      <c r="AB1667" s="5">
        <f t="shared" si="1979"/>
        <v>2.914356071903193E-2</v>
      </c>
      <c r="AC1667" s="5">
        <f t="shared" si="1980"/>
        <v>1.1570640235548579E-3</v>
      </c>
      <c r="AD1667" s="5">
        <f t="shared" si="1981"/>
        <v>3.2920389666290873E-3</v>
      </c>
      <c r="AE1667" s="5">
        <f t="shared" si="1982"/>
        <v>5.6103619874582761E-3</v>
      </c>
      <c r="AF1667" s="5">
        <f t="shared" si="1983"/>
        <v>4.7806483989688434E-3</v>
      </c>
      <c r="AG1667" s="5">
        <f t="shared" si="1984"/>
        <v>2.7157604881412685E-3</v>
      </c>
      <c r="AH1667" s="5">
        <f t="shared" si="1985"/>
        <v>2.2207948077898304E-2</v>
      </c>
      <c r="AI1667" s="5">
        <f t="shared" si="1986"/>
        <v>2.3484076317503565E-2</v>
      </c>
      <c r="AJ1667" s="5">
        <f t="shared" si="1987"/>
        <v>1.2416767153629897E-2</v>
      </c>
      <c r="AK1667" s="5">
        <f t="shared" si="1988"/>
        <v>4.3767559618699036E-3</v>
      </c>
      <c r="AL1667" s="5">
        <f t="shared" si="1989"/>
        <v>8.3408122907399385E-5</v>
      </c>
      <c r="AM1667" s="5">
        <f t="shared" si="1990"/>
        <v>6.9624167042657754E-4</v>
      </c>
      <c r="AN1667" s="5">
        <f t="shared" si="1991"/>
        <v>1.1865496859065064E-3</v>
      </c>
      <c r="AO1667" s="5">
        <f t="shared" si="1992"/>
        <v>1.0110714547308182E-3</v>
      </c>
      <c r="AP1667" s="5">
        <f t="shared" si="1993"/>
        <v>5.7436307343533728E-4</v>
      </c>
      <c r="AQ1667" s="5">
        <f t="shared" si="1994"/>
        <v>2.4471040492428576E-4</v>
      </c>
      <c r="AR1667" s="5">
        <f t="shared" si="1995"/>
        <v>7.5694503606236144E-3</v>
      </c>
      <c r="AS1667" s="5">
        <f t="shared" si="1996"/>
        <v>8.0044112732481996E-3</v>
      </c>
      <c r="AT1667" s="5">
        <f t="shared" si="1997"/>
        <v>4.2321831030558699E-3</v>
      </c>
      <c r="AU1667" s="5">
        <f t="shared" si="1998"/>
        <v>1.4917918971050204E-3</v>
      </c>
      <c r="AV1667" s="5">
        <f t="shared" si="1999"/>
        <v>3.9437856481114373E-4</v>
      </c>
      <c r="AW1667" s="5">
        <f t="shared" si="2000"/>
        <v>4.1753877494333338E-6</v>
      </c>
      <c r="AX1667" s="5">
        <f t="shared" si="2001"/>
        <v>1.227082639240338E-4</v>
      </c>
      <c r="AY1667" s="5">
        <f t="shared" si="2002"/>
        <v>2.0912200203126056E-4</v>
      </c>
      <c r="AZ1667" s="5">
        <f t="shared" si="2003"/>
        <v>1.7819505522723457E-4</v>
      </c>
      <c r="BA1667" s="5">
        <f t="shared" si="2004"/>
        <v>1.0122791926564955E-4</v>
      </c>
      <c r="BB1667" s="5">
        <f t="shared" si="2005"/>
        <v>4.3128686816473809E-5</v>
      </c>
      <c r="BC1667" s="5">
        <f t="shared" si="2006"/>
        <v>1.4700162880022182E-5</v>
      </c>
      <c r="BD1667" s="5">
        <f t="shared" si="2007"/>
        <v>2.1500027287890758E-3</v>
      </c>
      <c r="BE1667" s="5">
        <f t="shared" si="2008"/>
        <v>2.2735476500853691E-3</v>
      </c>
      <c r="BF1667" s="5">
        <f t="shared" si="2009"/>
        <v>1.2020958969014884E-3</v>
      </c>
      <c r="BG1667" s="5">
        <f t="shared" si="2010"/>
        <v>4.2372385004939587E-4</v>
      </c>
      <c r="BH1667" s="5">
        <f t="shared" si="2011"/>
        <v>1.1201803963610673E-4</v>
      </c>
      <c r="BI1667" s="5">
        <f t="shared" si="2012"/>
        <v>2.3690979306363967E-5</v>
      </c>
      <c r="BJ1667" s="8">
        <f t="shared" si="2013"/>
        <v>0.23488903388348525</v>
      </c>
      <c r="BK1667" s="8">
        <f t="shared" si="2014"/>
        <v>0.2400794476601128</v>
      </c>
      <c r="BL1667" s="8">
        <f t="shared" si="2015"/>
        <v>0.47109391136233092</v>
      </c>
      <c r="BM1667" s="8">
        <f t="shared" si="2016"/>
        <v>0.51934506984140882</v>
      </c>
      <c r="BN1667" s="8">
        <f t="shared" si="2017"/>
        <v>0.47863694923520289</v>
      </c>
    </row>
    <row r="1668" spans="1:66" x14ac:dyDescent="0.25">
      <c r="A1668" t="s">
        <v>72</v>
      </c>
      <c r="B1668" t="s">
        <v>84</v>
      </c>
      <c r="C1668" t="s">
        <v>111</v>
      </c>
      <c r="D1668" s="7" t="s">
        <v>575</v>
      </c>
      <c r="E1668">
        <f>VLOOKUP(A1668,home!$A$2:$E$405,3,FALSE)</f>
        <v>1.4148550724637701</v>
      </c>
      <c r="F1668">
        <f>VLOOKUP(B1668,home!$B$2:$E$405,3,FALSE)</f>
        <v>1.25</v>
      </c>
      <c r="G1668">
        <f>VLOOKUP(C1668,away!$B$2:$E$405,4,FALSE)</f>
        <v>0.64</v>
      </c>
      <c r="H1668">
        <f>VLOOKUP(A1668,away!$A$2:$E$405,3,FALSE)</f>
        <v>1.0942028985507199</v>
      </c>
      <c r="I1668">
        <f>VLOOKUP(C1668,away!$B$2:$E$405,3,FALSE)</f>
        <v>1.33</v>
      </c>
      <c r="J1668">
        <f>VLOOKUP(B1668,home!$B$2:$E$405,4,FALSE)</f>
        <v>0.8</v>
      </c>
      <c r="K1668" s="3">
        <f t="shared" si="1962"/>
        <v>1.1318840579710161</v>
      </c>
      <c r="L1668" s="3">
        <f t="shared" si="1963"/>
        <v>1.1642318840579662</v>
      </c>
      <c r="M1668" s="5">
        <f t="shared" si="1964"/>
        <v>0.10064901211174734</v>
      </c>
      <c r="N1668" s="5">
        <f t="shared" si="1965"/>
        <v>0.11392301225981853</v>
      </c>
      <c r="O1668" s="5">
        <f t="shared" si="1966"/>
        <v>0.11717878899943267</v>
      </c>
      <c r="P1668" s="5">
        <f t="shared" si="1967"/>
        <v>0.13263280320080731</v>
      </c>
      <c r="Q1668" s="5">
        <f t="shared" si="1968"/>
        <v>6.4473820706462626E-2</v>
      </c>
      <c r="R1668" s="5">
        <f t="shared" si="1969"/>
        <v>6.8211641144220181E-2</v>
      </c>
      <c r="S1668" s="5">
        <f t="shared" si="1970"/>
        <v>4.3695064948508527E-2</v>
      </c>
      <c r="T1668" s="5">
        <f t="shared" si="1971"/>
        <v>7.5062477753500501E-2</v>
      </c>
      <c r="U1668" s="5">
        <f t="shared" si="1972"/>
        <v>7.7207669179182675E-2</v>
      </c>
      <c r="V1668" s="5">
        <f t="shared" si="1973"/>
        <v>6.3978096076067886E-3</v>
      </c>
      <c r="W1668" s="5">
        <f t="shared" si="1974"/>
        <v>2.4325629938042204E-2</v>
      </c>
      <c r="X1668" s="5">
        <f t="shared" si="1975"/>
        <v>2.8320673973663744E-2</v>
      </c>
      <c r="Y1668" s="5">
        <f t="shared" si="1976"/>
        <v>1.6485915809074974E-2</v>
      </c>
      <c r="Z1668" s="5">
        <f t="shared" si="1977"/>
        <v>2.6471389161340449E-2</v>
      </c>
      <c r="AA1668" s="5">
        <f t="shared" si="1978"/>
        <v>2.9962543384068001E-2</v>
      </c>
      <c r="AB1668" s="5">
        <f t="shared" si="1979"/>
        <v>1.6957062596345759E-2</v>
      </c>
      <c r="AC1668" s="5">
        <f t="shared" si="1980"/>
        <v>5.2692980089798225E-4</v>
      </c>
      <c r="AD1668" s="5">
        <f t="shared" si="1981"/>
        <v>6.8834481817431174E-3</v>
      </c>
      <c r="AE1668" s="5">
        <f t="shared" si="1982"/>
        <v>8.0139298454461709E-3</v>
      </c>
      <c r="AF1668" s="5">
        <f t="shared" si="1983"/>
        <v>4.665036321336081E-3</v>
      </c>
      <c r="AG1668" s="5">
        <f t="shared" si="1984"/>
        <v>1.810394675195983E-3</v>
      </c>
      <c r="AH1668" s="5">
        <f t="shared" si="1985"/>
        <v>7.7047088192347549E-3</v>
      </c>
      <c r="AI1668" s="5">
        <f t="shared" si="1986"/>
        <v>8.7208370838005103E-3</v>
      </c>
      <c r="AJ1668" s="5">
        <f t="shared" si="1987"/>
        <v>4.9354882336581233E-3</v>
      </c>
      <c r="AK1668" s="5">
        <f t="shared" si="1988"/>
        <v>1.8621334833270522E-3</v>
      </c>
      <c r="AL1668" s="5">
        <f t="shared" si="1989"/>
        <v>2.7775007470733255E-5</v>
      </c>
      <c r="AM1668" s="5">
        <f t="shared" si="1990"/>
        <v>1.5582530521569221E-3</v>
      </c>
      <c r="AN1668" s="5">
        <f t="shared" si="1991"/>
        <v>1.8141678867517295E-3</v>
      </c>
      <c r="AO1668" s="5">
        <f t="shared" si="1992"/>
        <v>1.0560560483952126E-3</v>
      </c>
      <c r="AP1668" s="5">
        <f t="shared" si="1993"/>
        <v>4.0983137429798967E-4</v>
      </c>
      <c r="AQ1668" s="5">
        <f t="shared" si="1994"/>
        <v>1.1928468826125352E-4</v>
      </c>
      <c r="AR1668" s="5">
        <f t="shared" si="1995"/>
        <v>1.7940135329471401E-3</v>
      </c>
      <c r="AS1668" s="5">
        <f t="shared" si="1996"/>
        <v>2.0306153177271284E-3</v>
      </c>
      <c r="AT1668" s="5">
        <f t="shared" si="1997"/>
        <v>1.1492105530035435E-3</v>
      </c>
      <c r="AU1668" s="5">
        <f t="shared" si="1998"/>
        <v>4.3359103473225526E-4</v>
      </c>
      <c r="AV1668" s="5">
        <f t="shared" si="1999"/>
        <v>1.2269369497314931E-4</v>
      </c>
      <c r="AW1668" s="5">
        <f t="shared" si="2000"/>
        <v>1.0167006838015536E-6</v>
      </c>
      <c r="AX1668" s="5">
        <f t="shared" si="2001"/>
        <v>2.9396029800351657E-4</v>
      </c>
      <c r="AY1668" s="5">
        <f t="shared" si="2002"/>
        <v>3.4223795158287528E-4</v>
      </c>
      <c r="AZ1668" s="5">
        <f t="shared" si="2003"/>
        <v>1.9922216758373496E-4</v>
      </c>
      <c r="BA1668" s="5">
        <f t="shared" si="2004"/>
        <v>7.7313599837374537E-5</v>
      </c>
      <c r="BB1668" s="5">
        <f t="shared" si="2005"/>
        <v>2.2502739500492558E-5</v>
      </c>
      <c r="BC1668" s="5">
        <f t="shared" si="2006"/>
        <v>5.2396813610248101E-6</v>
      </c>
      <c r="BD1668" s="5">
        <f t="shared" si="2007"/>
        <v>3.4810795924808944E-4</v>
      </c>
      <c r="BE1668" s="5">
        <f t="shared" si="2008"/>
        <v>3.9401784952573657E-4</v>
      </c>
      <c r="BF1668" s="5">
        <f t="shared" si="2009"/>
        <v>2.2299126121710201E-4</v>
      </c>
      <c r="BG1668" s="5">
        <f t="shared" si="2010"/>
        <v>8.4133417879496064E-5</v>
      </c>
      <c r="BH1668" s="5">
        <f t="shared" si="2011"/>
        <v>2.380731861010383E-5</v>
      </c>
      <c r="BI1668" s="5">
        <f t="shared" si="2012"/>
        <v>5.3894248795626414E-6</v>
      </c>
      <c r="BJ1668" s="8">
        <f t="shared" si="2013"/>
        <v>0.34986240895201609</v>
      </c>
      <c r="BK1668" s="8">
        <f t="shared" si="2014"/>
        <v>0.28427163262862154</v>
      </c>
      <c r="BL1668" s="8">
        <f t="shared" si="2015"/>
        <v>0.339349444288013</v>
      </c>
      <c r="BM1668" s="8">
        <f t="shared" si="2016"/>
        <v>0.40254457535660337</v>
      </c>
      <c r="BN1668" s="8">
        <f t="shared" si="2017"/>
        <v>0.59706907842248857</v>
      </c>
    </row>
    <row r="1669" spans="1:66" x14ac:dyDescent="0.25">
      <c r="A1669" t="s">
        <v>72</v>
      </c>
      <c r="B1669" t="s">
        <v>237</v>
      </c>
      <c r="C1669" t="s">
        <v>74</v>
      </c>
      <c r="D1669" s="7" t="s">
        <v>575</v>
      </c>
      <c r="E1669">
        <f>VLOOKUP(A1669,home!$A$2:$E$405,3,FALSE)</f>
        <v>1.4148550724637701</v>
      </c>
      <c r="F1669">
        <f>VLOOKUP(B1669,home!$B$2:$E$405,3,FALSE)</f>
        <v>1.17</v>
      </c>
      <c r="G1669">
        <f>VLOOKUP(C1669,away!$B$2:$E$405,4,FALSE)</f>
        <v>1.29</v>
      </c>
      <c r="H1669">
        <f>VLOOKUP(A1669,away!$A$2:$E$405,3,FALSE)</f>
        <v>1.0942028985507199</v>
      </c>
      <c r="I1669">
        <f>VLOOKUP(C1669,away!$B$2:$E$405,3,FALSE)</f>
        <v>0.71</v>
      </c>
      <c r="J1669">
        <f>VLOOKUP(B1669,home!$B$2:$E$405,4,FALSE)</f>
        <v>0.6</v>
      </c>
      <c r="K1669" s="3">
        <f t="shared" si="1962"/>
        <v>2.1354407608695682</v>
      </c>
      <c r="L1669" s="3">
        <f t="shared" si="1963"/>
        <v>0.46613043478260663</v>
      </c>
      <c r="M1669" s="5">
        <f t="shared" si="1964"/>
        <v>7.4156971521125215E-2</v>
      </c>
      <c r="N1669" s="5">
        <f t="shared" si="1965"/>
        <v>0.15835781968885454</v>
      </c>
      <c r="O1669" s="5">
        <f t="shared" si="1966"/>
        <v>3.4566821377303471E-2</v>
      </c>
      <c r="P1669" s="5">
        <f t="shared" si="1967"/>
        <v>7.3815399342791382E-2</v>
      </c>
      <c r="Q1669" s="5">
        <f t="shared" si="1968"/>
        <v>0.16908187148300674</v>
      </c>
      <c r="R1669" s="5">
        <f t="shared" si="1969"/>
        <v>8.0563237388275831E-3</v>
      </c>
      <c r="S1669" s="5">
        <f t="shared" si="1970"/>
        <v>1.8368850117428216E-2</v>
      </c>
      <c r="T1669" s="5">
        <f t="shared" si="1971"/>
        <v>7.8814206268230741E-2</v>
      </c>
      <c r="U1669" s="5">
        <f t="shared" si="1972"/>
        <v>1.7203802094653539E-2</v>
      </c>
      <c r="V1669" s="5">
        <f t="shared" si="1973"/>
        <v>2.031582434864889E-3</v>
      </c>
      <c r="W1669" s="5">
        <f t="shared" si="1974"/>
        <v>0.12035477342964081</v>
      </c>
      <c r="X1669" s="5">
        <f t="shared" si="1975"/>
        <v>5.6101022866920577E-2</v>
      </c>
      <c r="Y1669" s="5">
        <f t="shared" si="1976"/>
        <v>1.3075197090353321E-2</v>
      </c>
      <c r="Z1669" s="5">
        <f t="shared" si="1977"/>
        <v>1.2517658957097123E-3</v>
      </c>
      <c r="AA1669" s="5">
        <f t="shared" si="1978"/>
        <v>2.6730719167649243E-3</v>
      </c>
      <c r="AB1669" s="5">
        <f t="shared" si="1979"/>
        <v>2.8540933638977833E-3</v>
      </c>
      <c r="AC1669" s="5">
        <f t="shared" si="1980"/>
        <v>1.2638905153764972E-4</v>
      </c>
      <c r="AD1669" s="5">
        <f t="shared" si="1981"/>
        <v>6.4252622236719167E-2</v>
      </c>
      <c r="AE1669" s="5">
        <f t="shared" si="1982"/>
        <v>2.995010273912448E-2</v>
      </c>
      <c r="AF1669" s="5">
        <f t="shared" si="1983"/>
        <v>6.9803272057859158E-3</v>
      </c>
      <c r="AG1669" s="5">
        <f t="shared" si="1984"/>
        <v>1.0845809851192821E-3</v>
      </c>
      <c r="AH1669" s="5">
        <f t="shared" si="1985"/>
        <v>1.4587154530330181E-4</v>
      </c>
      <c r="AI1669" s="5">
        <f t="shared" si="1986"/>
        <v>3.1150004369170253E-4</v>
      </c>
      <c r="AJ1669" s="5">
        <f t="shared" si="1987"/>
        <v>3.3259494515595656E-4</v>
      </c>
      <c r="AK1669" s="5">
        <f t="shared" si="1988"/>
        <v>2.3674560091506937E-4</v>
      </c>
      <c r="AL1669" s="5">
        <f t="shared" si="1989"/>
        <v>5.0322757903621063E-6</v>
      </c>
      <c r="AM1669" s="5">
        <f t="shared" si="1990"/>
        <v>2.7441533703408912E-2</v>
      </c>
      <c r="AN1669" s="5">
        <f t="shared" si="1991"/>
        <v>1.2791334036271548E-2</v>
      </c>
      <c r="AO1669" s="5">
        <f t="shared" si="1992"/>
        <v>2.9812150478884052E-3</v>
      </c>
      <c r="AP1669" s="5">
        <f t="shared" si="1993"/>
        <v>4.6321168881755729E-4</v>
      </c>
      <c r="AQ1669" s="5">
        <f t="shared" si="1994"/>
        <v>5.3979266476228378E-5</v>
      </c>
      <c r="AR1669" s="5">
        <f t="shared" si="1995"/>
        <v>1.3599033366927764E-5</v>
      </c>
      <c r="AS1669" s="5">
        <f t="shared" si="1996"/>
        <v>2.903993016016287E-5</v>
      </c>
      <c r="AT1669" s="5">
        <f t="shared" si="1997"/>
        <v>3.1006525278408668E-5</v>
      </c>
      <c r="AU1669" s="5">
        <f t="shared" si="1998"/>
        <v>2.2070865977482167E-5</v>
      </c>
      <c r="AV1669" s="5">
        <f t="shared" si="1999"/>
        <v>1.1782756709001196E-5</v>
      </c>
      <c r="AW1669" s="5">
        <f t="shared" si="2000"/>
        <v>1.3914157715016022E-7</v>
      </c>
      <c r="AX1669" s="5">
        <f t="shared" si="2001"/>
        <v>9.7666282685059027E-3</v>
      </c>
      <c r="AY1669" s="5">
        <f t="shared" si="2002"/>
        <v>4.5525226811587534E-3</v>
      </c>
      <c r="AZ1669" s="5">
        <f t="shared" si="2003"/>
        <v>1.0610346883631037E-3</v>
      </c>
      <c r="BA1669" s="5">
        <f t="shared" si="2004"/>
        <v>1.6486018686870702E-4</v>
      </c>
      <c r="BB1669" s="5">
        <f t="shared" si="2005"/>
        <v>1.9211587645863048E-5</v>
      </c>
      <c r="BC1669" s="5">
        <f t="shared" si="2006"/>
        <v>1.7910211404460606E-6</v>
      </c>
      <c r="BD1669" s="5">
        <f t="shared" si="2007"/>
        <v>1.0564872226582011E-6</v>
      </c>
      <c r="BE1669" s="5">
        <f t="shared" si="2008"/>
        <v>2.2560658786022061E-6</v>
      </c>
      <c r="BF1669" s="5">
        <f t="shared" si="2009"/>
        <v>2.4088475181870832E-6</v>
      </c>
      <c r="BG1669" s="5">
        <f t="shared" si="2010"/>
        <v>1.7146503923520651E-6</v>
      </c>
      <c r="BH1669" s="5">
        <f t="shared" si="2011"/>
        <v>9.1538358461739947E-7</v>
      </c>
      <c r="BI1669" s="5">
        <f t="shared" si="2012"/>
        <v>3.9094948368457856E-7</v>
      </c>
      <c r="BJ1669" s="8">
        <f t="shared" si="2013"/>
        <v>0.75734984617030088</v>
      </c>
      <c r="BK1669" s="8">
        <f t="shared" si="2014"/>
        <v>0.17305674742469646</v>
      </c>
      <c r="BL1669" s="8">
        <f t="shared" si="2015"/>
        <v>6.6497066122085433E-2</v>
      </c>
      <c r="BM1669" s="8">
        <f t="shared" si="2016"/>
        <v>0.475567834921302</v>
      </c>
      <c r="BN1669" s="8">
        <f t="shared" si="2017"/>
        <v>0.51803520715190898</v>
      </c>
    </row>
    <row r="1670" spans="1:66" x14ac:dyDescent="0.25">
      <c r="A1670" t="s">
        <v>72</v>
      </c>
      <c r="B1670" t="s">
        <v>93</v>
      </c>
      <c r="C1670" t="s">
        <v>80</v>
      </c>
      <c r="D1670" s="7" t="s">
        <v>575</v>
      </c>
      <c r="E1670">
        <f>VLOOKUP(A1670,home!$A$2:$E$405,3,FALSE)</f>
        <v>1.4148550724637701</v>
      </c>
      <c r="F1670">
        <f>VLOOKUP(B1670,home!$B$2:$E$405,3,FALSE)</f>
        <v>1.42</v>
      </c>
      <c r="G1670">
        <f>VLOOKUP(C1670,away!$B$2:$E$405,4,FALSE)</f>
        <v>0.86</v>
      </c>
      <c r="H1670">
        <f>VLOOKUP(A1670,away!$A$2:$E$405,3,FALSE)</f>
        <v>1.0942028985507199</v>
      </c>
      <c r="I1670">
        <f>VLOOKUP(C1670,away!$B$2:$E$405,3,FALSE)</f>
        <v>0.57999999999999996</v>
      </c>
      <c r="J1670">
        <f>VLOOKUP(B1670,home!$B$2:$E$405,4,FALSE)</f>
        <v>0.69</v>
      </c>
      <c r="K1670" s="3">
        <f t="shared" si="1962"/>
        <v>1.7278210144927557</v>
      </c>
      <c r="L1670" s="3">
        <f t="shared" si="1963"/>
        <v>0.43789999999999807</v>
      </c>
      <c r="M1670" s="5">
        <f t="shared" si="1964"/>
        <v>0.11466722805128372</v>
      </c>
      <c r="N1670" s="5">
        <f t="shared" si="1965"/>
        <v>0.19812444630064122</v>
      </c>
      <c r="O1670" s="5">
        <f t="shared" si="1966"/>
        <v>5.021277916365692E-2</v>
      </c>
      <c r="P1670" s="5">
        <f t="shared" si="1967"/>
        <v>8.6758695035050404E-2</v>
      </c>
      <c r="Q1670" s="5">
        <f t="shared" si="1968"/>
        <v>0.17116179090149472</v>
      </c>
      <c r="R1670" s="5">
        <f t="shared" si="1969"/>
        <v>1.0994087997882634E-2</v>
      </c>
      <c r="S1670" s="5">
        <f t="shared" si="1970"/>
        <v>1.6410685276220499E-2</v>
      </c>
      <c r="T1670" s="5">
        <f t="shared" si="1971"/>
        <v>7.4951748235764212E-2</v>
      </c>
      <c r="U1670" s="5">
        <f t="shared" si="1972"/>
        <v>1.89958162779242E-2</v>
      </c>
      <c r="V1670" s="5">
        <f t="shared" si="1973"/>
        <v>1.3796149890931341E-3</v>
      </c>
      <c r="W1670" s="5">
        <f t="shared" si="1974"/>
        <v>9.857897973260582E-2</v>
      </c>
      <c r="X1670" s="5">
        <f t="shared" si="1975"/>
        <v>4.3167735224907897E-2</v>
      </c>
      <c r="Y1670" s="5">
        <f t="shared" si="1976"/>
        <v>9.4515756274935418E-3</v>
      </c>
      <c r="Z1670" s="5">
        <f t="shared" si="1977"/>
        <v>1.6047703780909276E-3</v>
      </c>
      <c r="AA1670" s="5">
        <f t="shared" si="1978"/>
        <v>2.7727559827009896E-3</v>
      </c>
      <c r="AB1670" s="5">
        <f t="shared" si="1979"/>
        <v>2.3954130274856412E-3</v>
      </c>
      <c r="AC1670" s="5">
        <f t="shared" si="1980"/>
        <v>6.5239649406947369E-5</v>
      </c>
      <c r="AD1670" s="5">
        <f t="shared" si="1981"/>
        <v>4.2581708192312974E-2</v>
      </c>
      <c r="AE1670" s="5">
        <f t="shared" si="1982"/>
        <v>1.8646530017413766E-2</v>
      </c>
      <c r="AF1670" s="5">
        <f t="shared" si="1983"/>
        <v>4.0826577473127264E-3</v>
      </c>
      <c r="AG1670" s="5">
        <f t="shared" si="1984"/>
        <v>5.9593194251607816E-4</v>
      </c>
      <c r="AH1670" s="5">
        <f t="shared" si="1985"/>
        <v>1.7568223714150351E-4</v>
      </c>
      <c r="AI1670" s="5">
        <f t="shared" si="1986"/>
        <v>3.0354746120618944E-4</v>
      </c>
      <c r="AJ1670" s="5">
        <f t="shared" si="1987"/>
        <v>2.622378411839894E-4</v>
      </c>
      <c r="AK1670" s="5">
        <f t="shared" si="1988"/>
        <v>1.5103335093097017E-4</v>
      </c>
      <c r="AL1670" s="5">
        <f t="shared" si="1989"/>
        <v>1.9744462104061771E-6</v>
      </c>
      <c r="AM1670" s="5">
        <f t="shared" si="1990"/>
        <v>1.4714714049535324E-2</v>
      </c>
      <c r="AN1670" s="5">
        <f t="shared" si="1991"/>
        <v>6.4435732822914898E-3</v>
      </c>
      <c r="AO1670" s="5">
        <f t="shared" si="1992"/>
        <v>1.4108203701577152E-3</v>
      </c>
      <c r="AP1670" s="5">
        <f t="shared" si="1993"/>
        <v>2.0593274669735356E-4</v>
      </c>
      <c r="AQ1670" s="5">
        <f t="shared" si="1994"/>
        <v>2.2544487444692679E-5</v>
      </c>
      <c r="AR1670" s="5">
        <f t="shared" si="1995"/>
        <v>1.5386250328852815E-5</v>
      </c>
      <c r="AS1670" s="5">
        <f t="shared" si="1996"/>
        <v>2.6584686652437968E-5</v>
      </c>
      <c r="AT1670" s="5">
        <f t="shared" si="1997"/>
        <v>2.29667901308937E-5</v>
      </c>
      <c r="AU1670" s="5">
        <f t="shared" si="1998"/>
        <v>1.3227500874534316E-5</v>
      </c>
      <c r="AV1670" s="5">
        <f t="shared" si="1999"/>
        <v>5.7136884950604277E-6</v>
      </c>
      <c r="AW1670" s="5">
        <f t="shared" si="2000"/>
        <v>4.1496981100807649E-8</v>
      </c>
      <c r="AX1670" s="5">
        <f t="shared" si="2001"/>
        <v>4.2373986928398218E-3</v>
      </c>
      <c r="AY1670" s="5">
        <f t="shared" si="2002"/>
        <v>1.8555568875945499E-3</v>
      </c>
      <c r="AZ1670" s="5">
        <f t="shared" si="2003"/>
        <v>4.0627418053882486E-4</v>
      </c>
      <c r="BA1670" s="5">
        <f t="shared" si="2004"/>
        <v>5.9302487885983535E-5</v>
      </c>
      <c r="BB1670" s="5">
        <f t="shared" si="2005"/>
        <v>6.4921398613180174E-6</v>
      </c>
      <c r="BC1670" s="5">
        <f t="shared" si="2006"/>
        <v>5.6858160905422974E-7</v>
      </c>
      <c r="BD1670" s="5">
        <f t="shared" si="2007"/>
        <v>1.1229398365007688E-6</v>
      </c>
      <c r="BE1670" s="5">
        <f t="shared" si="2008"/>
        <v>1.9402390475170877E-6</v>
      </c>
      <c r="BF1670" s="5">
        <f t="shared" si="2009"/>
        <v>1.6761928997197164E-6</v>
      </c>
      <c r="BG1670" s="5">
        <f t="shared" si="2010"/>
        <v>9.6538710549309115E-7</v>
      </c>
      <c r="BH1670" s="5">
        <f t="shared" si="2011"/>
        <v>4.1700403199782466E-7</v>
      </c>
      <c r="BI1670" s="5">
        <f t="shared" si="2012"/>
        <v>1.4410166592281005E-7</v>
      </c>
      <c r="BJ1670" s="8">
        <f t="shared" si="2013"/>
        <v>0.69070628182891902</v>
      </c>
      <c r="BK1670" s="8">
        <f t="shared" si="2014"/>
        <v>0.22113899433485967</v>
      </c>
      <c r="BL1670" s="8">
        <f t="shared" si="2015"/>
        <v>8.6353498121181968E-2</v>
      </c>
      <c r="BM1670" s="8">
        <f t="shared" si="2016"/>
        <v>0.3660290018224287</v>
      </c>
      <c r="BN1670" s="8">
        <f t="shared" si="2017"/>
        <v>0.63191902745000961</v>
      </c>
    </row>
    <row r="1671" spans="1:66" x14ac:dyDescent="0.25">
      <c r="A1671" t="s">
        <v>72</v>
      </c>
      <c r="B1671" t="s">
        <v>63</v>
      </c>
      <c r="C1671" t="s">
        <v>90</v>
      </c>
      <c r="D1671" s="7" t="s">
        <v>575</v>
      </c>
      <c r="E1671">
        <f>VLOOKUP(A1671,home!$A$2:$E$405,3,FALSE)</f>
        <v>1.4148550724637701</v>
      </c>
      <c r="F1671">
        <f>VLOOKUP(B1671,home!$B$2:$E$405,3,FALSE)</f>
        <v>1.01</v>
      </c>
      <c r="G1671">
        <f>VLOOKUP(C1671,away!$B$2:$E$405,4,FALSE)</f>
        <v>1.26</v>
      </c>
      <c r="H1671">
        <f>VLOOKUP(A1671,away!$A$2:$E$405,3,FALSE)</f>
        <v>1.0942028985507199</v>
      </c>
      <c r="I1671">
        <f>VLOOKUP(C1671,away!$B$2:$E$405,3,FALSE)</f>
        <v>0.86</v>
      </c>
      <c r="J1671">
        <f>VLOOKUP(B1671,home!$B$2:$E$405,4,FALSE)</f>
        <v>0.64</v>
      </c>
      <c r="K1671" s="3">
        <f t="shared" si="1962"/>
        <v>1.8005445652173939</v>
      </c>
      <c r="L1671" s="3">
        <f t="shared" si="1963"/>
        <v>0.60224927536231632</v>
      </c>
      <c r="M1671" s="5">
        <f t="shared" si="1964"/>
        <v>9.0464855512254999E-2</v>
      </c>
      <c r="N1671" s="5">
        <f t="shared" si="1965"/>
        <v>0.16288600393576752</v>
      </c>
      <c r="O1671" s="5">
        <f t="shared" si="1966"/>
        <v>5.448239367801222E-2</v>
      </c>
      <c r="P1671" s="5">
        <f t="shared" si="1967"/>
        <v>9.8097977836979378E-2</v>
      </c>
      <c r="Q1671" s="5">
        <f t="shared" si="1968"/>
        <v>0.14664175456826267</v>
      </c>
      <c r="R1671" s="5">
        <f t="shared" si="1969"/>
        <v>1.6405991056293652E-2</v>
      </c>
      <c r="S1671" s="5">
        <f t="shared" si="1970"/>
        <v>2.6593789381559554E-2</v>
      </c>
      <c r="T1671" s="5">
        <f t="shared" si="1971"/>
        <v>8.8314890426594822E-2</v>
      </c>
      <c r="U1671" s="5">
        <f t="shared" si="1972"/>
        <v>2.9539718033414705E-2</v>
      </c>
      <c r="V1671" s="5">
        <f t="shared" si="1973"/>
        <v>3.2041871663633348E-3</v>
      </c>
      <c r="W1671" s="5">
        <f t="shared" si="1974"/>
        <v>8.8011671407276101E-2</v>
      </c>
      <c r="X1671" s="5">
        <f t="shared" si="1975"/>
        <v>5.3004965328458324E-2</v>
      </c>
      <c r="Y1671" s="5">
        <f t="shared" si="1976"/>
        <v>1.5961100979834365E-2</v>
      </c>
      <c r="Z1671" s="5">
        <f t="shared" si="1977"/>
        <v>3.2934987417511654E-3</v>
      </c>
      <c r="AA1671" s="5">
        <f t="shared" si="1978"/>
        <v>5.9300912600103858E-3</v>
      </c>
      <c r="AB1671" s="5">
        <f t="shared" si="1979"/>
        <v>5.3386967947274353E-3</v>
      </c>
      <c r="AC1671" s="5">
        <f t="shared" si="1980"/>
        <v>2.1715911102410343E-4</v>
      </c>
      <c r="AD1671" s="5">
        <f t="shared" si="1981"/>
        <v>3.9617234157017511E-2</v>
      </c>
      <c r="AE1671" s="5">
        <f t="shared" si="1982"/>
        <v>2.3859450562923001E-2</v>
      </c>
      <c r="AF1671" s="5">
        <f t="shared" si="1983"/>
        <v>7.1846684060316952E-3</v>
      </c>
      <c r="AG1671" s="5">
        <f t="shared" si="1984"/>
        <v>1.4423204470837058E-3</v>
      </c>
      <c r="AH1671" s="5">
        <f t="shared" si="1985"/>
        <v>4.9587680765658486E-4</v>
      </c>
      <c r="AI1671" s="5">
        <f t="shared" si="1986"/>
        <v>8.9284829104341475E-4</v>
      </c>
      <c r="AJ1671" s="5">
        <f t="shared" si="1987"/>
        <v>8.038065690009295E-4</v>
      </c>
      <c r="AK1671" s="5">
        <f t="shared" si="1988"/>
        <v>4.8242984976688792E-4</v>
      </c>
      <c r="AL1671" s="5">
        <f t="shared" si="1989"/>
        <v>9.4192908570797718E-6</v>
      </c>
      <c r="AM1671" s="5">
        <f t="shared" si="1990"/>
        <v>1.4266519130072557E-2</v>
      </c>
      <c r="AN1671" s="5">
        <f t="shared" si="1991"/>
        <v>8.5920008080288199E-3</v>
      </c>
      <c r="AO1671" s="5">
        <f t="shared" si="1992"/>
        <v>2.5872631302738969E-3</v>
      </c>
      <c r="AP1671" s="5">
        <f t="shared" si="1993"/>
        <v>5.1939244845969768E-4</v>
      </c>
      <c r="AQ1671" s="5">
        <f t="shared" si="1994"/>
        <v>7.8200931428378006E-5</v>
      </c>
      <c r="AR1671" s="5">
        <f t="shared" si="1995"/>
        <v>5.9728289616031408E-5</v>
      </c>
      <c r="AS1671" s="5">
        <f t="shared" si="1996"/>
        <v>1.0754344725787583E-4</v>
      </c>
      <c r="AT1671" s="5">
        <f t="shared" si="1997"/>
        <v>9.6818384742455919E-5</v>
      </c>
      <c r="AU1671" s="5">
        <f t="shared" si="1998"/>
        <v>5.8108605487051888E-5</v>
      </c>
      <c r="AV1671" s="5">
        <f t="shared" si="1999"/>
        <v>2.6156783450518224E-5</v>
      </c>
      <c r="AW1671" s="5">
        <f t="shared" si="2000"/>
        <v>2.8372386544343392E-7</v>
      </c>
      <c r="AX1671" s="5">
        <f t="shared" si="2001"/>
        <v>4.2812505807036877E-3</v>
      </c>
      <c r="AY1671" s="5">
        <f t="shared" si="2002"/>
        <v>2.578380059873292E-3</v>
      </c>
      <c r="AZ1671" s="5">
        <f t="shared" si="2003"/>
        <v>7.7641376133366798E-4</v>
      </c>
      <c r="BA1671" s="5">
        <f t="shared" si="2004"/>
        <v>1.5586487504817733E-4</v>
      </c>
      <c r="BB1671" s="5">
        <f t="shared" si="2005"/>
        <v>2.3467377013050689E-5</v>
      </c>
      <c r="BC1671" s="5">
        <f t="shared" si="2006"/>
        <v>2.8266421601528122E-6</v>
      </c>
      <c r="BD1671" s="5">
        <f t="shared" si="2007"/>
        <v>5.9952198566475794E-6</v>
      </c>
      <c r="BE1671" s="5">
        <f t="shared" si="2008"/>
        <v>1.0794660530170201E-5</v>
      </c>
      <c r="BF1671" s="5">
        <f t="shared" si="2009"/>
        <v>9.7181336754823375E-6</v>
      </c>
      <c r="BG1671" s="5">
        <f t="shared" si="2010"/>
        <v>5.8326442578152859E-6</v>
      </c>
      <c r="BH1671" s="5">
        <f t="shared" si="2011"/>
        <v>2.6254839798139378E-6</v>
      </c>
      <c r="BI1671" s="5">
        <f t="shared" si="2012"/>
        <v>9.4546018218386393E-7</v>
      </c>
      <c r="BJ1671" s="8">
        <f t="shared" si="2013"/>
        <v>0.66078563996364525</v>
      </c>
      <c r="BK1671" s="8">
        <f t="shared" si="2014"/>
        <v>0.22116576835891175</v>
      </c>
      <c r="BL1671" s="8">
        <f t="shared" si="2015"/>
        <v>0.11475611945296225</v>
      </c>
      <c r="BM1671" s="8">
        <f t="shared" si="2016"/>
        <v>0.42844395359369197</v>
      </c>
      <c r="BN1671" s="8">
        <f t="shared" si="2017"/>
        <v>0.56897897658757046</v>
      </c>
    </row>
    <row r="1672" spans="1:66" x14ac:dyDescent="0.25">
      <c r="A1672" t="s">
        <v>91</v>
      </c>
      <c r="B1672" t="s">
        <v>94</v>
      </c>
      <c r="C1672" t="s">
        <v>129</v>
      </c>
      <c r="D1672" s="7" t="s">
        <v>575</v>
      </c>
      <c r="E1672">
        <f>VLOOKUP(A1672,home!$A$2:$E$405,3,FALSE)</f>
        <v>1.5</v>
      </c>
      <c r="F1672">
        <f>VLOOKUP(B1672,home!$B$2:$E$405,3,FALSE)</f>
        <v>1.19</v>
      </c>
      <c r="G1672">
        <f>VLOOKUP(C1672,away!$B$2:$E$405,4,FALSE)</f>
        <v>1.54</v>
      </c>
      <c r="H1672">
        <f>VLOOKUP(A1672,away!$A$2:$E$405,3,FALSE)</f>
        <v>1.1974637681159399</v>
      </c>
      <c r="I1672">
        <f>VLOOKUP(C1672,away!$B$2:$E$405,3,FALSE)</f>
        <v>0.7</v>
      </c>
      <c r="J1672">
        <f>VLOOKUP(B1672,home!$B$2:$E$405,4,FALSE)</f>
        <v>1.2</v>
      </c>
      <c r="K1672" s="3">
        <f t="shared" si="1962"/>
        <v>2.7488999999999999</v>
      </c>
      <c r="L1672" s="3">
        <f t="shared" si="1963"/>
        <v>1.0058695652173895</v>
      </c>
      <c r="M1672" s="5">
        <f t="shared" si="1964"/>
        <v>2.3405843508292074E-2</v>
      </c>
      <c r="N1672" s="5">
        <f t="shared" si="1965"/>
        <v>6.4340323219944096E-2</v>
      </c>
      <c r="O1672" s="5">
        <f t="shared" si="1966"/>
        <v>2.3543225633232006E-2</v>
      </c>
      <c r="P1672" s="5">
        <f t="shared" si="1967"/>
        <v>6.4717972943191468E-2</v>
      </c>
      <c r="Q1672" s="5">
        <f t="shared" si="1968"/>
        <v>8.8432557249652155E-2</v>
      </c>
      <c r="R1672" s="5">
        <f t="shared" si="1969"/>
        <v>1.1840707065756986E-2</v>
      </c>
      <c r="S1672" s="5">
        <f t="shared" si="1970"/>
        <v>4.4736862617147467E-2</v>
      </c>
      <c r="T1672" s="5">
        <f t="shared" si="1971"/>
        <v>8.8951617911769518E-2</v>
      </c>
      <c r="U1672" s="5">
        <f t="shared" si="1972"/>
        <v>3.254891965305938E-2</v>
      </c>
      <c r="V1672" s="5">
        <f t="shared" si="1973"/>
        <v>1.3744331568757859E-2</v>
      </c>
      <c r="W1672" s="5">
        <f t="shared" si="1974"/>
        <v>8.1030752207856271E-2</v>
      </c>
      <c r="X1672" s="5">
        <f t="shared" si="1975"/>
        <v>8.150636749255441E-2</v>
      </c>
      <c r="Y1672" s="5">
        <f t="shared" si="1976"/>
        <v>4.0992387216092226E-2</v>
      </c>
      <c r="Z1672" s="5">
        <f t="shared" si="1977"/>
        <v>3.9700689560331513E-3</v>
      </c>
      <c r="AA1672" s="5">
        <f t="shared" si="1978"/>
        <v>1.0913322553239532E-2</v>
      </c>
      <c r="AB1672" s="5">
        <f t="shared" si="1979"/>
        <v>1.4999816183300074E-2</v>
      </c>
      <c r="AC1672" s="5">
        <f t="shared" si="1980"/>
        <v>2.3752222342307244E-3</v>
      </c>
      <c r="AD1672" s="5">
        <f t="shared" si="1981"/>
        <v>5.5686358686044032E-2</v>
      </c>
      <c r="AE1672" s="5">
        <f t="shared" si="1982"/>
        <v>5.6013213400070705E-2</v>
      </c>
      <c r="AF1672" s="5">
        <f t="shared" si="1983"/>
        <v>2.8170993304578982E-2</v>
      </c>
      <c r="AG1672" s="5">
        <f t="shared" si="1984"/>
        <v>9.4454482623396192E-3</v>
      </c>
      <c r="AH1672" s="5">
        <f t="shared" si="1985"/>
        <v>9.9834288367203002E-4</v>
      </c>
      <c r="AI1672" s="5">
        <f t="shared" si="1986"/>
        <v>2.7443447529260437E-3</v>
      </c>
      <c r="AJ1672" s="5">
        <f t="shared" si="1987"/>
        <v>3.7719646456592011E-3</v>
      </c>
      <c r="AK1672" s="5">
        <f t="shared" si="1988"/>
        <v>3.4562512048175258E-3</v>
      </c>
      <c r="AL1672" s="5">
        <f t="shared" si="1989"/>
        <v>2.627028899591711E-4</v>
      </c>
      <c r="AM1672" s="5">
        <f t="shared" si="1990"/>
        <v>3.0615246278413274E-2</v>
      </c>
      <c r="AN1672" s="5">
        <f t="shared" si="1991"/>
        <v>3.0794944463090859E-2</v>
      </c>
      <c r="AO1672" s="5">
        <f t="shared" si="1992"/>
        <v>1.5487848698991426E-2</v>
      </c>
      <c r="AP1672" s="5">
        <f t="shared" si="1993"/>
        <v>5.1929185456690737E-3</v>
      </c>
      <c r="AQ1672" s="5">
        <f t="shared" si="1994"/>
        <v>1.3058496799353671E-3</v>
      </c>
      <c r="AR1672" s="5">
        <f t="shared" si="1995"/>
        <v>2.0084054446741205E-4</v>
      </c>
      <c r="AS1672" s="5">
        <f t="shared" si="1996"/>
        <v>5.5209057268646897E-4</v>
      </c>
      <c r="AT1672" s="5">
        <f t="shared" si="1997"/>
        <v>7.5882088762891731E-4</v>
      </c>
      <c r="AU1672" s="5">
        <f t="shared" si="1998"/>
        <v>6.9530757933437696E-4</v>
      </c>
      <c r="AV1672" s="5">
        <f t="shared" si="1999"/>
        <v>4.7783275120806724E-4</v>
      </c>
      <c r="AW1672" s="5">
        <f t="shared" si="2000"/>
        <v>2.0177295704492444E-5</v>
      </c>
      <c r="AX1672" s="5">
        <f t="shared" si="2001"/>
        <v>1.4026375082455035E-2</v>
      </c>
      <c r="AY1672" s="5">
        <f t="shared" si="2002"/>
        <v>1.4108703805765069E-2</v>
      </c>
      <c r="AZ1672" s="5">
        <f t="shared" si="2003"/>
        <v>7.0957578814429181E-3</v>
      </c>
      <c r="BA1672" s="5">
        <f t="shared" si="2004"/>
        <v>2.3791356316982849E-3</v>
      </c>
      <c r="BB1672" s="5">
        <f t="shared" si="2005"/>
        <v>5.9827503086238817E-4</v>
      </c>
      <c r="BC1672" s="5">
        <f t="shared" si="2006"/>
        <v>1.2035732903479419E-4</v>
      </c>
      <c r="BD1672" s="5">
        <f t="shared" si="2007"/>
        <v>3.3669898523576573E-5</v>
      </c>
      <c r="BE1672" s="5">
        <f t="shared" si="2008"/>
        <v>9.2555184051459658E-5</v>
      </c>
      <c r="BF1672" s="5">
        <f t="shared" si="2009"/>
        <v>1.2721247271952872E-4</v>
      </c>
      <c r="BG1672" s="5">
        <f t="shared" si="2010"/>
        <v>1.1656478875290418E-4</v>
      </c>
      <c r="BH1672" s="5">
        <f t="shared" si="2011"/>
        <v>8.0106236950714578E-5</v>
      </c>
      <c r="BI1672" s="5">
        <f t="shared" si="2012"/>
        <v>4.4040806950763838E-5</v>
      </c>
      <c r="BJ1672" s="8">
        <f t="shared" si="2013"/>
        <v>0.71629543137826068</v>
      </c>
      <c r="BK1672" s="8">
        <f t="shared" si="2014"/>
        <v>0.1633516395673438</v>
      </c>
      <c r="BL1672" s="8">
        <f t="shared" si="2015"/>
        <v>0.10799593629893697</v>
      </c>
      <c r="BM1672" s="8">
        <f t="shared" si="2016"/>
        <v>0.70124392007044534</v>
      </c>
      <c r="BN1672" s="8">
        <f t="shared" si="2017"/>
        <v>0.27628062962006877</v>
      </c>
    </row>
    <row r="1673" spans="1:66" x14ac:dyDescent="0.25">
      <c r="A1673" t="s">
        <v>91</v>
      </c>
      <c r="B1673" t="s">
        <v>117</v>
      </c>
      <c r="C1673" t="s">
        <v>351</v>
      </c>
      <c r="D1673" s="7" t="s">
        <v>575</v>
      </c>
      <c r="E1673">
        <f>VLOOKUP(A1673,home!$A$2:$E$405,3,FALSE)</f>
        <v>1.5</v>
      </c>
      <c r="F1673">
        <f>VLOOKUP(B1673,home!$B$2:$E$405,3,FALSE)</f>
        <v>1.3</v>
      </c>
      <c r="G1673">
        <f>VLOOKUP(C1673,away!$B$2:$E$405,4,FALSE)</f>
        <v>0.99</v>
      </c>
      <c r="H1673">
        <f>VLOOKUP(A1673,away!$A$2:$E$405,3,FALSE)</f>
        <v>1.1974637681159399</v>
      </c>
      <c r="I1673">
        <f>VLOOKUP(C1673,away!$B$2:$E$405,3,FALSE)</f>
        <v>0.87</v>
      </c>
      <c r="J1673">
        <f>VLOOKUP(B1673,home!$B$2:$E$405,4,FALSE)</f>
        <v>0.94</v>
      </c>
      <c r="K1673" s="3">
        <f t="shared" si="1962"/>
        <v>1.9305000000000001</v>
      </c>
      <c r="L1673" s="3">
        <f t="shared" si="1963"/>
        <v>0.97928586956521568</v>
      </c>
      <c r="M1673" s="5">
        <f t="shared" si="1964"/>
        <v>5.4487396029907403E-2</v>
      </c>
      <c r="N1673" s="5">
        <f t="shared" si="1965"/>
        <v>0.10518791803573625</v>
      </c>
      <c r="O1673" s="5">
        <f t="shared" si="1966"/>
        <v>5.3358737001492143E-2</v>
      </c>
      <c r="P1673" s="5">
        <f t="shared" si="1967"/>
        <v>0.10300904178138059</v>
      </c>
      <c r="Q1673" s="5">
        <f t="shared" si="1968"/>
        <v>0.10153263788399444</v>
      </c>
      <c r="R1673" s="5">
        <f t="shared" si="1969"/>
        <v>2.612672858170394E-2</v>
      </c>
      <c r="S1673" s="5">
        <f t="shared" si="1970"/>
        <v>4.8684941205916939E-2</v>
      </c>
      <c r="T1673" s="5">
        <f t="shared" si="1971"/>
        <v>9.9429477579477649E-2</v>
      </c>
      <c r="U1673" s="5">
        <f t="shared" si="1972"/>
        <v>5.0437649526979468E-2</v>
      </c>
      <c r="V1673" s="5">
        <f t="shared" si="1973"/>
        <v>1.022660388397529E-2</v>
      </c>
      <c r="W1673" s="5">
        <f t="shared" si="1974"/>
        <v>6.5336252478350426E-2</v>
      </c>
      <c r="X1673" s="5">
        <f t="shared" si="1975"/>
        <v>6.3982868822393874E-2</v>
      </c>
      <c r="Y1673" s="5">
        <f t="shared" si="1976"/>
        <v>3.1328759666007552E-2</v>
      </c>
      <c r="Z1673" s="5">
        <f t="shared" si="1977"/>
        <v>8.5285120393427741E-3</v>
      </c>
      <c r="AA1673" s="5">
        <f t="shared" si="1978"/>
        <v>1.6464292491951228E-2</v>
      </c>
      <c r="AB1673" s="5">
        <f t="shared" si="1979"/>
        <v>1.5892158327855926E-2</v>
      </c>
      <c r="AC1673" s="5">
        <f t="shared" si="1980"/>
        <v>1.2083444332105545E-3</v>
      </c>
      <c r="AD1673" s="5">
        <f t="shared" si="1981"/>
        <v>3.1532908852363879E-2</v>
      </c>
      <c r="AE1673" s="5">
        <f t="shared" si="1982"/>
        <v>3.0879732065407846E-2</v>
      </c>
      <c r="AF1673" s="5">
        <f t="shared" si="1983"/>
        <v>1.5120042633806898E-2</v>
      </c>
      <c r="AG1673" s="5">
        <f t="shared" si="1984"/>
        <v>4.9356146995035745E-3</v>
      </c>
      <c r="AH1673" s="5">
        <f t="shared" si="1985"/>
        <v>2.0879628321362996E-3</v>
      </c>
      <c r="AI1673" s="5">
        <f t="shared" si="1986"/>
        <v>4.0308122474391264E-3</v>
      </c>
      <c r="AJ1673" s="5">
        <f t="shared" si="1987"/>
        <v>3.8907415218406177E-3</v>
      </c>
      <c r="AK1673" s="5">
        <f t="shared" si="1988"/>
        <v>2.5036921693044377E-3</v>
      </c>
      <c r="AL1673" s="5">
        <f t="shared" si="1989"/>
        <v>9.1375555652220536E-5</v>
      </c>
      <c r="AM1673" s="5">
        <f t="shared" si="1990"/>
        <v>1.2174856107897683E-2</v>
      </c>
      <c r="AN1673" s="5">
        <f t="shared" si="1991"/>
        <v>1.192266455045396E-2</v>
      </c>
      <c r="AO1673" s="5">
        <f t="shared" si="1992"/>
        <v>5.8378484609128379E-3</v>
      </c>
      <c r="AP1673" s="5">
        <f t="shared" si="1993"/>
        <v>1.9056408354783286E-3</v>
      </c>
      <c r="AQ1673" s="5">
        <f t="shared" si="1994"/>
        <v>4.6654178566259467E-4</v>
      </c>
      <c r="AR1673" s="5">
        <f t="shared" si="1995"/>
        <v>4.0894249953768951E-4</v>
      </c>
      <c r="AS1673" s="5">
        <f t="shared" si="1996"/>
        <v>7.8946349535750969E-4</v>
      </c>
      <c r="AT1673" s="5">
        <f t="shared" si="1997"/>
        <v>7.6202963889383639E-4</v>
      </c>
      <c r="AU1673" s="5">
        <f t="shared" si="1998"/>
        <v>4.9036607262818374E-4</v>
      </c>
      <c r="AV1673" s="5">
        <f t="shared" si="1999"/>
        <v>2.3666292580217722E-4</v>
      </c>
      <c r="AW1673" s="5">
        <f t="shared" si="2000"/>
        <v>4.7985146391623281E-6</v>
      </c>
      <c r="AX1673" s="5">
        <f t="shared" si="2001"/>
        <v>3.9172599527160824E-3</v>
      </c>
      <c r="AY1673" s="5">
        <f t="shared" si="2002"/>
        <v>3.8361173191085638E-3</v>
      </c>
      <c r="AZ1673" s="5">
        <f t="shared" si="2003"/>
        <v>1.8783277422987068E-3</v>
      </c>
      <c r="BA1673" s="5">
        <f t="shared" si="2004"/>
        <v>6.1313993881515264E-4</v>
      </c>
      <c r="BB1673" s="5">
        <f t="shared" si="2005"/>
        <v>1.5010981953693993E-4</v>
      </c>
      <c r="BC1673" s="5">
        <f t="shared" si="2006"/>
        <v>2.9400085031101978E-5</v>
      </c>
      <c r="BD1673" s="5">
        <f t="shared" si="2007"/>
        <v>6.6745268543656481E-5</v>
      </c>
      <c r="BE1673" s="5">
        <f t="shared" si="2008"/>
        <v>1.2885174092352886E-4</v>
      </c>
      <c r="BF1673" s="5">
        <f t="shared" si="2009"/>
        <v>1.2437414292643624E-4</v>
      </c>
      <c r="BG1673" s="5">
        <f t="shared" si="2010"/>
        <v>8.0034760973161735E-5</v>
      </c>
      <c r="BH1673" s="5">
        <f t="shared" si="2011"/>
        <v>3.8626776514672189E-5</v>
      </c>
      <c r="BI1673" s="5">
        <f t="shared" si="2012"/>
        <v>1.4913798412314919E-5</v>
      </c>
      <c r="BJ1673" s="8">
        <f t="shared" si="2013"/>
        <v>0.59199811931495439</v>
      </c>
      <c r="BK1673" s="8">
        <f t="shared" si="2014"/>
        <v>0.22154382020915156</v>
      </c>
      <c r="BL1673" s="8">
        <f t="shared" si="2015"/>
        <v>0.17793378582121633</v>
      </c>
      <c r="BM1673" s="8">
        <f t="shared" si="2016"/>
        <v>0.55247045926598104</v>
      </c>
      <c r="BN1673" s="8">
        <f t="shared" si="2017"/>
        <v>0.44370245931421481</v>
      </c>
    </row>
    <row r="1674" spans="1:66" x14ac:dyDescent="0.25">
      <c r="A1674" t="s">
        <v>91</v>
      </c>
      <c r="B1674" t="s">
        <v>98</v>
      </c>
      <c r="C1674" t="s">
        <v>123</v>
      </c>
      <c r="D1674" s="7" t="s">
        <v>575</v>
      </c>
      <c r="E1674">
        <f>VLOOKUP(A1674,home!$A$2:$E$405,3,FALSE)</f>
        <v>1.5</v>
      </c>
      <c r="F1674">
        <f>VLOOKUP(B1674,home!$B$2:$E$405,3,FALSE)</f>
        <v>0.99</v>
      </c>
      <c r="G1674">
        <f>VLOOKUP(C1674,away!$B$2:$E$405,4,FALSE)</f>
        <v>0.84</v>
      </c>
      <c r="H1674">
        <f>VLOOKUP(A1674,away!$A$2:$E$405,3,FALSE)</f>
        <v>1.1974637681159399</v>
      </c>
      <c r="I1674">
        <f>VLOOKUP(C1674,away!$B$2:$E$405,3,FALSE)</f>
        <v>1.32</v>
      </c>
      <c r="J1674">
        <f>VLOOKUP(B1674,home!$B$2:$E$405,4,FALSE)</f>
        <v>0.94</v>
      </c>
      <c r="K1674" s="3">
        <f t="shared" si="1962"/>
        <v>1.2473999999999998</v>
      </c>
      <c r="L1674" s="3">
        <f t="shared" si="1963"/>
        <v>1.4858130434782584</v>
      </c>
      <c r="M1674" s="5">
        <f t="shared" si="1964"/>
        <v>6.5010073545042069E-2</v>
      </c>
      <c r="N1674" s="5">
        <f t="shared" si="1965"/>
        <v>8.1093565740085458E-2</v>
      </c>
      <c r="O1674" s="5">
        <f t="shared" si="1966"/>
        <v>9.6592815230704343E-2</v>
      </c>
      <c r="P1674" s="5">
        <f t="shared" si="1967"/>
        <v>0.1204898777187806</v>
      </c>
      <c r="Q1674" s="5">
        <f t="shared" si="1968"/>
        <v>5.0578056952091312E-2</v>
      </c>
      <c r="R1674" s="5">
        <f t="shared" si="1969"/>
        <v>7.1759432388032979E-2</v>
      </c>
      <c r="S1674" s="5">
        <f t="shared" si="1970"/>
        <v>5.5829080944771133E-2</v>
      </c>
      <c r="T1674" s="5">
        <f t="shared" si="1971"/>
        <v>7.5149536733203473E-2</v>
      </c>
      <c r="U1674" s="5">
        <f t="shared" si="1972"/>
        <v>8.9512715960832323E-2</v>
      </c>
      <c r="V1674" s="5">
        <f t="shared" si="1973"/>
        <v>1.1497088526897811E-2</v>
      </c>
      <c r="W1674" s="5">
        <f t="shared" si="1974"/>
        <v>2.103035608067956E-2</v>
      </c>
      <c r="X1674" s="5">
        <f t="shared" si="1975"/>
        <v>3.1247177373665991E-2</v>
      </c>
      <c r="Y1674" s="5">
        <f t="shared" si="1976"/>
        <v>2.3213731856835826E-2</v>
      </c>
      <c r="Z1674" s="5">
        <f t="shared" si="1977"/>
        <v>3.5540366878245182E-2</v>
      </c>
      <c r="AA1674" s="5">
        <f t="shared" si="1978"/>
        <v>4.4333053643923037E-2</v>
      </c>
      <c r="AB1674" s="5">
        <f t="shared" si="1979"/>
        <v>2.7650525557714804E-2</v>
      </c>
      <c r="AC1674" s="5">
        <f t="shared" si="1980"/>
        <v>1.331796284778969E-3</v>
      </c>
      <c r="AD1674" s="5">
        <f t="shared" si="1981"/>
        <v>6.5583165437599214E-3</v>
      </c>
      <c r="AE1674" s="5">
        <f t="shared" si="1982"/>
        <v>9.7444322639777415E-3</v>
      </c>
      <c r="AF1674" s="5">
        <f t="shared" si="1983"/>
        <v>7.239202279554254E-3</v>
      </c>
      <c r="AG1674" s="5">
        <f t="shared" si="1984"/>
        <v>3.5853670571130828E-3</v>
      </c>
      <c r="AH1674" s="5">
        <f t="shared" si="1985"/>
        <v>1.3201585169424841E-2</v>
      </c>
      <c r="AI1674" s="5">
        <f t="shared" si="1986"/>
        <v>1.6467657340340544E-2</v>
      </c>
      <c r="AJ1674" s="5">
        <f t="shared" si="1987"/>
        <v>1.0270877883170399E-2</v>
      </c>
      <c r="AK1674" s="5">
        <f t="shared" si="1988"/>
        <v>4.2706310238222502E-3</v>
      </c>
      <c r="AL1674" s="5">
        <f t="shared" si="1989"/>
        <v>9.8734219328740967E-5</v>
      </c>
      <c r="AM1674" s="5">
        <f t="shared" si="1990"/>
        <v>1.6361688113372232E-3</v>
      </c>
      <c r="AN1674" s="5">
        <f t="shared" si="1991"/>
        <v>2.4310409612171638E-3</v>
      </c>
      <c r="AO1674" s="5">
        <f t="shared" si="1992"/>
        <v>1.8060361847031929E-3</v>
      </c>
      <c r="AP1674" s="5">
        <f t="shared" si="1993"/>
        <v>8.9447737340857074E-4</v>
      </c>
      <c r="AQ1674" s="5">
        <f t="shared" si="1994"/>
        <v>3.3225653712665675E-4</v>
      </c>
      <c r="AR1674" s="5">
        <f t="shared" si="1995"/>
        <v>3.923017487864112E-3</v>
      </c>
      <c r="AS1674" s="5">
        <f t="shared" si="1996"/>
        <v>4.8935720143616929E-3</v>
      </c>
      <c r="AT1674" s="5">
        <f t="shared" si="1997"/>
        <v>3.0521208653573888E-3</v>
      </c>
      <c r="AU1674" s="5">
        <f t="shared" si="1998"/>
        <v>1.2690718558156016E-3</v>
      </c>
      <c r="AV1674" s="5">
        <f t="shared" si="1999"/>
        <v>3.9576005823609546E-4</v>
      </c>
      <c r="AW1674" s="5">
        <f t="shared" si="2000"/>
        <v>5.0831754752493334E-6</v>
      </c>
      <c r="AX1674" s="5">
        <f t="shared" si="2001"/>
        <v>3.4015949587700919E-4</v>
      </c>
      <c r="AY1674" s="5">
        <f t="shared" si="2002"/>
        <v>5.0541341583704906E-4</v>
      </c>
      <c r="AZ1674" s="5">
        <f t="shared" si="2003"/>
        <v>3.7547492279979436E-4</v>
      </c>
      <c r="BA1674" s="5">
        <f t="shared" si="2004"/>
        <v>1.8596184593164215E-4</v>
      </c>
      <c r="BB1674" s="5">
        <f t="shared" si="2005"/>
        <v>6.9076134068632038E-5</v>
      </c>
      <c r="BC1674" s="5">
        <f t="shared" si="2006"/>
        <v>2.0526844198445276E-5</v>
      </c>
      <c r="BD1674" s="5">
        <f t="shared" si="2007"/>
        <v>9.7147842554363441E-4</v>
      </c>
      <c r="BE1674" s="5">
        <f t="shared" si="2008"/>
        <v>1.2118221880231296E-3</v>
      </c>
      <c r="BF1674" s="5">
        <f t="shared" si="2009"/>
        <v>7.558134986700261E-4</v>
      </c>
      <c r="BG1674" s="5">
        <f t="shared" si="2010"/>
        <v>3.1426725274699669E-4</v>
      </c>
      <c r="BH1674" s="5">
        <f t="shared" si="2011"/>
        <v>9.8004242769150938E-5</v>
      </c>
      <c r="BI1674" s="5">
        <f t="shared" si="2012"/>
        <v>2.4450098486047745E-5</v>
      </c>
      <c r="BJ1674" s="8">
        <f t="shared" si="2013"/>
        <v>0.31803633540747206</v>
      </c>
      <c r="BK1674" s="8">
        <f t="shared" si="2014"/>
        <v>0.25476206465543638</v>
      </c>
      <c r="BL1674" s="8">
        <f t="shared" si="2015"/>
        <v>0.39096867218583942</v>
      </c>
      <c r="BM1674" s="8">
        <f t="shared" si="2016"/>
        <v>0.51328328731189454</v>
      </c>
      <c r="BN1674" s="8">
        <f t="shared" si="2017"/>
        <v>0.48552382157473684</v>
      </c>
    </row>
    <row r="1675" spans="1:66" x14ac:dyDescent="0.25">
      <c r="A1675" t="s">
        <v>91</v>
      </c>
      <c r="B1675" t="s">
        <v>122</v>
      </c>
      <c r="C1675" t="s">
        <v>83</v>
      </c>
      <c r="D1675" s="7" t="s">
        <v>575</v>
      </c>
      <c r="E1675">
        <f>VLOOKUP(A1675,home!$A$2:$E$405,3,FALSE)</f>
        <v>1.5</v>
      </c>
      <c r="F1675">
        <f>VLOOKUP(B1675,home!$B$2:$E$405,3,FALSE)</f>
        <v>0.81</v>
      </c>
      <c r="G1675">
        <f>VLOOKUP(C1675,away!$B$2:$E$405,4,FALSE)</f>
        <v>0.95</v>
      </c>
      <c r="H1675">
        <f>VLOOKUP(A1675,away!$A$2:$E$405,3,FALSE)</f>
        <v>1.1974637681159399</v>
      </c>
      <c r="I1675">
        <f>VLOOKUP(C1675,away!$B$2:$E$405,3,FALSE)</f>
        <v>0.46</v>
      </c>
      <c r="J1675">
        <f>VLOOKUP(B1675,home!$B$2:$E$405,4,FALSE)</f>
        <v>1.05</v>
      </c>
      <c r="K1675" s="3">
        <f t="shared" si="1962"/>
        <v>1.15425</v>
      </c>
      <c r="L1675" s="3">
        <f t="shared" si="1963"/>
        <v>0.57837499999999908</v>
      </c>
      <c r="M1675" s="5">
        <f t="shared" si="1964"/>
        <v>0.17681964865980115</v>
      </c>
      <c r="N1675" s="5">
        <f t="shared" si="1965"/>
        <v>0.20409407946557545</v>
      </c>
      <c r="O1675" s="5">
        <f t="shared" si="1966"/>
        <v>0.10226806429361232</v>
      </c>
      <c r="P1675" s="5">
        <f t="shared" si="1967"/>
        <v>0.118042913210902</v>
      </c>
      <c r="Q1675" s="5">
        <f t="shared" si="1968"/>
        <v>0.11778779561157027</v>
      </c>
      <c r="R1675" s="5">
        <f t="shared" si="1969"/>
        <v>2.9574645842908961E-2</v>
      </c>
      <c r="S1675" s="5">
        <f t="shared" si="1970"/>
        <v>1.9701047741201041E-2</v>
      </c>
      <c r="T1675" s="5">
        <f t="shared" si="1971"/>
        <v>6.8125516286841839E-2</v>
      </c>
      <c r="U1675" s="5">
        <f t="shared" si="1972"/>
        <v>3.4136534964177664E-2</v>
      </c>
      <c r="V1675" s="5">
        <f t="shared" si="1973"/>
        <v>1.4613566147484219E-3</v>
      </c>
      <c r="W1675" s="5">
        <f t="shared" si="1974"/>
        <v>4.5318854361551641E-2</v>
      </c>
      <c r="X1675" s="5">
        <f t="shared" si="1975"/>
        <v>2.6211292391362388E-2</v>
      </c>
      <c r="Y1675" s="5">
        <f t="shared" si="1976"/>
        <v>7.5799781184270974E-3</v>
      </c>
      <c r="Z1675" s="5">
        <f t="shared" si="1977"/>
        <v>5.7017452631308151E-3</v>
      </c>
      <c r="AA1675" s="5">
        <f t="shared" si="1978"/>
        <v>6.5812394699687428E-3</v>
      </c>
      <c r="AB1675" s="5">
        <f t="shared" si="1979"/>
        <v>3.7981978291057113E-3</v>
      </c>
      <c r="AC1675" s="5">
        <f t="shared" si="1980"/>
        <v>6.0974131464038666E-5</v>
      </c>
      <c r="AD1675" s="5">
        <f t="shared" si="1981"/>
        <v>1.3077321911705244E-2</v>
      </c>
      <c r="AE1675" s="5">
        <f t="shared" si="1982"/>
        <v>7.5635960606825082E-3</v>
      </c>
      <c r="AF1675" s="5">
        <f t="shared" si="1983"/>
        <v>2.1872974357986194E-3</v>
      </c>
      <c r="AG1675" s="5">
        <f t="shared" si="1984"/>
        <v>4.2169271814334144E-4</v>
      </c>
      <c r="AH1675" s="5">
        <f t="shared" si="1985"/>
        <v>8.2443672914081967E-4</v>
      </c>
      <c r="AI1675" s="5">
        <f t="shared" si="1986"/>
        <v>9.5160609461079101E-4</v>
      </c>
      <c r="AJ1675" s="5">
        <f t="shared" si="1987"/>
        <v>5.4919566735225293E-4</v>
      </c>
      <c r="AK1675" s="5">
        <f t="shared" si="1988"/>
        <v>2.1130303301377924E-4</v>
      </c>
      <c r="AL1675" s="5">
        <f t="shared" si="1989"/>
        <v>1.6282272163921489E-6</v>
      </c>
      <c r="AM1675" s="5">
        <f t="shared" si="1990"/>
        <v>3.0188997633171536E-3</v>
      </c>
      <c r="AN1675" s="5">
        <f t="shared" si="1991"/>
        <v>1.746056150608556E-3</v>
      </c>
      <c r="AO1675" s="5">
        <f t="shared" si="1992"/>
        <v>5.0493761305411096E-4</v>
      </c>
      <c r="AP1675" s="5">
        <f t="shared" si="1993"/>
        <v>9.7347763983390319E-5</v>
      </c>
      <c r="AQ1675" s="5">
        <f t="shared" si="1994"/>
        <v>1.4075878248473317E-5</v>
      </c>
      <c r="AR1675" s="5">
        <f t="shared" si="1995"/>
        <v>9.5366718643364199E-5</v>
      </c>
      <c r="AS1675" s="5">
        <f t="shared" si="1996"/>
        <v>1.1007703499410313E-4</v>
      </c>
      <c r="AT1675" s="5">
        <f t="shared" si="1997"/>
        <v>6.3528208820971778E-5</v>
      </c>
      <c r="AU1675" s="5">
        <f t="shared" si="1998"/>
        <v>2.4442478343868883E-5</v>
      </c>
      <c r="AV1675" s="5">
        <f t="shared" si="1999"/>
        <v>7.0531826571026635E-6</v>
      </c>
      <c r="AW1675" s="5">
        <f t="shared" si="2000"/>
        <v>3.0194087190753418E-8</v>
      </c>
      <c r="AX1675" s="5">
        <f t="shared" si="2001"/>
        <v>5.8076084196813816E-4</v>
      </c>
      <c r="AY1675" s="5">
        <f t="shared" si="2002"/>
        <v>3.3589755197332137E-4</v>
      </c>
      <c r="AZ1675" s="5">
        <f t="shared" si="2003"/>
        <v>9.7137373311284705E-5</v>
      </c>
      <c r="BA1675" s="5">
        <f t="shared" si="2004"/>
        <v>1.8727276096304736E-5</v>
      </c>
      <c r="BB1675" s="5">
        <f t="shared" si="2005"/>
        <v>2.7078470780500576E-6</v>
      </c>
      <c r="BC1675" s="5">
        <f t="shared" si="2006"/>
        <v>3.1323021075344002E-7</v>
      </c>
      <c r="BD1675" s="5">
        <f t="shared" si="2007"/>
        <v>9.1929543158926087E-6</v>
      </c>
      <c r="BE1675" s="5">
        <f t="shared" si="2008"/>
        <v>1.0610967519119043E-5</v>
      </c>
      <c r="BF1675" s="5">
        <f t="shared" si="2009"/>
        <v>6.1238546294715792E-6</v>
      </c>
      <c r="BG1675" s="5">
        <f t="shared" si="2010"/>
        <v>2.3561530686891892E-6</v>
      </c>
      <c r="BH1675" s="5">
        <f t="shared" si="2011"/>
        <v>6.7989741988362414E-7</v>
      </c>
      <c r="BI1675" s="5">
        <f t="shared" si="2012"/>
        <v>1.5695431938013453E-7</v>
      </c>
      <c r="BJ1675" s="8">
        <f t="shared" si="2013"/>
        <v>0.49878428565150795</v>
      </c>
      <c r="BK1675" s="8">
        <f t="shared" si="2014"/>
        <v>0.31642346613730638</v>
      </c>
      <c r="BL1675" s="8">
        <f t="shared" si="2015"/>
        <v>0.17922481232862286</v>
      </c>
      <c r="BM1675" s="8">
        <f t="shared" si="2016"/>
        <v>0.25121129493831174</v>
      </c>
      <c r="BN1675" s="8">
        <f t="shared" si="2017"/>
        <v>0.74858714708437013</v>
      </c>
    </row>
    <row r="1676" spans="1:66" x14ac:dyDescent="0.25">
      <c r="A1676" t="s">
        <v>91</v>
      </c>
      <c r="B1676" t="s">
        <v>97</v>
      </c>
      <c r="C1676" t="s">
        <v>105</v>
      </c>
      <c r="D1676" s="7" t="s">
        <v>575</v>
      </c>
      <c r="E1676">
        <f>VLOOKUP(A1676,home!$A$2:$E$405,3,FALSE)</f>
        <v>1.5</v>
      </c>
      <c r="F1676">
        <f>VLOOKUP(B1676,home!$B$2:$E$405,3,FALSE)</f>
        <v>0.93</v>
      </c>
      <c r="G1676">
        <f>VLOOKUP(C1676,away!$B$2:$E$405,4,FALSE)</f>
        <v>0.93</v>
      </c>
      <c r="H1676">
        <f>VLOOKUP(A1676,away!$A$2:$E$405,3,FALSE)</f>
        <v>1.1974637681159399</v>
      </c>
      <c r="I1676">
        <f>VLOOKUP(C1676,away!$B$2:$E$405,3,FALSE)</f>
        <v>1.01</v>
      </c>
      <c r="J1676">
        <f>VLOOKUP(B1676,home!$B$2:$E$405,4,FALSE)</f>
        <v>1.02</v>
      </c>
      <c r="K1676" s="3">
        <f t="shared" si="1962"/>
        <v>1.29735</v>
      </c>
      <c r="L1676" s="3">
        <f t="shared" si="1963"/>
        <v>1.2336271739130413</v>
      </c>
      <c r="M1676" s="5">
        <f t="shared" si="1964"/>
        <v>7.9581217588910097E-2</v>
      </c>
      <c r="N1676" s="5">
        <f t="shared" si="1965"/>
        <v>0.10324469263897251</v>
      </c>
      <c r="O1676" s="5">
        <f t="shared" si="1966"/>
        <v>9.8173552550765972E-2</v>
      </c>
      <c r="P1676" s="5">
        <f t="shared" si="1967"/>
        <v>0.12736545840173624</v>
      </c>
      <c r="Q1676" s="5">
        <f t="shared" si="1968"/>
        <v>6.6972250997585497E-2</v>
      </c>
      <c r="R1676" s="5">
        <f t="shared" si="1969"/>
        <v>6.0554781093102444E-2</v>
      </c>
      <c r="S1676" s="5">
        <f t="shared" si="1970"/>
        <v>5.0960391425780946E-2</v>
      </c>
      <c r="T1676" s="5">
        <f t="shared" si="1971"/>
        <v>8.2618788728746256E-2</v>
      </c>
      <c r="U1676" s="5">
        <f t="shared" si="1972"/>
        <v>7.856074525113646E-2</v>
      </c>
      <c r="V1676" s="5">
        <f t="shared" si="1973"/>
        <v>9.0621517250251624E-3</v>
      </c>
      <c r="W1676" s="5">
        <f t="shared" si="1974"/>
        <v>2.8962149943905849E-2</v>
      </c>
      <c r="X1676" s="5">
        <f t="shared" si="1975"/>
        <v>3.572849518574632E-2</v>
      </c>
      <c r="Y1676" s="5">
        <f t="shared" si="1976"/>
        <v>2.2037821272078973E-2</v>
      </c>
      <c r="Z1676" s="5">
        <f t="shared" si="1977"/>
        <v>2.4900674488935615E-2</v>
      </c>
      <c r="AA1676" s="5">
        <f t="shared" si="1978"/>
        <v>3.2304890048220618E-2</v>
      </c>
      <c r="AB1676" s="5">
        <f t="shared" si="1979"/>
        <v>2.0955374552029511E-2</v>
      </c>
      <c r="AC1676" s="5">
        <f t="shared" si="1980"/>
        <v>9.0646790123122321E-4</v>
      </c>
      <c r="AD1676" s="5">
        <f t="shared" si="1981"/>
        <v>9.3935113074315613E-3</v>
      </c>
      <c r="AE1676" s="5">
        <f t="shared" si="1982"/>
        <v>1.1588090807306994E-2</v>
      </c>
      <c r="AF1676" s="5">
        <f t="shared" si="1983"/>
        <v>7.1476918568329113E-3</v>
      </c>
      <c r="AG1676" s="5">
        <f t="shared" si="1984"/>
        <v>2.9391956351153482E-3</v>
      </c>
      <c r="AH1676" s="5">
        <f t="shared" si="1985"/>
        <v>7.6795371745785506E-3</v>
      </c>
      <c r="AI1676" s="5">
        <f t="shared" si="1986"/>
        <v>9.9630475534394827E-3</v>
      </c>
      <c r="AJ1676" s="5">
        <f t="shared" si="1987"/>
        <v>6.4627798717273571E-3</v>
      </c>
      <c r="AK1676" s="5">
        <f t="shared" si="1988"/>
        <v>2.7948291555284954E-3</v>
      </c>
      <c r="AL1676" s="5">
        <f t="shared" si="1989"/>
        <v>5.8030124828280198E-5</v>
      </c>
      <c r="AM1676" s="5">
        <f t="shared" si="1990"/>
        <v>2.4373343789392665E-3</v>
      </c>
      <c r="AN1676" s="5">
        <f t="shared" si="1991"/>
        <v>3.006761921771945E-3</v>
      </c>
      <c r="AO1676" s="5">
        <f t="shared" si="1992"/>
        <v>1.8546116060924351E-3</v>
      </c>
      <c r="AP1676" s="5">
        <f t="shared" si="1993"/>
        <v>7.6263309144337921E-4</v>
      </c>
      <c r="AQ1676" s="5">
        <f t="shared" si="1994"/>
        <v>2.3520122633246542E-4</v>
      </c>
      <c r="AR1676" s="5">
        <f t="shared" si="1995"/>
        <v>1.8947371483270961E-3</v>
      </c>
      <c r="AS1676" s="5">
        <f t="shared" si="1996"/>
        <v>2.4581372393821582E-3</v>
      </c>
      <c r="AT1676" s="5">
        <f t="shared" si="1997"/>
        <v>1.5945321737562217E-3</v>
      </c>
      <c r="AU1676" s="5">
        <f t="shared" si="1998"/>
        <v>6.895554385408781E-4</v>
      </c>
      <c r="AV1676" s="5">
        <f t="shared" si="1999"/>
        <v>2.2364868704775198E-4</v>
      </c>
      <c r="AW1676" s="5">
        <f t="shared" si="2000"/>
        <v>2.579835932882874E-6</v>
      </c>
      <c r="AX1676" s="5">
        <f t="shared" si="2001"/>
        <v>5.2701262608614277E-4</v>
      </c>
      <c r="AY1676" s="5">
        <f t="shared" si="2002"/>
        <v>6.5013709653513867E-4</v>
      </c>
      <c r="AZ1676" s="5">
        <f t="shared" si="2003"/>
        <v>4.0101339452733672E-4</v>
      </c>
      <c r="BA1676" s="5">
        <f t="shared" si="2004"/>
        <v>1.6490034019734463E-4</v>
      </c>
      <c r="BB1676" s="5">
        <f t="shared" si="2005"/>
        <v>5.0856385163737326E-5</v>
      </c>
      <c r="BC1676" s="5">
        <f t="shared" si="2006"/>
        <v>1.2547563740994882E-5</v>
      </c>
      <c r="BD1676" s="5">
        <f t="shared" si="2007"/>
        <v>3.895665389331346E-4</v>
      </c>
      <c r="BE1676" s="5">
        <f t="shared" si="2008"/>
        <v>5.0540414928490214E-4</v>
      </c>
      <c r="BF1676" s="5">
        <f t="shared" si="2009"/>
        <v>3.2784303653738393E-4</v>
      </c>
      <c r="BG1676" s="5">
        <f t="shared" si="2010"/>
        <v>1.4177572115059168E-4</v>
      </c>
      <c r="BH1676" s="5">
        <f t="shared" si="2011"/>
        <v>4.5983182958680022E-5</v>
      </c>
      <c r="BI1676" s="5">
        <f t="shared" si="2012"/>
        <v>1.1931256482288702E-5</v>
      </c>
      <c r="BJ1676" s="8">
        <f t="shared" si="2013"/>
        <v>0.38073569800455243</v>
      </c>
      <c r="BK1676" s="8">
        <f t="shared" si="2014"/>
        <v>0.26858385426404713</v>
      </c>
      <c r="BL1676" s="8">
        <f t="shared" si="2015"/>
        <v>0.32573265182292988</v>
      </c>
      <c r="BM1676" s="8">
        <f t="shared" si="2016"/>
        <v>0.46341336804879008</v>
      </c>
      <c r="BN1676" s="8">
        <f t="shared" si="2017"/>
        <v>0.53589195327107275</v>
      </c>
    </row>
    <row r="1677" spans="1:66" x14ac:dyDescent="0.25">
      <c r="A1677" t="s">
        <v>91</v>
      </c>
      <c r="B1677" t="s">
        <v>118</v>
      </c>
      <c r="C1677" t="s">
        <v>371</v>
      </c>
      <c r="D1677" s="7" t="s">
        <v>575</v>
      </c>
      <c r="E1677">
        <f>VLOOKUP(A1677,home!$A$2:$E$405,3,FALSE)</f>
        <v>1.5</v>
      </c>
      <c r="F1677">
        <f>VLOOKUP(B1677,home!$B$2:$E$405,3,FALSE)</f>
        <v>0.96</v>
      </c>
      <c r="G1677">
        <f>VLOOKUP(C1677,away!$B$2:$E$405,4,FALSE)</f>
        <v>0.75</v>
      </c>
      <c r="H1677">
        <f>VLOOKUP(A1677,away!$A$2:$E$405,3,FALSE)</f>
        <v>1.1974637681159399</v>
      </c>
      <c r="I1677">
        <f>VLOOKUP(C1677,away!$B$2:$E$405,3,FALSE)</f>
        <v>0.49</v>
      </c>
      <c r="J1677">
        <f>VLOOKUP(B1677,home!$B$2:$E$405,4,FALSE)</f>
        <v>1.0900000000000001</v>
      </c>
      <c r="K1677" s="3">
        <f t="shared" si="1962"/>
        <v>1.08</v>
      </c>
      <c r="L1677" s="3">
        <f t="shared" si="1963"/>
        <v>0.63956539855072359</v>
      </c>
      <c r="M1677" s="5">
        <f t="shared" si="1964"/>
        <v>0.17914398723220751</v>
      </c>
      <c r="N1677" s="5">
        <f t="shared" si="1965"/>
        <v>0.19347550621078413</v>
      </c>
      <c r="O1677" s="5">
        <f t="shared" si="1966"/>
        <v>0.11457429559213252</v>
      </c>
      <c r="P1677" s="5">
        <f t="shared" si="1967"/>
        <v>0.12374023923950313</v>
      </c>
      <c r="Q1677" s="5">
        <f t="shared" si="1968"/>
        <v>0.10447677335382341</v>
      </c>
      <c r="R1677" s="5">
        <f t="shared" si="1969"/>
        <v>3.6638877512025325E-2</v>
      </c>
      <c r="S1677" s="5">
        <f t="shared" si="1970"/>
        <v>2.1367793365013169E-2</v>
      </c>
      <c r="T1677" s="5">
        <f t="shared" si="1971"/>
        <v>6.6819729189331684E-2</v>
      </c>
      <c r="U1677" s="5">
        <f t="shared" si="1972"/>
        <v>3.9569987712987351E-2</v>
      </c>
      <c r="V1677" s="5">
        <f t="shared" si="1973"/>
        <v>1.639932153557299E-3</v>
      </c>
      <c r="W1677" s="5">
        <f t="shared" si="1974"/>
        <v>3.7611638407376441E-2</v>
      </c>
      <c r="X1677" s="5">
        <f t="shared" si="1975"/>
        <v>2.4055102508159416E-2</v>
      </c>
      <c r="Y1677" s="5">
        <f t="shared" si="1976"/>
        <v>7.6924056114047431E-3</v>
      </c>
      <c r="Z1677" s="5">
        <f t="shared" si="1977"/>
        <v>7.8109860994765396E-3</v>
      </c>
      <c r="AA1677" s="5">
        <f t="shared" si="1978"/>
        <v>8.4358649874346648E-3</v>
      </c>
      <c r="AB1677" s="5">
        <f t="shared" si="1979"/>
        <v>4.5553670932147183E-3</v>
      </c>
      <c r="AC1677" s="5">
        <f t="shared" si="1980"/>
        <v>7.0796960643556366E-5</v>
      </c>
      <c r="AD1677" s="5">
        <f t="shared" si="1981"/>
        <v>1.0155142369991637E-2</v>
      </c>
      <c r="AE1677" s="5">
        <f t="shared" si="1982"/>
        <v>6.4948776772030406E-3</v>
      </c>
      <c r="AF1677" s="5">
        <f t="shared" si="1983"/>
        <v>2.0769495150792803E-3</v>
      </c>
      <c r="AG1677" s="5">
        <f t="shared" si="1984"/>
        <v>4.4278168146047068E-4</v>
      </c>
      <c r="AH1677" s="5">
        <f t="shared" si="1985"/>
        <v>1.2489091094464687E-3</v>
      </c>
      <c r="AI1677" s="5">
        <f t="shared" si="1986"/>
        <v>1.3488218382021863E-3</v>
      </c>
      <c r="AJ1677" s="5">
        <f t="shared" si="1987"/>
        <v>7.2836379262918049E-4</v>
      </c>
      <c r="AK1677" s="5">
        <f t="shared" si="1988"/>
        <v>2.6221096534650507E-4</v>
      </c>
      <c r="AL1677" s="5">
        <f t="shared" si="1989"/>
        <v>1.9560651703276051E-6</v>
      </c>
      <c r="AM1677" s="5">
        <f t="shared" si="1990"/>
        <v>2.1935107519181945E-3</v>
      </c>
      <c r="AN1677" s="5">
        <f t="shared" si="1991"/>
        <v>1.4028935782758574E-3</v>
      </c>
      <c r="AO1677" s="5">
        <f t="shared" si="1992"/>
        <v>4.4862109525712474E-4</v>
      </c>
      <c r="AP1677" s="5">
        <f t="shared" si="1993"/>
        <v>9.5640843195461708E-5</v>
      </c>
      <c r="AQ1677" s="5">
        <f t="shared" si="1994"/>
        <v>1.529214349900818E-5</v>
      </c>
      <c r="AR1677" s="5">
        <f t="shared" si="1995"/>
        <v>1.5975181046735205E-4</v>
      </c>
      <c r="AS1677" s="5">
        <f t="shared" si="1996"/>
        <v>1.7253195530474023E-4</v>
      </c>
      <c r="AT1677" s="5">
        <f t="shared" si="1997"/>
        <v>9.3167255864559721E-5</v>
      </c>
      <c r="AU1677" s="5">
        <f t="shared" si="1998"/>
        <v>3.3540212111241508E-5</v>
      </c>
      <c r="AV1677" s="5">
        <f t="shared" si="1999"/>
        <v>9.0558572700352063E-6</v>
      </c>
      <c r="AW1677" s="5">
        <f t="shared" si="2000"/>
        <v>3.7530948007552877E-8</v>
      </c>
      <c r="AX1677" s="5">
        <f t="shared" si="2001"/>
        <v>3.9483193534527487E-4</v>
      </c>
      <c r="AY1677" s="5">
        <f t="shared" si="2002"/>
        <v>2.5252084408965424E-4</v>
      </c>
      <c r="AZ1677" s="5">
        <f t="shared" si="2003"/>
        <v>8.0751797146282414E-5</v>
      </c>
      <c r="BA1677" s="5">
        <f t="shared" si="2004"/>
        <v>1.72153517751831E-5</v>
      </c>
      <c r="BB1677" s="5">
        <f t="shared" si="2005"/>
        <v>2.752585829821471E-6</v>
      </c>
      <c r="BC1677" s="5">
        <f t="shared" si="2006"/>
        <v>3.5209173065896882E-7</v>
      </c>
      <c r="BD1677" s="5">
        <f t="shared" si="2007"/>
        <v>1.7028621721791935E-5</v>
      </c>
      <c r="BE1677" s="5">
        <f t="shared" si="2008"/>
        <v>1.8390911459535293E-5</v>
      </c>
      <c r="BF1677" s="5">
        <f t="shared" si="2009"/>
        <v>9.9310921881490572E-6</v>
      </c>
      <c r="BG1677" s="5">
        <f t="shared" si="2010"/>
        <v>3.5751931877336619E-6</v>
      </c>
      <c r="BH1677" s="5">
        <f t="shared" si="2011"/>
        <v>9.6530216068808859E-7</v>
      </c>
      <c r="BI1677" s="5">
        <f t="shared" si="2012"/>
        <v>2.0850526670862719E-7</v>
      </c>
      <c r="BJ1677" s="8">
        <f t="shared" si="2013"/>
        <v>0.45820528954267675</v>
      </c>
      <c r="BK1677" s="8">
        <f t="shared" si="2014"/>
        <v>0.32621722586018465</v>
      </c>
      <c r="BL1677" s="8">
        <f t="shared" si="2015"/>
        <v>0.20788084532042142</v>
      </c>
      <c r="BM1677" s="8">
        <f t="shared" si="2016"/>
        <v>0.24781218436914176</v>
      </c>
      <c r="BN1677" s="8">
        <f t="shared" si="2017"/>
        <v>0.75204967914047605</v>
      </c>
    </row>
    <row r="1678" spans="1:66" x14ac:dyDescent="0.25">
      <c r="A1678" t="s">
        <v>91</v>
      </c>
      <c r="B1678" t="s">
        <v>127</v>
      </c>
      <c r="C1678" t="s">
        <v>96</v>
      </c>
      <c r="D1678" s="7" t="s">
        <v>575</v>
      </c>
      <c r="E1678">
        <f>VLOOKUP(A1678,home!$A$2:$E$405,3,FALSE)</f>
        <v>1.5</v>
      </c>
      <c r="F1678">
        <f>VLOOKUP(B1678,home!$B$2:$E$405,3,FALSE)</f>
        <v>1.19</v>
      </c>
      <c r="G1678">
        <f>VLOOKUP(C1678,away!$B$2:$E$405,4,FALSE)</f>
        <v>0.93</v>
      </c>
      <c r="H1678">
        <f>VLOOKUP(A1678,away!$A$2:$E$405,3,FALSE)</f>
        <v>1.1974637681159399</v>
      </c>
      <c r="I1678">
        <f>VLOOKUP(C1678,away!$B$2:$E$405,3,FALSE)</f>
        <v>1.06</v>
      </c>
      <c r="J1678">
        <f>VLOOKUP(B1678,home!$B$2:$E$405,4,FALSE)</f>
        <v>0.75</v>
      </c>
      <c r="K1678" s="3">
        <f t="shared" si="1962"/>
        <v>1.66005</v>
      </c>
      <c r="L1678" s="3">
        <f t="shared" si="1963"/>
        <v>0.95198369565217222</v>
      </c>
      <c r="M1678" s="5">
        <f t="shared" si="1964"/>
        <v>7.3385148844510265E-2</v>
      </c>
      <c r="N1678" s="5">
        <f t="shared" si="1965"/>
        <v>0.12182301633932927</v>
      </c>
      <c r="O1678" s="5">
        <f t="shared" si="1966"/>
        <v>6.9861465202981615E-2</v>
      </c>
      <c r="P1678" s="5">
        <f t="shared" si="1967"/>
        <v>0.11597352531020962</v>
      </c>
      <c r="Q1678" s="5">
        <f t="shared" si="1968"/>
        <v>0.1011161491370518</v>
      </c>
      <c r="R1678" s="5">
        <f t="shared" si="1969"/>
        <v>3.3253487913805037E-2</v>
      </c>
      <c r="S1678" s="5">
        <f t="shared" si="1970"/>
        <v>4.5819415728704294E-2</v>
      </c>
      <c r="T1678" s="5">
        <f t="shared" si="1971"/>
        <v>9.6260925345606776E-2</v>
      </c>
      <c r="U1678" s="5">
        <f t="shared" si="1972"/>
        <v>5.5202452611312042E-2</v>
      </c>
      <c r="V1678" s="5">
        <f t="shared" si="1973"/>
        <v>8.0455866576415909E-3</v>
      </c>
      <c r="W1678" s="5">
        <f t="shared" si="1974"/>
        <v>5.5952621124987618E-2</v>
      </c>
      <c r="X1678" s="5">
        <f t="shared" si="1975"/>
        <v>5.3265983039991506E-2</v>
      </c>
      <c r="Y1678" s="5">
        <f t="shared" si="1976"/>
        <v>2.5354173693478522E-2</v>
      </c>
      <c r="Z1678" s="5">
        <f t="shared" si="1977"/>
        <v>1.0552259439169655E-2</v>
      </c>
      <c r="AA1678" s="5">
        <f t="shared" si="1978"/>
        <v>1.7517278281993585E-2</v>
      </c>
      <c r="AB1678" s="5">
        <f t="shared" si="1979"/>
        <v>1.4539778906011731E-2</v>
      </c>
      <c r="AC1678" s="5">
        <f t="shared" si="1980"/>
        <v>7.9467291966363774E-4</v>
      </c>
      <c r="AD1678" s="5">
        <f t="shared" si="1981"/>
        <v>2.3221037174633918E-2</v>
      </c>
      <c r="AE1678" s="5">
        <f t="shared" si="1982"/>
        <v>2.2106048786384471E-2</v>
      </c>
      <c r="AF1678" s="5">
        <f t="shared" si="1983"/>
        <v>1.0522299009964752E-2</v>
      </c>
      <c r="AG1678" s="5">
        <f t="shared" si="1984"/>
        <v>3.33901903275448E-3</v>
      </c>
      <c r="AH1678" s="5">
        <f t="shared" si="1985"/>
        <v>2.5113947345953114E-3</v>
      </c>
      <c r="AI1678" s="5">
        <f t="shared" si="1986"/>
        <v>4.1690408291649465E-3</v>
      </c>
      <c r="AJ1678" s="5">
        <f t="shared" si="1987"/>
        <v>3.4604081142276355E-3</v>
      </c>
      <c r="AK1678" s="5">
        <f t="shared" si="1988"/>
        <v>1.9148168300078621E-3</v>
      </c>
      <c r="AL1678" s="5">
        <f t="shared" si="1989"/>
        <v>5.023415304762627E-5</v>
      </c>
      <c r="AM1678" s="5">
        <f t="shared" si="1990"/>
        <v>7.7096165523502054E-3</v>
      </c>
      <c r="AN1678" s="5">
        <f t="shared" si="1991"/>
        <v>7.339429257567507E-3</v>
      </c>
      <c r="AO1678" s="5">
        <f t="shared" si="1992"/>
        <v>3.4935084942983967E-3</v>
      </c>
      <c r="AP1678" s="5">
        <f t="shared" si="1993"/>
        <v>1.1085877090648147E-3</v>
      </c>
      <c r="AQ1678" s="5">
        <f t="shared" si="1994"/>
        <v>2.6383935605752432E-4</v>
      </c>
      <c r="AR1678" s="5">
        <f t="shared" si="1995"/>
        <v>4.7816136813629017E-4</v>
      </c>
      <c r="AS1678" s="5">
        <f t="shared" si="1996"/>
        <v>7.9377177917464849E-4</v>
      </c>
      <c r="AT1678" s="5">
        <f t="shared" si="1997"/>
        <v>6.5885042100943781E-4</v>
      </c>
      <c r="AU1678" s="5">
        <f t="shared" si="1998"/>
        <v>3.6457488046557241E-4</v>
      </c>
      <c r="AV1678" s="5">
        <f t="shared" si="1999"/>
        <v>1.5130313257921834E-4</v>
      </c>
      <c r="AW1678" s="5">
        <f t="shared" si="2000"/>
        <v>2.2051963402968109E-6</v>
      </c>
      <c r="AX1678" s="5">
        <f t="shared" si="2001"/>
        <v>2.1330581596214933E-3</v>
      </c>
      <c r="AY1678" s="5">
        <f t="shared" si="2002"/>
        <v>2.0306365898374902E-3</v>
      </c>
      <c r="AZ1678" s="5">
        <f t="shared" si="2003"/>
        <v>9.6656646266000902E-4</v>
      </c>
      <c r="BA1678" s="5">
        <f t="shared" si="2004"/>
        <v>3.0671850440550764E-4</v>
      </c>
      <c r="BB1678" s="5">
        <f t="shared" si="2005"/>
        <v>7.2997753837215543E-5</v>
      </c>
      <c r="BC1678" s="5">
        <f t="shared" si="2006"/>
        <v>1.3898534294451999E-5</v>
      </c>
      <c r="BD1678" s="5">
        <f t="shared" si="2007"/>
        <v>7.5866971059414026E-5</v>
      </c>
      <c r="BE1678" s="5">
        <f t="shared" si="2008"/>
        <v>1.2594296530718025E-4</v>
      </c>
      <c r="BF1678" s="5">
        <f t="shared" si="2009"/>
        <v>1.0453580977909232E-4</v>
      </c>
      <c r="BG1678" s="5">
        <f t="shared" si="2010"/>
        <v>5.7844890341260737E-5</v>
      </c>
      <c r="BH1678" s="5">
        <f t="shared" si="2011"/>
        <v>2.4006352552752464E-5</v>
      </c>
      <c r="BI1678" s="5">
        <f t="shared" si="2012"/>
        <v>7.9703491110393444E-6</v>
      </c>
      <c r="BJ1678" s="8">
        <f t="shared" si="2013"/>
        <v>0.53840013005817788</v>
      </c>
      <c r="BK1678" s="8">
        <f t="shared" si="2014"/>
        <v>0.24609922020361452</v>
      </c>
      <c r="BL1678" s="8">
        <f t="shared" si="2015"/>
        <v>0.20527295234361567</v>
      </c>
      <c r="BM1678" s="8">
        <f t="shared" si="2016"/>
        <v>0.48288333790319288</v>
      </c>
      <c r="BN1678" s="8">
        <f t="shared" si="2017"/>
        <v>0.51541279274788765</v>
      </c>
    </row>
    <row r="1679" spans="1:66" x14ac:dyDescent="0.25">
      <c r="A1679" t="s">
        <v>91</v>
      </c>
      <c r="B1679" t="s">
        <v>100</v>
      </c>
      <c r="C1679" t="s">
        <v>89</v>
      </c>
      <c r="D1679" s="7" t="s">
        <v>575</v>
      </c>
      <c r="E1679">
        <f>VLOOKUP(A1679,home!$A$2:$E$405,3,FALSE)</f>
        <v>1.5</v>
      </c>
      <c r="F1679">
        <f>VLOOKUP(B1679,home!$B$2:$E$405,3,FALSE)</f>
        <v>0.96</v>
      </c>
      <c r="G1679">
        <f>VLOOKUP(C1679,away!$B$2:$E$405,4,FALSE)</f>
        <v>1.35</v>
      </c>
      <c r="H1679">
        <f>VLOOKUP(A1679,away!$A$2:$E$405,3,FALSE)</f>
        <v>1.1974637681159399</v>
      </c>
      <c r="I1679">
        <f>VLOOKUP(C1679,away!$B$2:$E$405,3,FALSE)</f>
        <v>0.46</v>
      </c>
      <c r="J1679">
        <f>VLOOKUP(B1679,home!$B$2:$E$405,4,FALSE)</f>
        <v>1.34</v>
      </c>
      <c r="K1679" s="3">
        <f t="shared" si="1962"/>
        <v>1.944</v>
      </c>
      <c r="L1679" s="3">
        <f t="shared" si="1963"/>
        <v>0.73811666666666542</v>
      </c>
      <c r="M1679" s="5">
        <f t="shared" si="1964"/>
        <v>6.8418182293996418E-2</v>
      </c>
      <c r="N1679" s="5">
        <f t="shared" si="1965"/>
        <v>0.13300494637952903</v>
      </c>
      <c r="O1679" s="5">
        <f t="shared" si="1966"/>
        <v>5.0500600654236907E-2</v>
      </c>
      <c r="P1679" s="5">
        <f t="shared" si="1967"/>
        <v>9.8173167671836536E-2</v>
      </c>
      <c r="Q1679" s="5">
        <f t="shared" si="1968"/>
        <v>0.12928080788090227</v>
      </c>
      <c r="R1679" s="5">
        <f t="shared" si="1969"/>
        <v>1.8637667509784881E-2</v>
      </c>
      <c r="S1679" s="5">
        <f t="shared" si="1970"/>
        <v>3.5217140121129205E-2</v>
      </c>
      <c r="T1679" s="5">
        <f t="shared" si="1971"/>
        <v>9.5424318977025149E-2</v>
      </c>
      <c r="U1679" s="5">
        <f t="shared" si="1972"/>
        <v>3.6231625639021811E-2</v>
      </c>
      <c r="V1679" s="5">
        <f t="shared" si="1973"/>
        <v>5.6147813443600085E-3</v>
      </c>
      <c r="W1679" s="5">
        <f t="shared" si="1974"/>
        <v>8.3773963506824672E-2</v>
      </c>
      <c r="X1679" s="5">
        <f t="shared" si="1975"/>
        <v>6.1834958697112301E-2</v>
      </c>
      <c r="Y1679" s="5">
        <f t="shared" si="1976"/>
        <v>2.2820706798491727E-2</v>
      </c>
      <c r="Z1679" s="5">
        <f t="shared" si="1977"/>
        <v>4.5855910055880092E-3</v>
      </c>
      <c r="AA1679" s="5">
        <f t="shared" si="1978"/>
        <v>8.9143889148630903E-3</v>
      </c>
      <c r="AB1679" s="5">
        <f t="shared" si="1979"/>
        <v>8.6647860252469251E-3</v>
      </c>
      <c r="AC1679" s="5">
        <f t="shared" si="1980"/>
        <v>5.0354018833028433E-4</v>
      </c>
      <c r="AD1679" s="5">
        <f t="shared" si="1981"/>
        <v>4.0714146264316797E-2</v>
      </c>
      <c r="AE1679" s="5">
        <f t="shared" si="1982"/>
        <v>3.0051789926796579E-2</v>
      </c>
      <c r="AF1679" s="5">
        <f t="shared" si="1983"/>
        <v>1.1090863504066982E-2</v>
      </c>
      <c r="AG1679" s="5">
        <f t="shared" si="1984"/>
        <v>2.7287837333589641E-3</v>
      </c>
      <c r="AH1679" s="5">
        <f t="shared" si="1985"/>
        <v>8.4617528693531601E-4</v>
      </c>
      <c r="AI1679" s="5">
        <f t="shared" si="1986"/>
        <v>1.6449647578022542E-3</v>
      </c>
      <c r="AJ1679" s="5">
        <f t="shared" si="1987"/>
        <v>1.5989057445837914E-3</v>
      </c>
      <c r="AK1679" s="5">
        <f t="shared" si="1988"/>
        <v>1.036090922490297E-3</v>
      </c>
      <c r="AL1679" s="5">
        <f t="shared" si="1989"/>
        <v>2.8901168479475915E-5</v>
      </c>
      <c r="AM1679" s="5">
        <f t="shared" si="1990"/>
        <v>1.5829660067566365E-2</v>
      </c>
      <c r="AN1679" s="5">
        <f t="shared" si="1991"/>
        <v>1.1684135923538506E-2</v>
      </c>
      <c r="AO1679" s="5">
        <f t="shared" si="1992"/>
        <v>4.3121277303812405E-3</v>
      </c>
      <c r="AP1679" s="5">
        <f t="shared" si="1993"/>
        <v>1.060951115529965E-3</v>
      </c>
      <c r="AQ1679" s="5">
        <f t="shared" si="1994"/>
        <v>1.957764252228145E-4</v>
      </c>
      <c r="AR1679" s="5">
        <f t="shared" si="1995"/>
        <v>1.2491521644168098E-4</v>
      </c>
      <c r="AS1679" s="5">
        <f t="shared" si="1996"/>
        <v>2.4283518076262777E-4</v>
      </c>
      <c r="AT1679" s="5">
        <f t="shared" si="1997"/>
        <v>2.3603579570127426E-4</v>
      </c>
      <c r="AU1679" s="5">
        <f t="shared" si="1998"/>
        <v>1.5295119561442575E-4</v>
      </c>
      <c r="AV1679" s="5">
        <f t="shared" si="1999"/>
        <v>7.4334281068610914E-5</v>
      </c>
      <c r="AW1679" s="5">
        <f t="shared" si="2000"/>
        <v>1.1519514436054935E-6</v>
      </c>
      <c r="AX1679" s="5">
        <f t="shared" si="2001"/>
        <v>5.1288098618915076E-3</v>
      </c>
      <c r="AY1679" s="5">
        <f t="shared" si="2002"/>
        <v>3.7856600392264799E-3</v>
      </c>
      <c r="AZ1679" s="5">
        <f t="shared" si="2003"/>
        <v>1.3971293846435234E-3</v>
      </c>
      <c r="BA1679" s="5">
        <f t="shared" si="2004"/>
        <v>3.4374816143170899E-4</v>
      </c>
      <c r="BB1679" s="5">
        <f t="shared" si="2005"/>
        <v>6.3431561772191966E-5</v>
      </c>
      <c r="BC1679" s="5">
        <f t="shared" si="2006"/>
        <v>9.3639785873502066E-6</v>
      </c>
      <c r="BD1679" s="5">
        <f t="shared" si="2007"/>
        <v>1.5367000529313091E-5</v>
      </c>
      <c r="BE1679" s="5">
        <f t="shared" si="2008"/>
        <v>2.9873449028984646E-5</v>
      </c>
      <c r="BF1679" s="5">
        <f t="shared" si="2009"/>
        <v>2.9036992456173082E-5</v>
      </c>
      <c r="BG1679" s="5">
        <f t="shared" si="2010"/>
        <v>1.881597111160016E-5</v>
      </c>
      <c r="BH1679" s="5">
        <f t="shared" si="2011"/>
        <v>9.144561960237678E-6</v>
      </c>
      <c r="BI1679" s="5">
        <f t="shared" si="2012"/>
        <v>3.555405690140408E-6</v>
      </c>
      <c r="BJ1679" s="8">
        <f t="shared" si="2013"/>
        <v>0.65453607991821605</v>
      </c>
      <c r="BK1679" s="8">
        <f t="shared" si="2014"/>
        <v>0.21174137282735842</v>
      </c>
      <c r="BL1679" s="8">
        <f t="shared" si="2015"/>
        <v>0.1290120705053304</v>
      </c>
      <c r="BM1679" s="8">
        <f t="shared" si="2016"/>
        <v>0.49807523377842394</v>
      </c>
      <c r="BN1679" s="8">
        <f t="shared" si="2017"/>
        <v>0.49801537239028604</v>
      </c>
    </row>
    <row r="1680" spans="1:66" x14ac:dyDescent="0.25">
      <c r="A1680" t="s">
        <v>91</v>
      </c>
      <c r="B1680" t="s">
        <v>99</v>
      </c>
      <c r="C1680" t="s">
        <v>101</v>
      </c>
      <c r="D1680" s="7" t="s">
        <v>575</v>
      </c>
      <c r="E1680">
        <f>VLOOKUP(A1680,home!$A$2:$E$405,3,FALSE)</f>
        <v>1.5</v>
      </c>
      <c r="F1680">
        <f>VLOOKUP(B1680,home!$B$2:$E$405,3,FALSE)</f>
        <v>1.1000000000000001</v>
      </c>
      <c r="G1680">
        <f>VLOOKUP(C1680,away!$B$2:$E$405,4,FALSE)</f>
        <v>0.75</v>
      </c>
      <c r="H1680">
        <f>VLOOKUP(A1680,away!$A$2:$E$405,3,FALSE)</f>
        <v>1.1974637681159399</v>
      </c>
      <c r="I1680">
        <f>VLOOKUP(C1680,away!$B$2:$E$405,3,FALSE)</f>
        <v>0.64</v>
      </c>
      <c r="J1680">
        <f>VLOOKUP(B1680,home!$B$2:$E$405,4,FALSE)</f>
        <v>0.8</v>
      </c>
      <c r="K1680" s="3">
        <f t="shared" si="1962"/>
        <v>1.2375</v>
      </c>
      <c r="L1680" s="3">
        <f t="shared" si="1963"/>
        <v>0.61310144927536125</v>
      </c>
      <c r="M1680" s="5">
        <f t="shared" si="1964"/>
        <v>0.15714262456777064</v>
      </c>
      <c r="N1680" s="5">
        <f t="shared" si="1965"/>
        <v>0.1944639979026162</v>
      </c>
      <c r="O1680" s="5">
        <f t="shared" si="1966"/>
        <v>9.6344370865434181E-2</v>
      </c>
      <c r="P1680" s="5">
        <f t="shared" si="1967"/>
        <v>0.11922615894597481</v>
      </c>
      <c r="Q1680" s="5">
        <f t="shared" si="1968"/>
        <v>0.12032459870224378</v>
      </c>
      <c r="R1680" s="5">
        <f t="shared" si="1969"/>
        <v>2.9534436703560287E-2</v>
      </c>
      <c r="S1680" s="5">
        <f t="shared" si="1970"/>
        <v>2.2614610479030815E-2</v>
      </c>
      <c r="T1680" s="5">
        <f t="shared" si="1971"/>
        <v>7.3771185847821927E-2</v>
      </c>
      <c r="U1680" s="5">
        <f t="shared" si="1972"/>
        <v>3.6548865420655864E-2</v>
      </c>
      <c r="V1680" s="5">
        <f t="shared" si="1973"/>
        <v>1.9064444381800901E-3</v>
      </c>
      <c r="W1680" s="5">
        <f t="shared" si="1974"/>
        <v>4.9633896964675552E-2</v>
      </c>
      <c r="X1680" s="5">
        <f t="shared" si="1975"/>
        <v>3.0430614162226536E-2</v>
      </c>
      <c r="Y1680" s="5">
        <f t="shared" si="1976"/>
        <v>9.3285268226002103E-3</v>
      </c>
      <c r="Z1680" s="5">
        <f t="shared" si="1977"/>
        <v>6.0358686488280796E-3</v>
      </c>
      <c r="AA1680" s="5">
        <f t="shared" si="1978"/>
        <v>7.469387452924749E-3</v>
      </c>
      <c r="AB1680" s="5">
        <f t="shared" si="1979"/>
        <v>4.6216834864971886E-3</v>
      </c>
      <c r="AC1680" s="5">
        <f t="shared" si="1980"/>
        <v>9.0402766369613623E-5</v>
      </c>
      <c r="AD1680" s="5">
        <f t="shared" si="1981"/>
        <v>1.5355486873446515E-2</v>
      </c>
      <c r="AE1680" s="5">
        <f t="shared" si="1982"/>
        <v>9.4144712564388448E-3</v>
      </c>
      <c r="AF1680" s="5">
        <f t="shared" si="1983"/>
        <v>2.8860129857419428E-3</v>
      </c>
      <c r="AG1680" s="5">
        <f t="shared" si="1984"/>
        <v>5.8980624806196594E-4</v>
      </c>
      <c r="AH1680" s="5">
        <f t="shared" si="1985"/>
        <v>9.2514995405805283E-4</v>
      </c>
      <c r="AI1680" s="5">
        <f t="shared" si="1986"/>
        <v>1.1448730681468406E-3</v>
      </c>
      <c r="AJ1680" s="5">
        <f t="shared" si="1987"/>
        <v>7.0839021091585763E-4</v>
      </c>
      <c r="AK1680" s="5">
        <f t="shared" si="1988"/>
        <v>2.9221096200279123E-4</v>
      </c>
      <c r="AL1680" s="5">
        <f t="shared" si="1989"/>
        <v>2.7435903204457421E-6</v>
      </c>
      <c r="AM1680" s="5">
        <f t="shared" si="1990"/>
        <v>3.8004830011780081E-3</v>
      </c>
      <c r="AN1680" s="5">
        <f t="shared" si="1991"/>
        <v>2.3300816359686114E-3</v>
      </c>
      <c r="AO1680" s="5">
        <f t="shared" si="1992"/>
        <v>7.1428821397113008E-4</v>
      </c>
      <c r="AP1680" s="5">
        <f t="shared" si="1993"/>
        <v>1.459770463953364E-4</v>
      </c>
      <c r="AQ1680" s="5">
        <f t="shared" si="1994"/>
        <v>2.2374684676479347E-5</v>
      </c>
      <c r="AR1680" s="5">
        <f t="shared" si="1995"/>
        <v>1.1344215552600526E-4</v>
      </c>
      <c r="AS1680" s="5">
        <f t="shared" si="1996"/>
        <v>1.4038466746343152E-4</v>
      </c>
      <c r="AT1680" s="5">
        <f t="shared" si="1997"/>
        <v>8.6863012992998264E-5</v>
      </c>
      <c r="AU1680" s="5">
        <f t="shared" si="1998"/>
        <v>3.5830992859611774E-5</v>
      </c>
      <c r="AV1680" s="5">
        <f t="shared" si="1999"/>
        <v>1.1085213415942404E-5</v>
      </c>
      <c r="AW1680" s="5">
        <f t="shared" si="2000"/>
        <v>5.7822160057857775E-8</v>
      </c>
      <c r="AX1680" s="5">
        <f t="shared" si="2001"/>
        <v>7.8384961899296353E-4</v>
      </c>
      <c r="AY1680" s="5">
        <f t="shared" si="2002"/>
        <v>4.805793374185257E-4</v>
      </c>
      <c r="AZ1680" s="5">
        <f t="shared" si="2003"/>
        <v>1.4732194413154544E-4</v>
      </c>
      <c r="BA1680" s="5">
        <f t="shared" si="2004"/>
        <v>3.0107765819038109E-5</v>
      </c>
      <c r="BB1680" s="5">
        <f t="shared" si="2005"/>
        <v>4.6147787145238618E-6</v>
      </c>
      <c r="BC1680" s="5">
        <f t="shared" si="2006"/>
        <v>5.658655035919338E-7</v>
      </c>
      <c r="BD1680" s="5">
        <f t="shared" si="2007"/>
        <v>1.1591924993652455E-5</v>
      </c>
      <c r="BE1680" s="5">
        <f t="shared" si="2008"/>
        <v>1.4345007179644914E-5</v>
      </c>
      <c r="BF1680" s="5">
        <f t="shared" si="2009"/>
        <v>8.8759731924052913E-6</v>
      </c>
      <c r="BG1680" s="5">
        <f t="shared" si="2010"/>
        <v>3.6613389418671819E-6</v>
      </c>
      <c r="BH1680" s="5">
        <f t="shared" si="2011"/>
        <v>1.1327267351401605E-6</v>
      </c>
      <c r="BI1680" s="5">
        <f t="shared" si="2012"/>
        <v>2.8034986694718944E-7</v>
      </c>
      <c r="BJ1680" s="8">
        <f t="shared" si="2013"/>
        <v>0.51465884165864306</v>
      </c>
      <c r="BK1680" s="8">
        <f t="shared" si="2014"/>
        <v>0.30146356412506492</v>
      </c>
      <c r="BL1680" s="8">
        <f t="shared" si="2015"/>
        <v>0.17801686148736345</v>
      </c>
      <c r="BM1680" s="8">
        <f t="shared" si="2016"/>
        <v>0.28265842671704122</v>
      </c>
      <c r="BN1680" s="8">
        <f t="shared" si="2017"/>
        <v>0.71703618768759991</v>
      </c>
    </row>
    <row r="1681" spans="1:66" x14ac:dyDescent="0.25">
      <c r="A1681" t="s">
        <v>91</v>
      </c>
      <c r="B1681" t="s">
        <v>107</v>
      </c>
      <c r="C1681" t="s">
        <v>106</v>
      </c>
      <c r="D1681" s="7" t="s">
        <v>575</v>
      </c>
      <c r="E1681">
        <f>VLOOKUP(A1681,home!$A$2:$E$405,3,FALSE)</f>
        <v>1.5</v>
      </c>
      <c r="F1681">
        <f>VLOOKUP(B1681,home!$B$2:$E$405,3,FALSE)</f>
        <v>0.99</v>
      </c>
      <c r="G1681">
        <f>VLOOKUP(C1681,away!$B$2:$E$405,4,FALSE)</f>
        <v>1.66</v>
      </c>
      <c r="H1681">
        <f>VLOOKUP(A1681,away!$A$2:$E$405,3,FALSE)</f>
        <v>1.1974637681159399</v>
      </c>
      <c r="I1681">
        <f>VLOOKUP(C1681,away!$B$2:$E$405,3,FALSE)</f>
        <v>0.49</v>
      </c>
      <c r="J1681">
        <f>VLOOKUP(B1681,home!$B$2:$E$405,4,FALSE)</f>
        <v>0.76</v>
      </c>
      <c r="K1681" s="3">
        <f t="shared" si="1962"/>
        <v>2.4650999999999996</v>
      </c>
      <c r="L1681" s="3">
        <f t="shared" si="1963"/>
        <v>0.44593550724637604</v>
      </c>
      <c r="M1681" s="5">
        <f t="shared" si="1964"/>
        <v>5.4419349052568775E-2</v>
      </c>
      <c r="N1681" s="5">
        <f t="shared" si="1965"/>
        <v>0.13414913734948727</v>
      </c>
      <c r="O1681" s="5">
        <f t="shared" si="1966"/>
        <v>2.4267520023774847E-2</v>
      </c>
      <c r="P1681" s="5">
        <f t="shared" si="1967"/>
        <v>5.982186361060738E-2</v>
      </c>
      <c r="Q1681" s="5">
        <f t="shared" si="1968"/>
        <v>0.16534551924011054</v>
      </c>
      <c r="R1681" s="5">
        <f t="shared" si="1969"/>
        <v>5.4108744257068131E-3</v>
      </c>
      <c r="S1681" s="5">
        <f t="shared" si="1970"/>
        <v>1.6440179036270496E-2</v>
      </c>
      <c r="T1681" s="5">
        <f t="shared" si="1971"/>
        <v>7.3733437993254117E-2</v>
      </c>
      <c r="U1681" s="5">
        <f t="shared" si="1972"/>
        <v>1.3338346546809864E-2</v>
      </c>
      <c r="V1681" s="5">
        <f t="shared" si="1973"/>
        <v>2.0080319983486069E-3</v>
      </c>
      <c r="W1681" s="5">
        <f t="shared" si="1974"/>
        <v>0.13586441315959882</v>
      </c>
      <c r="X1681" s="5">
        <f t="shared" si="1975"/>
        <v>6.0586765999056907E-2</v>
      </c>
      <c r="Y1681" s="5">
        <f t="shared" si="1976"/>
        <v>1.3508895114103466E-2</v>
      </c>
      <c r="Z1681" s="5">
        <f t="shared" si="1977"/>
        <v>8.0430034389133715E-4</v>
      </c>
      <c r="AA1681" s="5">
        <f t="shared" si="1978"/>
        <v>1.9826807777265352E-3</v>
      </c>
      <c r="AB1681" s="5">
        <f t="shared" si="1979"/>
        <v>2.4437531925868405E-3</v>
      </c>
      <c r="AC1681" s="5">
        <f t="shared" si="1980"/>
        <v>1.3796128861136604E-4</v>
      </c>
      <c r="AD1681" s="5">
        <f t="shared" si="1981"/>
        <v>8.3729841219931767E-2</v>
      </c>
      <c r="AE1681" s="5">
        <f t="shared" si="1982"/>
        <v>3.7338109216068796E-2</v>
      </c>
      <c r="AF1681" s="5">
        <f t="shared" si="1983"/>
        <v>8.3251943364441149E-3</v>
      </c>
      <c r="AG1681" s="5">
        <f t="shared" si="1984"/>
        <v>1.2374999197822879E-3</v>
      </c>
      <c r="AH1681" s="5">
        <f t="shared" si="1985"/>
        <v>8.9666520457904535E-5</v>
      </c>
      <c r="AI1681" s="5">
        <f t="shared" si="1986"/>
        <v>2.2103693958078045E-4</v>
      </c>
      <c r="AJ1681" s="5">
        <f t="shared" si="1987"/>
        <v>2.7243907988029094E-4</v>
      </c>
      <c r="AK1681" s="5">
        <f t="shared" si="1988"/>
        <v>2.2386319193763504E-4</v>
      </c>
      <c r="AL1681" s="5">
        <f t="shared" si="1989"/>
        <v>6.0662992369719983E-6</v>
      </c>
      <c r="AM1681" s="5">
        <f t="shared" si="1990"/>
        <v>4.1280486318250709E-2</v>
      </c>
      <c r="AN1681" s="5">
        <f t="shared" si="1991"/>
        <v>1.8408434605706212E-2</v>
      </c>
      <c r="AO1681" s="5">
        <f t="shared" si="1992"/>
        <v>4.1044873117536719E-3</v>
      </c>
      <c r="AP1681" s="5">
        <f t="shared" si="1993"/>
        <v>6.1011221045106272E-4</v>
      </c>
      <c r="AQ1681" s="5">
        <f t="shared" si="1994"/>
        <v>6.8017674511175601E-5</v>
      </c>
      <c r="AR1681" s="5">
        <f t="shared" si="1995"/>
        <v>7.9970970566826437E-6</v>
      </c>
      <c r="AS1681" s="5">
        <f t="shared" si="1996"/>
        <v>1.9713643954428381E-5</v>
      </c>
      <c r="AT1681" s="5">
        <f t="shared" si="1997"/>
        <v>2.42980518560307E-5</v>
      </c>
      <c r="AU1681" s="5">
        <f t="shared" si="1998"/>
        <v>1.9965709210100426E-5</v>
      </c>
      <c r="AV1681" s="5">
        <f t="shared" si="1999"/>
        <v>1.230436744345464E-5</v>
      </c>
      <c r="AW1681" s="5">
        <f t="shared" si="2000"/>
        <v>1.852370791176141E-7</v>
      </c>
      <c r="AX1681" s="5">
        <f t="shared" si="2001"/>
        <v>1.6960087803853312E-2</v>
      </c>
      <c r="AY1681" s="5">
        <f t="shared" si="2002"/>
        <v>7.5631053577544021E-3</v>
      </c>
      <c r="AZ1681" s="5">
        <f t="shared" si="2003"/>
        <v>1.686328612033997E-3</v>
      </c>
      <c r="BA1681" s="5">
        <f t="shared" si="2004"/>
        <v>2.5066460166381924E-4</v>
      </c>
      <c r="BB1681" s="5">
        <f t="shared" si="2005"/>
        <v>2.7945061572916509E-5</v>
      </c>
      <c r="BC1681" s="5">
        <f t="shared" si="2006"/>
        <v>2.4923390415099472E-6</v>
      </c>
      <c r="BD1681" s="5">
        <f t="shared" si="2007"/>
        <v>5.9436492207837903E-7</v>
      </c>
      <c r="BE1681" s="5">
        <f t="shared" si="2008"/>
        <v>1.465168969415412E-6</v>
      </c>
      <c r="BF1681" s="5">
        <f t="shared" si="2009"/>
        <v>1.8058940132529659E-6</v>
      </c>
      <c r="BG1681" s="5">
        <f t="shared" si="2010"/>
        <v>1.4839031106899621E-6</v>
      </c>
      <c r="BH1681" s="5">
        <f t="shared" si="2011"/>
        <v>9.1449238954045638E-7</v>
      </c>
      <c r="BI1681" s="5">
        <f t="shared" si="2012"/>
        <v>4.5086303789123521E-7</v>
      </c>
      <c r="BJ1681" s="8">
        <f t="shared" si="2013"/>
        <v>0.80478097544443072</v>
      </c>
      <c r="BK1681" s="8">
        <f t="shared" si="2014"/>
        <v>0.14039655664339801</v>
      </c>
      <c r="BL1681" s="8">
        <f t="shared" si="2015"/>
        <v>4.8341174254425079E-2</v>
      </c>
      <c r="BM1681" s="8">
        <f t="shared" si="2016"/>
        <v>0.5433458228632142</v>
      </c>
      <c r="BN1681" s="8">
        <f t="shared" si="2017"/>
        <v>0.44341426370225562</v>
      </c>
    </row>
    <row r="1682" spans="1:66" x14ac:dyDescent="0.25">
      <c r="A1682" t="s">
        <v>91</v>
      </c>
      <c r="B1682" t="s">
        <v>124</v>
      </c>
      <c r="C1682" t="s">
        <v>370</v>
      </c>
      <c r="D1682" s="7" t="s">
        <v>575</v>
      </c>
      <c r="E1682">
        <f>VLOOKUP(A1682,home!$A$2:$E$405,3,FALSE)</f>
        <v>1.5</v>
      </c>
      <c r="F1682">
        <f>VLOOKUP(B1682,home!$B$2:$E$405,3,FALSE)</f>
        <v>1.1200000000000001</v>
      </c>
      <c r="G1682">
        <f>VLOOKUP(C1682,away!$B$2:$E$405,4,FALSE)</f>
        <v>0.93</v>
      </c>
      <c r="H1682">
        <f>VLOOKUP(A1682,away!$A$2:$E$405,3,FALSE)</f>
        <v>1.1974637681159399</v>
      </c>
      <c r="I1682">
        <f>VLOOKUP(C1682,away!$B$2:$E$405,3,FALSE)</f>
        <v>0.87</v>
      </c>
      <c r="J1682">
        <f>VLOOKUP(B1682,home!$B$2:$E$405,4,FALSE)</f>
        <v>0.86</v>
      </c>
      <c r="K1682" s="3">
        <f t="shared" si="1962"/>
        <v>1.5624000000000002</v>
      </c>
      <c r="L1682" s="3">
        <f t="shared" si="1963"/>
        <v>0.89594239130434628</v>
      </c>
      <c r="M1682" s="5">
        <f t="shared" si="1964"/>
        <v>8.5576686123217421E-2</v>
      </c>
      <c r="N1682" s="5">
        <f t="shared" si="1965"/>
        <v>0.13370501439891491</v>
      </c>
      <c r="O1682" s="5">
        <f t="shared" si="1966"/>
        <v>7.6671780805136883E-2</v>
      </c>
      <c r="P1682" s="5">
        <f t="shared" si="1967"/>
        <v>0.11979199032994588</v>
      </c>
      <c r="Q1682" s="5">
        <f t="shared" si="1968"/>
        <v>0.10445035724843238</v>
      </c>
      <c r="R1682" s="5">
        <f t="shared" si="1969"/>
        <v>3.4346749320058503E-2</v>
      </c>
      <c r="S1682" s="5">
        <f t="shared" si="1970"/>
        <v>4.1921817720739558E-2</v>
      </c>
      <c r="T1682" s="5">
        <f t="shared" si="1971"/>
        <v>9.358150284575377E-2</v>
      </c>
      <c r="U1682" s="5">
        <f t="shared" si="1972"/>
        <v>5.3663361137659418E-2</v>
      </c>
      <c r="V1682" s="5">
        <f t="shared" si="1973"/>
        <v>6.5203350358320937E-3</v>
      </c>
      <c r="W1682" s="5">
        <f t="shared" si="1974"/>
        <v>5.4397746054983584E-2</v>
      </c>
      <c r="X1682" s="5">
        <f t="shared" si="1975"/>
        <v>4.8737246682068559E-2</v>
      </c>
      <c r="Y1682" s="5">
        <f t="shared" si="1976"/>
        <v>2.1832882668961159E-2</v>
      </c>
      <c r="Z1682" s="5">
        <f t="shared" si="1977"/>
        <v>1.0257569573114717E-2</v>
      </c>
      <c r="AA1682" s="5">
        <f t="shared" si="1978"/>
        <v>1.6026426701034435E-2</v>
      </c>
      <c r="AB1682" s="5">
        <f t="shared" si="1979"/>
        <v>1.2519844538848105E-2</v>
      </c>
      <c r="AC1682" s="5">
        <f t="shared" si="1980"/>
        <v>5.7045612168523567E-4</v>
      </c>
      <c r="AD1682" s="5">
        <f t="shared" si="1981"/>
        <v>2.1247759609076593E-2</v>
      </c>
      <c r="AE1682" s="5">
        <f t="shared" si="1982"/>
        <v>1.9036768554015981E-2</v>
      </c>
      <c r="AF1682" s="5">
        <f t="shared" si="1983"/>
        <v>8.52792397049623E-3</v>
      </c>
      <c r="AG1682" s="5">
        <f t="shared" si="1984"/>
        <v>2.5468428649960163E-3</v>
      </c>
      <c r="AH1682" s="5">
        <f t="shared" si="1985"/>
        <v>2.2975478530767751E-3</v>
      </c>
      <c r="AI1682" s="5">
        <f t="shared" si="1986"/>
        <v>3.5896887656471539E-3</v>
      </c>
      <c r="AJ1682" s="5">
        <f t="shared" si="1987"/>
        <v>2.8042648637235578E-3</v>
      </c>
      <c r="AK1682" s="5">
        <f t="shared" si="1988"/>
        <v>1.4604611410272289E-3</v>
      </c>
      <c r="AL1682" s="5">
        <f t="shared" si="1989"/>
        <v>3.1941444479017385E-5</v>
      </c>
      <c r="AM1682" s="5">
        <f t="shared" si="1990"/>
        <v>6.6394999226442502E-3</v>
      </c>
      <c r="AN1682" s="5">
        <f t="shared" si="1991"/>
        <v>5.9486094377589113E-3</v>
      </c>
      <c r="AO1682" s="5">
        <f t="shared" si="1992"/>
        <v>2.6648056823006605E-3</v>
      </c>
      <c r="AP1682" s="5">
        <f t="shared" si="1993"/>
        <v>7.9583745845395468E-4</v>
      </c>
      <c r="AQ1682" s="5">
        <f t="shared" si="1994"/>
        <v>1.7825612890420234E-4</v>
      </c>
      <c r="AR1682" s="5">
        <f t="shared" si="1995"/>
        <v>4.1169410352435466E-4</v>
      </c>
      <c r="AS1682" s="5">
        <f t="shared" si="1996"/>
        <v>6.4323086734645177E-4</v>
      </c>
      <c r="AT1682" s="5">
        <f t="shared" si="1997"/>
        <v>5.0249195357104839E-4</v>
      </c>
      <c r="AU1682" s="5">
        <f t="shared" si="1998"/>
        <v>2.6169780941980199E-4</v>
      </c>
      <c r="AV1682" s="5">
        <f t="shared" si="1999"/>
        <v>1.0221916435937468E-4</v>
      </c>
      <c r="AW1682" s="5">
        <f t="shared" si="2000"/>
        <v>1.2420079260338717E-6</v>
      </c>
      <c r="AX1682" s="5">
        <f t="shared" si="2001"/>
        <v>1.7289257798565663E-3</v>
      </c>
      <c r="AY1682" s="5">
        <f t="shared" si="2002"/>
        <v>1.5490178975924238E-3</v>
      </c>
      <c r="AZ1682" s="5">
        <f t="shared" si="2003"/>
        <v>6.9391539967109356E-4</v>
      </c>
      <c r="BA1682" s="5">
        <f t="shared" si="2004"/>
        <v>2.0723607418141025E-4</v>
      </c>
      <c r="BB1682" s="5">
        <f t="shared" si="2005"/>
        <v>4.6417895966654397E-5</v>
      </c>
      <c r="BC1682" s="5">
        <f t="shared" si="2006"/>
        <v>8.3175521423361451E-6</v>
      </c>
      <c r="BD1682" s="5">
        <f t="shared" si="2007"/>
        <v>6.1475699932918214E-5</v>
      </c>
      <c r="BE1682" s="5">
        <f t="shared" si="2008"/>
        <v>9.6049633575191417E-5</v>
      </c>
      <c r="BF1682" s="5">
        <f t="shared" si="2009"/>
        <v>7.5033973748939579E-5</v>
      </c>
      <c r="BG1682" s="5">
        <f t="shared" si="2010"/>
        <v>3.9077693528447729E-5</v>
      </c>
      <c r="BH1682" s="5">
        <f t="shared" si="2011"/>
        <v>1.5263747092211686E-5</v>
      </c>
      <c r="BI1682" s="5">
        <f t="shared" si="2012"/>
        <v>4.769615691374305E-6</v>
      </c>
      <c r="BJ1682" s="8">
        <f t="shared" si="2013"/>
        <v>0.52852488412717169</v>
      </c>
      <c r="BK1682" s="8">
        <f t="shared" si="2014"/>
        <v>0.25596224467349166</v>
      </c>
      <c r="BL1682" s="8">
        <f t="shared" si="2015"/>
        <v>0.20559312938800223</v>
      </c>
      <c r="BM1682" s="8">
        <f t="shared" si="2016"/>
        <v>0.44424747364640782</v>
      </c>
      <c r="BN1682" s="8">
        <f t="shared" si="2017"/>
        <v>0.55454257822570596</v>
      </c>
    </row>
    <row r="1683" spans="1:66" x14ac:dyDescent="0.25">
      <c r="A1683" t="s">
        <v>91</v>
      </c>
      <c r="B1683" t="s">
        <v>389</v>
      </c>
      <c r="C1683" t="s">
        <v>108</v>
      </c>
      <c r="D1683" s="7" t="s">
        <v>575</v>
      </c>
      <c r="E1683">
        <f>VLOOKUP(A1683,home!$A$2:$E$405,3,FALSE)</f>
        <v>1.5</v>
      </c>
      <c r="F1683">
        <f>VLOOKUP(B1683,home!$B$2:$E$405,3,FALSE)</f>
        <v>1.1299999999999999</v>
      </c>
      <c r="G1683">
        <f>VLOOKUP(C1683,away!$B$2:$E$405,4,FALSE)</f>
        <v>0.84</v>
      </c>
      <c r="H1683">
        <f>VLOOKUP(A1683,away!$A$2:$E$405,3,FALSE)</f>
        <v>1.1974637681159399</v>
      </c>
      <c r="I1683">
        <f>VLOOKUP(C1683,away!$B$2:$E$405,3,FALSE)</f>
        <v>1.04</v>
      </c>
      <c r="J1683">
        <f>VLOOKUP(B1683,home!$B$2:$E$405,4,FALSE)</f>
        <v>0.94</v>
      </c>
      <c r="K1683" s="3">
        <f t="shared" si="1962"/>
        <v>1.4237999999999997</v>
      </c>
      <c r="L1683" s="3">
        <f t="shared" si="1963"/>
        <v>1.1706405797101429</v>
      </c>
      <c r="M1683" s="5">
        <f t="shared" si="1964"/>
        <v>7.4687646174497205E-2</v>
      </c>
      <c r="N1683" s="5">
        <f t="shared" si="1965"/>
        <v>0.10634027062324909</v>
      </c>
      <c r="O1683" s="5">
        <f t="shared" si="1966"/>
        <v>8.7432389414899447E-2</v>
      </c>
      <c r="P1683" s="5">
        <f t="shared" si="1967"/>
        <v>0.1244862360489338</v>
      </c>
      <c r="Q1683" s="5">
        <f t="shared" si="1968"/>
        <v>7.5703638656691039E-2</v>
      </c>
      <c r="R1683" s="5">
        <f t="shared" si="1969"/>
        <v>5.1175951515050437E-2</v>
      </c>
      <c r="S1683" s="5">
        <f t="shared" si="1970"/>
        <v>5.1872109242218988E-2</v>
      </c>
      <c r="T1683" s="5">
        <f t="shared" si="1971"/>
        <v>8.8621751443235974E-2</v>
      </c>
      <c r="U1683" s="5">
        <f t="shared" si="1972"/>
        <v>7.2864319767128788E-2</v>
      </c>
      <c r="V1683" s="5">
        <f t="shared" si="1973"/>
        <v>9.6064728925944719E-3</v>
      </c>
      <c r="W1683" s="5">
        <f t="shared" si="1974"/>
        <v>3.5928946906465552E-2</v>
      </c>
      <c r="X1683" s="5">
        <f t="shared" si="1975"/>
        <v>4.205988323495978E-2</v>
      </c>
      <c r="Y1683" s="5">
        <f t="shared" si="1976"/>
        <v>2.4618503046357126E-2</v>
      </c>
      <c r="Z1683" s="5">
        <f t="shared" si="1977"/>
        <v>1.9969548516265596E-2</v>
      </c>
      <c r="AA1683" s="5">
        <f t="shared" si="1978"/>
        <v>2.8432643177458951E-2</v>
      </c>
      <c r="AB1683" s="5">
        <f t="shared" si="1979"/>
        <v>2.0241198678033027E-2</v>
      </c>
      <c r="AC1683" s="5">
        <f t="shared" si="1980"/>
        <v>1.000729131052686E-3</v>
      </c>
      <c r="AD1683" s="5">
        <f t="shared" si="1981"/>
        <v>1.2788908651356415E-2</v>
      </c>
      <c r="AE1683" s="5">
        <f t="shared" si="1982"/>
        <v>1.4971215437483934E-2</v>
      </c>
      <c r="AF1683" s="5">
        <f t="shared" si="1983"/>
        <v>8.7629561593508178E-3</v>
      </c>
      <c r="AG1683" s="5">
        <f t="shared" si="1984"/>
        <v>3.4194240261190023E-3</v>
      </c>
      <c r="AH1683" s="5">
        <f t="shared" si="1985"/>
        <v>5.844290962907752E-3</v>
      </c>
      <c r="AI1683" s="5">
        <f t="shared" si="1986"/>
        <v>8.3211014729880559E-3</v>
      </c>
      <c r="AJ1683" s="5">
        <f t="shared" si="1987"/>
        <v>5.9237921386201976E-3</v>
      </c>
      <c r="AK1683" s="5">
        <f t="shared" si="1988"/>
        <v>2.8114317489891447E-3</v>
      </c>
      <c r="AL1683" s="5">
        <f t="shared" si="1989"/>
        <v>6.6718933697930299E-5</v>
      </c>
      <c r="AM1683" s="5">
        <f t="shared" si="1990"/>
        <v>3.6417696275602525E-3</v>
      </c>
      <c r="AN1683" s="5">
        <f t="shared" si="1991"/>
        <v>4.2632033079779245E-3</v>
      </c>
      <c r="AO1683" s="5">
        <f t="shared" si="1992"/>
        <v>2.4953393959367388E-3</v>
      </c>
      <c r="AP1683" s="5">
        <f t="shared" si="1993"/>
        <v>9.7371518567764708E-4</v>
      </c>
      <c r="AQ1683" s="5">
        <f t="shared" si="1994"/>
        <v>2.8496762735856284E-4</v>
      </c>
      <c r="AR1683" s="5">
        <f t="shared" si="1995"/>
        <v>1.3683128321626138E-3</v>
      </c>
      <c r="AS1683" s="5">
        <f t="shared" si="1996"/>
        <v>1.9482038104331292E-3</v>
      </c>
      <c r="AT1683" s="5">
        <f t="shared" si="1997"/>
        <v>1.3869262926473446E-3</v>
      </c>
      <c r="AU1683" s="5">
        <f t="shared" si="1998"/>
        <v>6.5823521849042959E-4</v>
      </c>
      <c r="AV1683" s="5">
        <f t="shared" si="1999"/>
        <v>2.3429882602166841E-4</v>
      </c>
      <c r="AW1683" s="5">
        <f t="shared" si="2000"/>
        <v>3.0890088978217054E-6</v>
      </c>
      <c r="AX1683" s="5">
        <f t="shared" si="2001"/>
        <v>8.6419193262004721E-4</v>
      </c>
      <c r="AY1683" s="5">
        <f t="shared" si="2002"/>
        <v>1.0116581449831608E-3</v>
      </c>
      <c r="AZ1683" s="5">
        <f t="shared" si="2003"/>
        <v>5.9214403865578762E-4</v>
      </c>
      <c r="BA1683" s="5">
        <f t="shared" si="2004"/>
        <v>2.3106261356130545E-4</v>
      </c>
      <c r="BB1683" s="5">
        <f t="shared" si="2005"/>
        <v>6.7622817972186916E-5</v>
      </c>
      <c r="BC1683" s="5">
        <f t="shared" si="2006"/>
        <v>1.5832402966518847E-5</v>
      </c>
      <c r="BD1683" s="5">
        <f t="shared" si="2007"/>
        <v>2.6696708784461196E-4</v>
      </c>
      <c r="BE1683" s="5">
        <f t="shared" si="2008"/>
        <v>3.8010773967315841E-4</v>
      </c>
      <c r="BF1683" s="5">
        <f t="shared" si="2009"/>
        <v>2.705986998733215E-4</v>
      </c>
      <c r="BG1683" s="5">
        <f t="shared" si="2010"/>
        <v>1.2842614295987834E-4</v>
      </c>
      <c r="BH1683" s="5">
        <f t="shared" si="2011"/>
        <v>4.5713285586568697E-5</v>
      </c>
      <c r="BI1683" s="5">
        <f t="shared" si="2012"/>
        <v>1.30173152036313E-5</v>
      </c>
      <c r="BJ1683" s="8">
        <f t="shared" si="2013"/>
        <v>0.42765700528053879</v>
      </c>
      <c r="BK1683" s="8">
        <f t="shared" si="2014"/>
        <v>0.26273157056797825</v>
      </c>
      <c r="BL1683" s="8">
        <f t="shared" si="2015"/>
        <v>0.2897479261269722</v>
      </c>
      <c r="BM1683" s="8">
        <f t="shared" si="2016"/>
        <v>0.47927134892234852</v>
      </c>
      <c r="BN1683" s="8">
        <f t="shared" si="2017"/>
        <v>0.51982613243332099</v>
      </c>
    </row>
    <row r="1684" spans="1:66" x14ac:dyDescent="0.25">
      <c r="A1684" t="s">
        <v>114</v>
      </c>
      <c r="B1684" t="s">
        <v>126</v>
      </c>
      <c r="C1684" t="s">
        <v>119</v>
      </c>
      <c r="D1684" s="7" t="s">
        <v>575</v>
      </c>
      <c r="E1684">
        <f>VLOOKUP(A1684,home!$A$2:$E$405,3,FALSE)</f>
        <v>1.35326086956522</v>
      </c>
      <c r="F1684">
        <f>VLOOKUP(B1684,home!$B$2:$E$405,3,FALSE)</f>
        <v>1.03</v>
      </c>
      <c r="G1684">
        <f>VLOOKUP(C1684,away!$B$2:$E$405,4,FALSE)</f>
        <v>0.84</v>
      </c>
      <c r="H1684">
        <f>VLOOKUP(A1684,away!$A$2:$E$405,3,FALSE)</f>
        <v>1.10869565217391</v>
      </c>
      <c r="I1684">
        <f>VLOOKUP(C1684,away!$B$2:$E$405,3,FALSE)</f>
        <v>0.77</v>
      </c>
      <c r="J1684">
        <f>VLOOKUP(B1684,home!$B$2:$E$405,4,FALSE)</f>
        <v>1.41</v>
      </c>
      <c r="K1684" s="3">
        <f t="shared" si="1962"/>
        <v>1.1708413043478283</v>
      </c>
      <c r="L1684" s="3">
        <f t="shared" si="1963"/>
        <v>1.2037108695652141</v>
      </c>
      <c r="M1684" s="5">
        <f t="shared" si="1964"/>
        <v>9.3056152853733892E-2</v>
      </c>
      <c r="N1684" s="5">
        <f t="shared" si="1965"/>
        <v>0.10895398738485665</v>
      </c>
      <c r="O1684" s="5">
        <f t="shared" si="1966"/>
        <v>0.11201270266996149</v>
      </c>
      <c r="P1684" s="5">
        <f t="shared" si="1967"/>
        <v>0.13114909889762316</v>
      </c>
      <c r="Q1684" s="5">
        <f t="shared" si="1968"/>
        <v>6.3783914351791204E-2</v>
      </c>
      <c r="R1684" s="5">
        <f t="shared" si="1969"/>
        <v>6.741545386660458E-2</v>
      </c>
      <c r="S1684" s="5">
        <f t="shared" si="1970"/>
        <v>4.6208890046995951E-2</v>
      </c>
      <c r="T1684" s="5">
        <f t="shared" si="1971"/>
        <v>7.6777391008667734E-2</v>
      </c>
      <c r="U1684" s="5">
        <f t="shared" si="1972"/>
        <v>7.893279793837614E-2</v>
      </c>
      <c r="V1684" s="5">
        <f t="shared" si="1973"/>
        <v>7.2360780798287399E-3</v>
      </c>
      <c r="W1684" s="5">
        <f t="shared" si="1974"/>
        <v>2.4893613825353791E-2</v>
      </c>
      <c r="X1684" s="5">
        <f t="shared" si="1975"/>
        <v>2.9964713544337246E-2</v>
      </c>
      <c r="Y1684" s="5">
        <f t="shared" si="1976"/>
        <v>1.803442569836337E-2</v>
      </c>
      <c r="Z1684" s="5">
        <f t="shared" si="1977"/>
        <v>2.7049571531968065E-2</v>
      </c>
      <c r="AA1684" s="5">
        <f t="shared" si="1978"/>
        <v>3.1670755614539366E-2</v>
      </c>
      <c r="AB1684" s="5">
        <f t="shared" si="1979"/>
        <v>1.8540714406704292E-2</v>
      </c>
      <c r="AC1684" s="5">
        <f t="shared" si="1980"/>
        <v>6.3738740710544018E-4</v>
      </c>
      <c r="AD1684" s="5">
        <f t="shared" si="1981"/>
        <v>7.2866178203020949E-3</v>
      </c>
      <c r="AE1684" s="5">
        <f t="shared" si="1982"/>
        <v>8.7709810726652199E-3</v>
      </c>
      <c r="AF1684" s="5">
        <f t="shared" si="1983"/>
        <v>5.2788626269589436E-3</v>
      </c>
      <c r="AG1684" s="5">
        <f t="shared" si="1984"/>
        <v>2.118074774337354E-3</v>
      </c>
      <c r="AH1684" s="5">
        <f t="shared" si="1985"/>
        <v>8.1399658175279332E-3</v>
      </c>
      <c r="AI1684" s="5">
        <f t="shared" si="1986"/>
        <v>9.5306081951411405E-3</v>
      </c>
      <c r="AJ1684" s="5">
        <f t="shared" si="1987"/>
        <v>5.5794148652135792E-3</v>
      </c>
      <c r="AK1684" s="5">
        <f t="shared" si="1988"/>
        <v>2.1775364594281092E-3</v>
      </c>
      <c r="AL1684" s="5">
        <f t="shared" si="1989"/>
        <v>3.5932189985099634E-5</v>
      </c>
      <c r="AM1684" s="5">
        <f t="shared" si="1990"/>
        <v>1.7062946226013263E-3</v>
      </c>
      <c r="AN1684" s="5">
        <f t="shared" si="1991"/>
        <v>2.0538853839058911E-3</v>
      </c>
      <c r="AO1684" s="5">
        <f t="shared" si="1992"/>
        <v>1.2361420807243224E-3</v>
      </c>
      <c r="AP1684" s="5">
        <f t="shared" si="1993"/>
        <v>4.9598588629827577E-4</v>
      </c>
      <c r="AQ1684" s="5">
        <f t="shared" si="1994"/>
        <v>1.4925590062204273E-4</v>
      </c>
      <c r="AR1684" s="5">
        <f t="shared" si="1995"/>
        <v>1.9596330664895328E-3</v>
      </c>
      <c r="AS1684" s="5">
        <f t="shared" si="1996"/>
        <v>2.2944193356117387E-3</v>
      </c>
      <c r="AT1684" s="5">
        <f t="shared" si="1997"/>
        <v>1.3432004638142632E-3</v>
      </c>
      <c r="AU1684" s="5">
        <f t="shared" si="1998"/>
        <v>5.2422486101763317E-4</v>
      </c>
      <c r="AV1684" s="5">
        <f t="shared" si="1999"/>
        <v>1.5344603001136124E-4</v>
      </c>
      <c r="AW1684" s="5">
        <f t="shared" si="2000"/>
        <v>1.4066997283801059E-6</v>
      </c>
      <c r="AX1684" s="5">
        <f t="shared" si="2001"/>
        <v>3.3296670358803709E-4</v>
      </c>
      <c r="AY1684" s="5">
        <f t="shared" si="2002"/>
        <v>4.0079564031221901E-4</v>
      </c>
      <c r="AZ1684" s="5">
        <f t="shared" si="2003"/>
        <v>2.4122103435908401E-4</v>
      </c>
      <c r="BA1684" s="5">
        <f t="shared" si="2004"/>
        <v>9.6786793675264485E-5</v>
      </c>
      <c r="BB1684" s="5">
        <f t="shared" si="2005"/>
        <v>2.9125828894320393E-5</v>
      </c>
      <c r="BC1684" s="5">
        <f t="shared" si="2006"/>
        <v>7.0118153650380048E-6</v>
      </c>
      <c r="BD1684" s="5">
        <f t="shared" si="2007"/>
        <v>3.9313860374881089E-4</v>
      </c>
      <c r="BE1684" s="5">
        <f t="shared" si="2008"/>
        <v>4.6030291560274168E-4</v>
      </c>
      <c r="BF1684" s="5">
        <f t="shared" si="2009"/>
        <v>2.6947083304971125E-4</v>
      </c>
      <c r="BG1684" s="5">
        <f t="shared" si="2010"/>
        <v>1.0516919388387324E-4</v>
      </c>
      <c r="BH1684" s="5">
        <f t="shared" si="2011"/>
        <v>3.0784109036050962E-5</v>
      </c>
      <c r="BI1684" s="5">
        <f t="shared" si="2012"/>
        <v>7.2086612753911339E-6</v>
      </c>
      <c r="BJ1684" s="8">
        <f t="shared" si="2013"/>
        <v>0.35261205379797927</v>
      </c>
      <c r="BK1684" s="8">
        <f t="shared" si="2014"/>
        <v>0.27872433511558448</v>
      </c>
      <c r="BL1684" s="8">
        <f t="shared" si="2015"/>
        <v>0.34154094790703771</v>
      </c>
      <c r="BM1684" s="8">
        <f t="shared" si="2016"/>
        <v>0.42315620938741477</v>
      </c>
      <c r="BN1684" s="8">
        <f t="shared" si="2017"/>
        <v>0.57637131002457087</v>
      </c>
    </row>
    <row r="1685" spans="1:66" x14ac:dyDescent="0.25">
      <c r="A1685" t="s">
        <v>114</v>
      </c>
      <c r="B1685" t="s">
        <v>92</v>
      </c>
      <c r="C1685" t="s">
        <v>121</v>
      </c>
      <c r="D1685" s="7" t="s">
        <v>575</v>
      </c>
      <c r="E1685">
        <f>VLOOKUP(A1685,home!$A$2:$E$405,3,FALSE)</f>
        <v>1.35326086956522</v>
      </c>
      <c r="F1685">
        <f>VLOOKUP(B1685,home!$B$2:$E$405,3,FALSE)</f>
        <v>0.78</v>
      </c>
      <c r="G1685">
        <f>VLOOKUP(C1685,away!$B$2:$E$405,4,FALSE)</f>
        <v>1.03</v>
      </c>
      <c r="H1685">
        <f>VLOOKUP(A1685,away!$A$2:$E$405,3,FALSE)</f>
        <v>1.10869565217391</v>
      </c>
      <c r="I1685">
        <f>VLOOKUP(C1685,away!$B$2:$E$405,3,FALSE)</f>
        <v>0.74</v>
      </c>
      <c r="J1685">
        <f>VLOOKUP(B1685,home!$B$2:$E$405,4,FALSE)</f>
        <v>1.23</v>
      </c>
      <c r="K1685" s="3">
        <f t="shared" si="1962"/>
        <v>1.0872097826086979</v>
      </c>
      <c r="L1685" s="3">
        <f t="shared" si="1963"/>
        <v>1.0091347826086929</v>
      </c>
      <c r="M1685" s="5">
        <f t="shared" si="1964"/>
        <v>0.12290487888182815</v>
      </c>
      <c r="N1685" s="5">
        <f t="shared" si="1965"/>
        <v>0.13362338665066073</v>
      </c>
      <c r="O1685" s="5">
        <f t="shared" si="1966"/>
        <v>0.12402758823196137</v>
      </c>
      <c r="P1685" s="5">
        <f t="shared" si="1967"/>
        <v>0.13484400723915183</v>
      </c>
      <c r="Q1685" s="5">
        <f t="shared" si="1968"/>
        <v>7.2638326575951415E-2</v>
      </c>
      <c r="R1685" s="5">
        <f t="shared" si="1969"/>
        <v>6.2580276643970395E-2</v>
      </c>
      <c r="S1685" s="5">
        <f t="shared" si="1970"/>
        <v>3.6985729235767595E-2</v>
      </c>
      <c r="T1685" s="5">
        <f t="shared" si="1971"/>
        <v>7.3301861898281959E-2</v>
      </c>
      <c r="U1685" s="5">
        <f t="shared" si="1972"/>
        <v>6.8037888965683233E-2</v>
      </c>
      <c r="V1685" s="5">
        <f t="shared" si="1973"/>
        <v>4.5087297376158525E-3</v>
      </c>
      <c r="W1685" s="5">
        <f t="shared" si="1974"/>
        <v>2.6324366415233252E-2</v>
      </c>
      <c r="X1685" s="5">
        <f t="shared" si="1975"/>
        <v>2.6564833779747984E-2</v>
      </c>
      <c r="Y1685" s="5">
        <f t="shared" si="1976"/>
        <v>1.3403748880681021E-2</v>
      </c>
      <c r="Z1685" s="5">
        <f t="shared" si="1977"/>
        <v>2.1050644622234986E-2</v>
      </c>
      <c r="AA1685" s="5">
        <f t="shared" si="1978"/>
        <v>2.2886466763513053E-2</v>
      </c>
      <c r="AB1685" s="5">
        <f t="shared" si="1979"/>
        <v>1.2441195277320108E-2</v>
      </c>
      <c r="AC1685" s="5">
        <f t="shared" si="1980"/>
        <v>3.0916957432331323E-4</v>
      </c>
      <c r="AD1685" s="5">
        <f t="shared" si="1981"/>
        <v>7.155027171904361E-3</v>
      </c>
      <c r="AE1685" s="5">
        <f t="shared" si="1982"/>
        <v>7.2203867896789981E-3</v>
      </c>
      <c r="AF1685" s="5">
        <f t="shared" si="1983"/>
        <v>3.6431717266766964E-3</v>
      </c>
      <c r="AG1685" s="5">
        <f t="shared" si="1984"/>
        <v>1.2254837694686753E-3</v>
      </c>
      <c r="AH1685" s="5">
        <f t="shared" si="1985"/>
        <v>5.3107344211579871E-3</v>
      </c>
      <c r="AI1685" s="5">
        <f t="shared" si="1986"/>
        <v>5.7738824155197047E-3</v>
      </c>
      <c r="AJ1685" s="5">
        <f t="shared" si="1987"/>
        <v>3.1387107228926805E-3</v>
      </c>
      <c r="AK1685" s="5">
        <f t="shared" si="1988"/>
        <v>1.1374790009025804E-3</v>
      </c>
      <c r="AL1685" s="5">
        <f t="shared" si="1989"/>
        <v>1.3568107205333184E-5</v>
      </c>
      <c r="AM1685" s="5">
        <f t="shared" si="1990"/>
        <v>1.555803107225094E-3</v>
      </c>
      <c r="AN1685" s="5">
        <f t="shared" si="1991"/>
        <v>1.5700150303915243E-3</v>
      </c>
      <c r="AO1685" s="5">
        <f t="shared" si="1992"/>
        <v>7.9217838819326545E-4</v>
      </c>
      <c r="AP1685" s="5">
        <f t="shared" si="1993"/>
        <v>2.6647158851890533E-4</v>
      </c>
      <c r="AQ1685" s="5">
        <f t="shared" si="1994"/>
        <v>6.7226437137854638E-5</v>
      </c>
      <c r="AR1685" s="5">
        <f t="shared" si="1995"/>
        <v>1.071849365117554E-3</v>
      </c>
      <c r="AS1685" s="5">
        <f t="shared" si="1996"/>
        <v>1.1653251152387266E-3</v>
      </c>
      <c r="AT1685" s="5">
        <f t="shared" si="1997"/>
        <v>6.334764326035759E-4</v>
      </c>
      <c r="AU1685" s="5">
        <f t="shared" si="1998"/>
        <v>2.2957392485955578E-4</v>
      </c>
      <c r="AV1685" s="5">
        <f t="shared" si="1999"/>
        <v>6.2398754234795789E-5</v>
      </c>
      <c r="AW1685" s="5">
        <f t="shared" si="2000"/>
        <v>4.1350359790043993E-7</v>
      </c>
      <c r="AX1685" s="5">
        <f t="shared" si="2001"/>
        <v>2.8191405966468842E-4</v>
      </c>
      <c r="AY1685" s="5">
        <f t="shared" si="2002"/>
        <v>2.8448928331405946E-4</v>
      </c>
      <c r="AZ1685" s="5">
        <f t="shared" si="2003"/>
        <v>1.4354401553581808E-4</v>
      </c>
      <c r="BA1685" s="5">
        <f t="shared" si="2004"/>
        <v>4.8285086304172226E-5</v>
      </c>
      <c r="BB1685" s="5">
        <f t="shared" si="2005"/>
        <v>1.2181540017700703E-5</v>
      </c>
      <c r="BC1685" s="5">
        <f t="shared" si="2006"/>
        <v>2.4585631475202988E-6</v>
      </c>
      <c r="BD1685" s="5">
        <f t="shared" si="2007"/>
        <v>1.8027341267619465E-4</v>
      </c>
      <c r="BE1685" s="5">
        <f t="shared" si="2008"/>
        <v>1.9599501780581365E-4</v>
      </c>
      <c r="BF1685" s="5">
        <f t="shared" si="2009"/>
        <v>1.0654385035052327E-4</v>
      </c>
      <c r="BG1685" s="5">
        <f t="shared" si="2010"/>
        <v>3.8611838792628691E-5</v>
      </c>
      <c r="BH1685" s="5">
        <f t="shared" si="2011"/>
        <v>1.049479221496398E-5</v>
      </c>
      <c r="BI1685" s="5">
        <f t="shared" si="2012"/>
        <v>2.2820081525108895E-6</v>
      </c>
      <c r="BJ1685" s="8">
        <f t="shared" si="2013"/>
        <v>0.37012516075773572</v>
      </c>
      <c r="BK1685" s="8">
        <f t="shared" si="2014"/>
        <v>0.29985057205920607</v>
      </c>
      <c r="BL1685" s="8">
        <f t="shared" si="2015"/>
        <v>0.30903104695496791</v>
      </c>
      <c r="BM1685" s="8">
        <f t="shared" si="2016"/>
        <v>0.34915488439090464</v>
      </c>
      <c r="BN1685" s="8">
        <f t="shared" si="2017"/>
        <v>0.65061846422352376</v>
      </c>
    </row>
    <row r="1686" spans="1:66" x14ac:dyDescent="0.25">
      <c r="A1686" t="s">
        <v>114</v>
      </c>
      <c r="B1686" t="s">
        <v>320</v>
      </c>
      <c r="C1686" t="s">
        <v>109</v>
      </c>
      <c r="D1686" s="7" t="s">
        <v>575</v>
      </c>
      <c r="E1686">
        <f>VLOOKUP(A1686,home!$A$2:$E$405,3,FALSE)</f>
        <v>1.35326086956522</v>
      </c>
      <c r="F1686">
        <f>VLOOKUP(B1686,home!$B$2:$E$405,3,FALSE)</f>
        <v>0.61</v>
      </c>
      <c r="G1686">
        <f>VLOOKUP(C1686,away!$B$2:$E$405,4,FALSE)</f>
        <v>1.25</v>
      </c>
      <c r="H1686">
        <f>VLOOKUP(A1686,away!$A$2:$E$405,3,FALSE)</f>
        <v>1.10869565217391</v>
      </c>
      <c r="I1686">
        <f>VLOOKUP(C1686,away!$B$2:$E$405,3,FALSE)</f>
        <v>0.43</v>
      </c>
      <c r="J1686">
        <f>VLOOKUP(B1686,home!$B$2:$E$405,4,FALSE)</f>
        <v>0.9</v>
      </c>
      <c r="K1686" s="3">
        <f t="shared" si="1962"/>
        <v>1.0318614130434802</v>
      </c>
      <c r="L1686" s="3">
        <f t="shared" si="1963"/>
        <v>0.42906521739130316</v>
      </c>
      <c r="M1686" s="5">
        <f t="shared" si="1964"/>
        <v>0.23202117720288196</v>
      </c>
      <c r="N1686" s="5">
        <f t="shared" si="1965"/>
        <v>0.23941369976457746</v>
      </c>
      <c r="O1686" s="5">
        <f t="shared" si="1966"/>
        <v>9.9552216835940621E-2</v>
      </c>
      <c r="P1686" s="5">
        <f t="shared" si="1967"/>
        <v>0.10272409113594461</v>
      </c>
      <c r="Q1686" s="5">
        <f t="shared" si="1968"/>
        <v>0.12352087927052223</v>
      </c>
      <c r="R1686" s="5">
        <f t="shared" si="1969"/>
        <v>2.1357196779249504E-2</v>
      </c>
      <c r="S1686" s="5">
        <f t="shared" si="1970"/>
        <v>1.1369909232982275E-2</v>
      </c>
      <c r="T1686" s="5">
        <f t="shared" si="1971"/>
        <v>5.2998512916571532E-2</v>
      </c>
      <c r="U1686" s="5">
        <f t="shared" si="1972"/>
        <v>2.2037667247284055E-2</v>
      </c>
      <c r="V1686" s="5">
        <f t="shared" si="1973"/>
        <v>5.5931848134468129E-4</v>
      </c>
      <c r="W1686" s="5">
        <f t="shared" si="1974"/>
        <v>4.2485476341484738E-2</v>
      </c>
      <c r="X1686" s="5">
        <f t="shared" si="1975"/>
        <v>1.8229040142432214E-2</v>
      </c>
      <c r="Y1686" s="5">
        <f t="shared" si="1976"/>
        <v>3.9107235357737349E-3</v>
      </c>
      <c r="Z1686" s="5">
        <f t="shared" si="1977"/>
        <v>3.0545434263191769E-3</v>
      </c>
      <c r="AA1686" s="5">
        <f t="shared" si="1978"/>
        <v>3.1518654960843791E-3</v>
      </c>
      <c r="AB1686" s="5">
        <f t="shared" si="1979"/>
        <v>1.6261441922563089E-3</v>
      </c>
      <c r="AC1686" s="5">
        <f t="shared" si="1980"/>
        <v>1.5476896156721675E-5</v>
      </c>
      <c r="AD1686" s="5">
        <f t="shared" si="1981"/>
        <v>1.0959780912887447E-2</v>
      </c>
      <c r="AE1686" s="5">
        <f t="shared" si="1982"/>
        <v>4.7024607799491065E-3</v>
      </c>
      <c r="AF1686" s="5">
        <f t="shared" si="1983"/>
        <v>1.0088311784114702E-3</v>
      </c>
      <c r="AG1686" s="5">
        <f t="shared" si="1984"/>
        <v>1.4428478962541405E-4</v>
      </c>
      <c r="AH1686" s="5">
        <f t="shared" si="1985"/>
        <v>3.2764958481120332E-4</v>
      </c>
      <c r="AI1686" s="5">
        <f t="shared" si="1986"/>
        <v>3.3808896356639779E-4</v>
      </c>
      <c r="AJ1686" s="5">
        <f t="shared" si="1987"/>
        <v>1.7443047784001449E-4</v>
      </c>
      <c r="AK1686" s="5">
        <f t="shared" si="1988"/>
        <v>5.9996026447282277E-5</v>
      </c>
      <c r="AL1686" s="5">
        <f t="shared" si="1989"/>
        <v>2.7408706575338968E-7</v>
      </c>
      <c r="AM1686" s="5">
        <f t="shared" si="1990"/>
        <v>2.2617950038838009E-3</v>
      </c>
      <c r="AN1686" s="5">
        <f t="shared" si="1991"/>
        <v>9.7045756503596646E-4</v>
      </c>
      <c r="AO1686" s="5">
        <f t="shared" si="1992"/>
        <v>2.0819479305559581E-4</v>
      </c>
      <c r="AP1686" s="5">
        <f t="shared" si="1993"/>
        <v>2.9776381380712209E-5</v>
      </c>
      <c r="AQ1686" s="5">
        <f t="shared" si="1994"/>
        <v>3.1940023875604077E-6</v>
      </c>
      <c r="AR1686" s="5">
        <f t="shared" si="1995"/>
        <v>2.811660806703785E-5</v>
      </c>
      <c r="AS1686" s="5">
        <f t="shared" si="1996"/>
        <v>2.9012442930043387E-5</v>
      </c>
      <c r="AT1686" s="5">
        <f t="shared" si="1997"/>
        <v>1.4968410178818951E-5</v>
      </c>
      <c r="AU1686" s="5">
        <f t="shared" si="1998"/>
        <v>5.1484416260435118E-6</v>
      </c>
      <c r="AV1686" s="5">
        <f t="shared" si="1999"/>
        <v>1.3281195628052828E-6</v>
      </c>
      <c r="AW1686" s="5">
        <f t="shared" si="2000"/>
        <v>3.3707824361671514E-9</v>
      </c>
      <c r="AX1686" s="5">
        <f t="shared" si="2001"/>
        <v>3.8897649812037028E-4</v>
      </c>
      <c r="AY1686" s="5">
        <f t="shared" si="2002"/>
        <v>1.6689628572612449E-4</v>
      </c>
      <c r="AZ1686" s="5">
        <f t="shared" si="2003"/>
        <v>3.5804695558440324E-5</v>
      </c>
      <c r="BA1686" s="5">
        <f t="shared" si="2004"/>
        <v>5.1208498278038764E-6</v>
      </c>
      <c r="BB1686" s="5">
        <f t="shared" si="2005"/>
        <v>5.4929463614872173E-7</v>
      </c>
      <c r="BC1686" s="5">
        <f t="shared" si="2006"/>
        <v>4.7136644494205641E-8</v>
      </c>
      <c r="BD1686" s="5">
        <f t="shared" si="2007"/>
        <v>2.0106430920982765E-6</v>
      </c>
      <c r="BE1686" s="5">
        <f t="shared" si="2008"/>
        <v>2.0747050221386398E-6</v>
      </c>
      <c r="BF1686" s="5">
        <f t="shared" si="2009"/>
        <v>1.070404027896191E-6</v>
      </c>
      <c r="BG1686" s="5">
        <f t="shared" si="2010"/>
        <v>3.6816953758413219E-7</v>
      </c>
      <c r="BH1686" s="5">
        <f t="shared" si="2011"/>
        <v>9.4974984822781822E-8</v>
      </c>
      <c r="BI1686" s="5">
        <f t="shared" si="2012"/>
        <v>1.9600204408603753E-8</v>
      </c>
      <c r="BJ1686" s="8">
        <f t="shared" si="2013"/>
        <v>0.50144450213849234</v>
      </c>
      <c r="BK1686" s="8">
        <f t="shared" si="2014"/>
        <v>0.3468571433221021</v>
      </c>
      <c r="BL1686" s="8">
        <f t="shared" si="2015"/>
        <v>0.14870946812271349</v>
      </c>
      <c r="BM1686" s="8">
        <f t="shared" si="2016"/>
        <v>0.18130950310556704</v>
      </c>
      <c r="BN1686" s="8">
        <f t="shared" si="2017"/>
        <v>0.81858926098911644</v>
      </c>
    </row>
    <row r="1687" spans="1:66" x14ac:dyDescent="0.25">
      <c r="A1687" t="s">
        <v>114</v>
      </c>
      <c r="B1687" t="s">
        <v>120</v>
      </c>
      <c r="C1687" t="s">
        <v>132</v>
      </c>
      <c r="D1687" s="7" t="s">
        <v>575</v>
      </c>
      <c r="E1687">
        <f>VLOOKUP(A1687,home!$A$2:$E$405,3,FALSE)</f>
        <v>1.35326086956522</v>
      </c>
      <c r="F1687">
        <f>VLOOKUP(B1687,home!$B$2:$E$405,3,FALSE)</f>
        <v>0.9</v>
      </c>
      <c r="G1687">
        <f>VLOOKUP(C1687,away!$B$2:$E$405,4,FALSE)</f>
        <v>1.22</v>
      </c>
      <c r="H1687">
        <f>VLOOKUP(A1687,away!$A$2:$E$405,3,FALSE)</f>
        <v>1.10869565217391</v>
      </c>
      <c r="I1687">
        <f>VLOOKUP(C1687,away!$B$2:$E$405,3,FALSE)</f>
        <v>0.51</v>
      </c>
      <c r="J1687">
        <f>VLOOKUP(B1687,home!$B$2:$E$405,4,FALSE)</f>
        <v>1.1399999999999999</v>
      </c>
      <c r="K1687" s="3">
        <f t="shared" si="1962"/>
        <v>1.4858804347826113</v>
      </c>
      <c r="L1687" s="3">
        <f t="shared" si="1963"/>
        <v>0.64459565217391113</v>
      </c>
      <c r="M1687" s="5">
        <f t="shared" si="1964"/>
        <v>0.11878073043247969</v>
      </c>
      <c r="N1687" s="5">
        <f t="shared" si="1965"/>
        <v>0.17649396337880904</v>
      </c>
      <c r="O1687" s="5">
        <f t="shared" si="1966"/>
        <v>7.6565542398817771E-2</v>
      </c>
      <c r="P1687" s="5">
        <f t="shared" si="1967"/>
        <v>0.11376724142892179</v>
      </c>
      <c r="Q1687" s="5">
        <f t="shared" si="1968"/>
        <v>0.13112446352090557</v>
      </c>
      <c r="R1687" s="5">
        <f t="shared" si="1969"/>
        <v>2.467690786830759E-2</v>
      </c>
      <c r="S1687" s="5">
        <f t="shared" si="1970"/>
        <v>2.7241340357188577E-2</v>
      </c>
      <c r="T1687" s="5">
        <f t="shared" si="1971"/>
        <v>8.4522259079212333E-2</v>
      </c>
      <c r="U1687" s="5">
        <f t="shared" si="1972"/>
        <v>3.6666934592451322E-2</v>
      </c>
      <c r="V1687" s="5">
        <f t="shared" si="1973"/>
        <v>2.8990599681536855E-3</v>
      </c>
      <c r="W1687" s="5">
        <f t="shared" si="1974"/>
        <v>6.4945091622359938E-2</v>
      </c>
      <c r="X1687" s="5">
        <f t="shared" si="1975"/>
        <v>4.1863323689809509E-2</v>
      </c>
      <c r="Y1687" s="5">
        <f t="shared" si="1976"/>
        <v>1.3492458218000153E-2</v>
      </c>
      <c r="Z1687" s="5">
        <f t="shared" si="1977"/>
        <v>5.3022091736690839E-3</v>
      </c>
      <c r="AA1687" s="5">
        <f t="shared" si="1978"/>
        <v>7.8784488722797672E-3</v>
      </c>
      <c r="AB1687" s="5">
        <f t="shared" si="1979"/>
        <v>5.8532165178778192E-3</v>
      </c>
      <c r="AC1687" s="5">
        <f t="shared" si="1980"/>
        <v>1.7354354011852222E-4</v>
      </c>
      <c r="AD1687" s="5">
        <f t="shared" si="1981"/>
        <v>2.4125160244207172E-2</v>
      </c>
      <c r="AE1687" s="5">
        <f t="shared" si="1982"/>
        <v>1.5550973401414833E-2</v>
      </c>
      <c r="AF1687" s="5">
        <f t="shared" si="1983"/>
        <v>5.0120449208120692E-3</v>
      </c>
      <c r="AG1687" s="5">
        <f t="shared" si="1984"/>
        <v>1.076914121485265E-3</v>
      </c>
      <c r="AH1687" s="5">
        <f t="shared" si="1985"/>
        <v>8.5444524506592926E-4</v>
      </c>
      <c r="AI1687" s="5">
        <f t="shared" si="1986"/>
        <v>1.2696034722364977E-3</v>
      </c>
      <c r="AJ1687" s="5">
        <f t="shared" si="1987"/>
        <v>9.4323947966414045E-4</v>
      </c>
      <c r="AK1687" s="5">
        <f t="shared" si="1988"/>
        <v>4.6718036271582567E-4</v>
      </c>
      <c r="AL1687" s="5">
        <f t="shared" si="1989"/>
        <v>6.6487450465096594E-6</v>
      </c>
      <c r="AM1687" s="5">
        <f t="shared" si="1990"/>
        <v>7.1694207185725471E-3</v>
      </c>
      <c r="AN1687" s="5">
        <f t="shared" si="1991"/>
        <v>4.6213774237974211E-3</v>
      </c>
      <c r="AO1687" s="5">
        <f t="shared" si="1992"/>
        <v>1.4894598972172437E-3</v>
      </c>
      <c r="AP1687" s="5">
        <f t="shared" si="1993"/>
        <v>3.2003312461121203E-4</v>
      </c>
      <c r="AQ1687" s="5">
        <f t="shared" si="1994"/>
        <v>5.1572990169004684E-5</v>
      </c>
      <c r="AR1687" s="5">
        <f t="shared" si="1995"/>
        <v>1.1015433799803405E-4</v>
      </c>
      <c r="AS1687" s="5">
        <f t="shared" si="1996"/>
        <v>1.6367617563770953E-4</v>
      </c>
      <c r="AT1687" s="5">
        <f t="shared" si="1997"/>
        <v>1.2160161351005748E-4</v>
      </c>
      <c r="AU1687" s="5">
        <f t="shared" si="1998"/>
        <v>6.0228486117530425E-5</v>
      </c>
      <c r="AV1687" s="5">
        <f t="shared" si="1999"/>
        <v>2.237308228465364E-5</v>
      </c>
      <c r="AW1687" s="5">
        <f t="shared" si="2000"/>
        <v>1.7689209075306989E-7</v>
      </c>
      <c r="AX1687" s="5">
        <f t="shared" si="2001"/>
        <v>1.7754836624086741E-3</v>
      </c>
      <c r="AY1687" s="5">
        <f t="shared" si="2002"/>
        <v>1.1444690492944435E-3</v>
      </c>
      <c r="AZ1687" s="5">
        <f t="shared" si="2003"/>
        <v>3.688598866114039E-4</v>
      </c>
      <c r="BA1687" s="5">
        <f t="shared" si="2004"/>
        <v>7.9255159723690951E-5</v>
      </c>
      <c r="BB1687" s="5">
        <f t="shared" si="2005"/>
        <v>1.2771882842560013E-5</v>
      </c>
      <c r="BC1687" s="5">
        <f t="shared" si="2006"/>
        <v>1.6465400300777523E-6</v>
      </c>
      <c r="BD1687" s="5">
        <f t="shared" si="2007"/>
        <v>1.1834167890271359E-5</v>
      </c>
      <c r="BE1687" s="5">
        <f t="shared" si="2008"/>
        <v>1.7584158530086824E-5</v>
      </c>
      <c r="BF1687" s="5">
        <f t="shared" si="2009"/>
        <v>1.3063978560985891E-5</v>
      </c>
      <c r="BG1687" s="5">
        <f t="shared" si="2010"/>
        <v>6.4705033813961425E-6</v>
      </c>
      <c r="BH1687" s="5">
        <f t="shared" si="2011"/>
        <v>2.4035985944028136E-6</v>
      </c>
      <c r="BI1687" s="5">
        <f t="shared" si="2012"/>
        <v>7.1429202489882537E-7</v>
      </c>
      <c r="BJ1687" s="8">
        <f t="shared" si="2013"/>
        <v>0.57524100253229427</v>
      </c>
      <c r="BK1687" s="8">
        <f t="shared" si="2014"/>
        <v>0.2640130335212032</v>
      </c>
      <c r="BL1687" s="8">
        <f t="shared" si="2015"/>
        <v>0.15570562320394668</v>
      </c>
      <c r="BM1687" s="8">
        <f t="shared" si="2016"/>
        <v>0.35770872724566799</v>
      </c>
      <c r="BN1687" s="8">
        <f t="shared" si="2017"/>
        <v>0.64140884902824147</v>
      </c>
    </row>
    <row r="1688" spans="1:66" x14ac:dyDescent="0.25">
      <c r="A1688" t="s">
        <v>114</v>
      </c>
      <c r="B1688" t="s">
        <v>95</v>
      </c>
      <c r="C1688" t="s">
        <v>379</v>
      </c>
      <c r="D1688" s="7" t="s">
        <v>575</v>
      </c>
      <c r="E1688">
        <f>VLOOKUP(A1688,home!$A$2:$E$405,3,FALSE)</f>
        <v>1.35326086956522</v>
      </c>
      <c r="F1688">
        <f>VLOOKUP(B1688,home!$B$2:$E$405,3,FALSE)</f>
        <v>0.38</v>
      </c>
      <c r="G1688">
        <f>VLOOKUP(C1688,away!$B$2:$E$405,4,FALSE)</f>
        <v>1.06</v>
      </c>
      <c r="H1688">
        <f>VLOOKUP(A1688,away!$A$2:$E$405,3,FALSE)</f>
        <v>1.10869565217391</v>
      </c>
      <c r="I1688">
        <f>VLOOKUP(C1688,away!$B$2:$E$405,3,FALSE)</f>
        <v>1</v>
      </c>
      <c r="J1688">
        <f>VLOOKUP(B1688,home!$B$2:$E$405,4,FALSE)</f>
        <v>1.31</v>
      </c>
      <c r="K1688" s="3">
        <f t="shared" si="1962"/>
        <v>0.54509347826087073</v>
      </c>
      <c r="L1688" s="3">
        <f t="shared" si="1963"/>
        <v>1.452391304347822</v>
      </c>
      <c r="M1688" s="5">
        <f t="shared" si="1964"/>
        <v>0.13567610934085814</v>
      </c>
      <c r="N1688" s="5">
        <f t="shared" si="1965"/>
        <v>7.3956162357510569E-2</v>
      </c>
      <c r="O1688" s="5">
        <f t="shared" si="1966"/>
        <v>0.19705480141440665</v>
      </c>
      <c r="P1688" s="5">
        <f t="shared" si="1967"/>
        <v>0.10741328711098407</v>
      </c>
      <c r="Q1688" s="5">
        <f t="shared" si="1968"/>
        <v>2.0156510889140559E-2</v>
      </c>
      <c r="R1688" s="5">
        <f t="shared" si="1969"/>
        <v>0.14310034002713559</v>
      </c>
      <c r="S1688" s="5">
        <f t="shared" si="1970"/>
        <v>2.1259480213647701E-2</v>
      </c>
      <c r="T1688" s="5">
        <f t="shared" si="1971"/>
        <v>2.9275141141379933E-2</v>
      </c>
      <c r="U1688" s="5">
        <f t="shared" si="1972"/>
        <v>7.8003062085704636E-2</v>
      </c>
      <c r="V1688" s="5">
        <f t="shared" si="1973"/>
        <v>1.8700996915151462E-3</v>
      </c>
      <c r="W1688" s="5">
        <f t="shared" si="1974"/>
        <v>3.6623942100549147E-3</v>
      </c>
      <c r="X1688" s="5">
        <f t="shared" si="1975"/>
        <v>5.3192295037775691E-3</v>
      </c>
      <c r="Y1688" s="5">
        <f t="shared" si="1976"/>
        <v>3.8628013385584616E-3</v>
      </c>
      <c r="Z1688" s="5">
        <f t="shared" si="1977"/>
        <v>6.9279229834876124E-2</v>
      </c>
      <c r="AA1688" s="5">
        <f t="shared" si="1978"/>
        <v>3.7763656361926912E-2</v>
      </c>
      <c r="AB1688" s="5">
        <f t="shared" si="1979"/>
        <v>1.0292361399085502E-2</v>
      </c>
      <c r="AC1688" s="5">
        <f t="shared" si="1980"/>
        <v>9.2533587926221585E-5</v>
      </c>
      <c r="AD1688" s="5">
        <f t="shared" si="1981"/>
        <v>4.9908679968032688E-4</v>
      </c>
      <c r="AE1688" s="5">
        <f t="shared" si="1982"/>
        <v>7.2486932797049001E-4</v>
      </c>
      <c r="AF1688" s="5">
        <f t="shared" si="1983"/>
        <v>5.2639695436639477E-4</v>
      </c>
      <c r="AG1688" s="5">
        <f t="shared" si="1984"/>
        <v>2.5484478638564307E-4</v>
      </c>
      <c r="AH1688" s="5">
        <f t="shared" si="1985"/>
        <v>2.5155137746022078E-2</v>
      </c>
      <c r="AI1688" s="5">
        <f t="shared" si="1986"/>
        <v>1.3711901530110492E-2</v>
      </c>
      <c r="AJ1688" s="5">
        <f t="shared" si="1987"/>
        <v>3.7371340493092425E-3</v>
      </c>
      <c r="AK1688" s="5">
        <f t="shared" si="1988"/>
        <v>6.790291325550359E-4</v>
      </c>
      <c r="AL1688" s="5">
        <f t="shared" si="1989"/>
        <v>2.9303130508727051E-6</v>
      </c>
      <c r="AM1688" s="5">
        <f t="shared" si="1990"/>
        <v>5.440979191836718E-5</v>
      </c>
      <c r="AN1688" s="5">
        <f t="shared" si="1991"/>
        <v>7.9024308653610897E-5</v>
      </c>
      <c r="AO1688" s="5">
        <f t="shared" si="1992"/>
        <v>5.7387109360301418E-5</v>
      </c>
      <c r="AP1688" s="5">
        <f t="shared" si="1993"/>
        <v>2.7782846205519768E-5</v>
      </c>
      <c r="AQ1688" s="5">
        <f t="shared" si="1994"/>
        <v>1.0087891059732451E-5</v>
      </c>
      <c r="AR1688" s="5">
        <f t="shared" si="1995"/>
        <v>7.3070206643988164E-3</v>
      </c>
      <c r="AS1688" s="5">
        <f t="shared" si="1996"/>
        <v>3.9830093096812095E-3</v>
      </c>
      <c r="AT1688" s="5">
        <f t="shared" si="1997"/>
        <v>1.0855561992797801E-3</v>
      </c>
      <c r="AU1688" s="5">
        <f t="shared" si="1998"/>
        <v>1.9724320150435543E-4</v>
      </c>
      <c r="AV1688" s="5">
        <f t="shared" si="1999"/>
        <v>2.6878995692829726E-5</v>
      </c>
      <c r="AW1688" s="5">
        <f t="shared" si="2000"/>
        <v>6.4441574739935788E-8</v>
      </c>
      <c r="AX1688" s="5">
        <f t="shared" si="2001"/>
        <v>4.9430704547054945E-6</v>
      </c>
      <c r="AY1688" s="5">
        <f t="shared" si="2002"/>
        <v>7.1792725451928947E-6</v>
      </c>
      <c r="AZ1688" s="5">
        <f t="shared" si="2003"/>
        <v>5.2135565080906094E-6</v>
      </c>
      <c r="BA1688" s="5">
        <f t="shared" si="2004"/>
        <v>2.5240413790255996E-6</v>
      </c>
      <c r="BB1688" s="5">
        <f t="shared" si="2005"/>
        <v>9.1647393767771671E-7</v>
      </c>
      <c r="BC1688" s="5">
        <f t="shared" si="2006"/>
        <v>2.6621575554890431E-7</v>
      </c>
      <c r="BD1688" s="5">
        <f t="shared" si="2007"/>
        <v>1.7687755456104507E-3</v>
      </c>
      <c r="BE1688" s="5">
        <f t="shared" si="2008"/>
        <v>9.6414801441956988E-4</v>
      </c>
      <c r="BF1688" s="5">
        <f t="shared" si="2009"/>
        <v>2.6277539736913779E-4</v>
      </c>
      <c r="BG1688" s="5">
        <f t="shared" si="2010"/>
        <v>4.7745718451108594E-5</v>
      </c>
      <c r="BH1688" s="5">
        <f t="shared" si="2011"/>
        <v>6.506469935644754E-6</v>
      </c>
      <c r="BI1688" s="5">
        <f t="shared" si="2012"/>
        <v>7.0932686568407691E-7</v>
      </c>
      <c r="BJ1688" s="8">
        <f t="shared" si="2013"/>
        <v>0.13848717188660267</v>
      </c>
      <c r="BK1688" s="8">
        <f t="shared" si="2014"/>
        <v>0.2663216195305273</v>
      </c>
      <c r="BL1688" s="8">
        <f t="shared" si="2015"/>
        <v>0.52514779258946476</v>
      </c>
      <c r="BM1688" s="8">
        <f t="shared" si="2016"/>
        <v>0.32187148787046477</v>
      </c>
      <c r="BN1688" s="8">
        <f t="shared" si="2017"/>
        <v>0.67735721114003555</v>
      </c>
    </row>
    <row r="1689" spans="1:66" x14ac:dyDescent="0.25">
      <c r="A1689" t="s">
        <v>114</v>
      </c>
      <c r="B1689" t="s">
        <v>128</v>
      </c>
      <c r="C1689" t="s">
        <v>130</v>
      </c>
      <c r="D1689" s="7" t="s">
        <v>575</v>
      </c>
      <c r="E1689">
        <f>VLOOKUP(A1689,home!$A$2:$E$405,3,FALSE)</f>
        <v>1.35326086956522</v>
      </c>
      <c r="F1689">
        <f>VLOOKUP(B1689,home!$B$2:$E$405,3,FALSE)</f>
        <v>1.1599999999999999</v>
      </c>
      <c r="G1689">
        <f>VLOOKUP(C1689,away!$B$2:$E$405,4,FALSE)</f>
        <v>0.87</v>
      </c>
      <c r="H1689">
        <f>VLOOKUP(A1689,away!$A$2:$E$405,3,FALSE)</f>
        <v>1.10869565217391</v>
      </c>
      <c r="I1689">
        <f>VLOOKUP(C1689,away!$B$2:$E$405,3,FALSE)</f>
        <v>0.87</v>
      </c>
      <c r="J1689">
        <f>VLOOKUP(B1689,home!$B$2:$E$405,4,FALSE)</f>
        <v>0.86</v>
      </c>
      <c r="K1689" s="3">
        <f t="shared" si="1962"/>
        <v>1.3657108695652198</v>
      </c>
      <c r="L1689" s="3">
        <f t="shared" si="1963"/>
        <v>0.82952608695651942</v>
      </c>
      <c r="M1689" s="5">
        <f t="shared" si="1964"/>
        <v>0.11133217749356775</v>
      </c>
      <c r="N1689" s="5">
        <f t="shared" si="1965"/>
        <v>0.15204756493532981</v>
      </c>
      <c r="O1689" s="5">
        <f t="shared" si="1966"/>
        <v>9.2352945548587917E-2</v>
      </c>
      <c r="P1689" s="5">
        <f t="shared" si="1967"/>
        <v>0.12612742157207144</v>
      </c>
      <c r="Q1689" s="5">
        <f t="shared" si="1968"/>
        <v>0.10382650606155176</v>
      </c>
      <c r="R1689" s="5">
        <f t="shared" si="1969"/>
        <v>3.830458876991432E-2</v>
      </c>
      <c r="S1689" s="5">
        <f t="shared" si="1970"/>
        <v>3.5722211741834757E-2</v>
      </c>
      <c r="T1689" s="5">
        <f t="shared" si="1971"/>
        <v>8.6126795295606379E-2</v>
      </c>
      <c r="U1689" s="5">
        <f t="shared" si="1972"/>
        <v>5.231299323729785E-2</v>
      </c>
      <c r="V1689" s="5">
        <f t="shared" si="1973"/>
        <v>4.4966040279769501E-3</v>
      </c>
      <c r="W1689" s="5">
        <f t="shared" si="1974"/>
        <v>4.7265662625746822E-2</v>
      </c>
      <c r="X1689" s="5">
        <f t="shared" si="1975"/>
        <v>3.9208100165342763E-2</v>
      </c>
      <c r="Y1689" s="5">
        <f t="shared" si="1976"/>
        <v>1.6262070953578022E-2</v>
      </c>
      <c r="Z1689" s="5">
        <f t="shared" si="1977"/>
        <v>1.0591551878261888E-2</v>
      </c>
      <c r="AA1689" s="5">
        <f t="shared" si="1978"/>
        <v>1.4464997525706182E-2</v>
      </c>
      <c r="AB1689" s="5">
        <f t="shared" si="1979"/>
        <v>9.8775021745454716E-3</v>
      </c>
      <c r="AC1689" s="5">
        <f t="shared" si="1980"/>
        <v>3.18385643669869E-4</v>
      </c>
      <c r="AD1689" s="5">
        <f t="shared" si="1981"/>
        <v>1.6137807301296238E-2</v>
      </c>
      <c r="AE1689" s="5">
        <f t="shared" si="1982"/>
        <v>1.3386732142702615E-2</v>
      </c>
      <c r="AF1689" s="5">
        <f t="shared" si="1983"/>
        <v>5.5523217657355815E-3</v>
      </c>
      <c r="AG1689" s="5">
        <f t="shared" si="1984"/>
        <v>1.5352652492847164E-3</v>
      </c>
      <c r="AH1689" s="5">
        <f t="shared" si="1985"/>
        <v>2.1964921460928891E-3</v>
      </c>
      <c r="AI1689" s="5">
        <f t="shared" si="1986"/>
        <v>2.9997731988336959E-3</v>
      </c>
      <c r="AJ1689" s="5">
        <f t="shared" si="1987"/>
        <v>2.0484114319388042E-3</v>
      </c>
      <c r="AK1689" s="5">
        <f t="shared" si="1988"/>
        <v>9.3251258598016059E-4</v>
      </c>
      <c r="AL1689" s="5">
        <f t="shared" si="1989"/>
        <v>1.442787205126388E-5</v>
      </c>
      <c r="AM1689" s="5">
        <f t="shared" si="1990"/>
        <v>4.4079157684658475E-3</v>
      </c>
      <c r="AN1689" s="5">
        <f t="shared" si="1991"/>
        <v>3.6564811190494136E-3</v>
      </c>
      <c r="AO1689" s="5">
        <f t="shared" si="1992"/>
        <v>1.5165732373577274E-3</v>
      </c>
      <c r="AP1689" s="5">
        <f t="shared" si="1993"/>
        <v>4.1934568772277879E-4</v>
      </c>
      <c r="AQ1689" s="5">
        <f t="shared" si="1994"/>
        <v>8.6964546854691795E-5</v>
      </c>
      <c r="AR1689" s="5">
        <f t="shared" si="1995"/>
        <v>3.6440950699583247E-4</v>
      </c>
      <c r="AS1689" s="5">
        <f t="shared" si="1996"/>
        <v>4.9767802467711158E-4</v>
      </c>
      <c r="AT1689" s="5">
        <f t="shared" si="1997"/>
        <v>3.3984214392263946E-4</v>
      </c>
      <c r="AU1689" s="5">
        <f t="shared" si="1998"/>
        <v>1.5470870329716555E-4</v>
      </c>
      <c r="AV1689" s="5">
        <f t="shared" si="1999"/>
        <v>5.2821839427319851E-5</v>
      </c>
      <c r="AW1689" s="5">
        <f t="shared" si="2000"/>
        <v>4.540342298071623E-7</v>
      </c>
      <c r="AX1689" s="5">
        <f t="shared" si="2001"/>
        <v>1.0033230795202905E-3</v>
      </c>
      <c r="AY1689" s="5">
        <f t="shared" si="2002"/>
        <v>8.3228266810763123E-4</v>
      </c>
      <c r="AZ1689" s="5">
        <f t="shared" si="2003"/>
        <v>3.4520009245852742E-4</v>
      </c>
      <c r="BA1689" s="5">
        <f t="shared" si="2004"/>
        <v>9.5450827304716991E-5</v>
      </c>
      <c r="BB1689" s="5">
        <f t="shared" si="2005"/>
        <v>1.9794737817711092E-5</v>
      </c>
      <c r="BC1689" s="5">
        <f t="shared" si="2006"/>
        <v>3.2840502808512242E-6</v>
      </c>
      <c r="BD1689" s="5">
        <f t="shared" si="2007"/>
        <v>5.0381198731334534E-5</v>
      </c>
      <c r="BE1689" s="5">
        <f t="shared" si="2008"/>
        <v>6.8806150729109049E-5</v>
      </c>
      <c r="BF1689" s="5">
        <f t="shared" si="2009"/>
        <v>4.6984653971843553E-5</v>
      </c>
      <c r="BG1689" s="5">
        <f t="shared" si="2010"/>
        <v>2.1389150877369146E-5</v>
      </c>
      <c r="BH1689" s="5">
        <f t="shared" si="2011"/>
        <v>7.3028489609983693E-6</v>
      </c>
      <c r="BI1689" s="5">
        <f t="shared" si="2012"/>
        <v>1.9947160409657089E-6</v>
      </c>
      <c r="BJ1689" s="8">
        <f t="shared" si="2013"/>
        <v>0.49373544231111482</v>
      </c>
      <c r="BK1689" s="8">
        <f t="shared" si="2014"/>
        <v>0.27884351101927968</v>
      </c>
      <c r="BL1689" s="8">
        <f t="shared" si="2015"/>
        <v>0.21709653555652897</v>
      </c>
      <c r="BM1689" s="8">
        <f t="shared" si="2016"/>
        <v>0.37544400775028453</v>
      </c>
      <c r="BN1689" s="8">
        <f t="shared" si="2017"/>
        <v>0.62399120438102296</v>
      </c>
    </row>
    <row r="1690" spans="1:66" x14ac:dyDescent="0.25">
      <c r="A1690" t="s">
        <v>114</v>
      </c>
      <c r="B1690" t="s">
        <v>110</v>
      </c>
      <c r="C1690" t="s">
        <v>113</v>
      </c>
      <c r="D1690" s="7" t="s">
        <v>575</v>
      </c>
      <c r="E1690">
        <f>VLOOKUP(A1690,home!$A$2:$E$405,3,FALSE)</f>
        <v>1.35326086956522</v>
      </c>
      <c r="F1690">
        <f>VLOOKUP(B1690,home!$B$2:$E$405,3,FALSE)</f>
        <v>0.9</v>
      </c>
      <c r="G1690">
        <f>VLOOKUP(C1690,away!$B$2:$E$405,4,FALSE)</f>
        <v>1.45</v>
      </c>
      <c r="H1690">
        <f>VLOOKUP(A1690,away!$A$2:$E$405,3,FALSE)</f>
        <v>1.10869565217391</v>
      </c>
      <c r="I1690">
        <f>VLOOKUP(C1690,away!$B$2:$E$405,3,FALSE)</f>
        <v>0.49</v>
      </c>
      <c r="J1690">
        <f>VLOOKUP(B1690,home!$B$2:$E$405,4,FALSE)</f>
        <v>0.9</v>
      </c>
      <c r="K1690" s="3">
        <f t="shared" si="1962"/>
        <v>1.766005434782612</v>
      </c>
      <c r="L1690" s="3">
        <f t="shared" si="1963"/>
        <v>0.48893478260869433</v>
      </c>
      <c r="M1690" s="5">
        <f t="shared" si="1964"/>
        <v>0.10487981353772508</v>
      </c>
      <c r="N1690" s="5">
        <f t="shared" si="1965"/>
        <v>0.18521832070660943</v>
      </c>
      <c r="O1690" s="5">
        <f t="shared" si="1966"/>
        <v>5.1279388832108017E-2</v>
      </c>
      <c r="P1690" s="5">
        <f t="shared" si="1967"/>
        <v>9.0559679369833515E-2</v>
      </c>
      <c r="Q1690" s="5">
        <f t="shared" si="1968"/>
        <v>0.16354828049459055</v>
      </c>
      <c r="R1690" s="5">
        <f t="shared" si="1969"/>
        <v>1.2536138415466719E-2</v>
      </c>
      <c r="S1690" s="5">
        <f t="shared" si="1970"/>
        <v>1.9548698769895189E-2</v>
      </c>
      <c r="T1690" s="5">
        <f t="shared" si="1971"/>
        <v>7.9964442969648414E-2</v>
      </c>
      <c r="U1690" s="5">
        <f t="shared" si="1972"/>
        <v>2.2138888572901302E-2</v>
      </c>
      <c r="V1690" s="5">
        <f t="shared" si="1973"/>
        <v>1.8755053819160192E-3</v>
      </c>
      <c r="W1690" s="5">
        <f t="shared" si="1974"/>
        <v>9.6275717400932659E-2</v>
      </c>
      <c r="X1690" s="5">
        <f t="shared" si="1975"/>
        <v>4.707254695792111E-2</v>
      </c>
      <c r="Y1690" s="5">
        <f t="shared" si="1976"/>
        <v>1.1507702756854355E-2</v>
      </c>
      <c r="Z1690" s="5">
        <f t="shared" si="1977"/>
        <v>2.0431180369729078E-3</v>
      </c>
      <c r="AA1690" s="5">
        <f t="shared" si="1978"/>
        <v>3.6081575571965362E-3</v>
      </c>
      <c r="AB1690" s="5">
        <f t="shared" si="1979"/>
        <v>3.1860129277805189E-3</v>
      </c>
      <c r="AC1690" s="5">
        <f t="shared" si="1980"/>
        <v>1.0121416619272661E-4</v>
      </c>
      <c r="AD1690" s="5">
        <f t="shared" si="1981"/>
        <v>4.2505860041910482E-2</v>
      </c>
      <c r="AE1690" s="5">
        <f t="shared" si="1982"/>
        <v>2.0782593439187088E-2</v>
      </c>
      <c r="AF1690" s="5">
        <f t="shared" si="1983"/>
        <v>5.0806664026169079E-3</v>
      </c>
      <c r="AG1690" s="5">
        <f t="shared" si="1984"/>
        <v>8.2803817435693179E-4</v>
      </c>
      <c r="AH1690" s="5">
        <f t="shared" si="1985"/>
        <v>2.4973786831281264E-4</v>
      </c>
      <c r="AI1690" s="5">
        <f t="shared" si="1986"/>
        <v>4.4103843271145135E-4</v>
      </c>
      <c r="AJ1690" s="5">
        <f t="shared" si="1987"/>
        <v>3.8943813455821427E-4</v>
      </c>
      <c r="AK1690" s="5">
        <f t="shared" si="1988"/>
        <v>2.2924995404713619E-4</v>
      </c>
      <c r="AL1690" s="5">
        <f t="shared" si="1989"/>
        <v>3.495781363036615E-6</v>
      </c>
      <c r="AM1690" s="5">
        <f t="shared" si="1990"/>
        <v>1.5013115968824596E-2</v>
      </c>
      <c r="AN1690" s="5">
        <f t="shared" si="1991"/>
        <v>7.3404345924963713E-3</v>
      </c>
      <c r="AO1690" s="5">
        <f t="shared" si="1992"/>
        <v>1.7944968958677765E-3</v>
      </c>
      <c r="AP1690" s="5">
        <f t="shared" si="1993"/>
        <v>2.9246398322436273E-4</v>
      </c>
      <c r="AQ1690" s="5">
        <f t="shared" si="1994"/>
        <v>3.5748953514669142E-5</v>
      </c>
      <c r="AR1690" s="5">
        <f t="shared" si="1995"/>
        <v>2.4421106070536752E-5</v>
      </c>
      <c r="AS1690" s="5">
        <f t="shared" si="1996"/>
        <v>4.3127806043970538E-5</v>
      </c>
      <c r="AT1690" s="5">
        <f t="shared" si="1997"/>
        <v>3.8081969931951186E-5</v>
      </c>
      <c r="AU1690" s="5">
        <f t="shared" si="1998"/>
        <v>2.2417655289017936E-5</v>
      </c>
      <c r="AV1690" s="5">
        <f t="shared" si="1999"/>
        <v>9.8974252688722077E-6</v>
      </c>
      <c r="AW1690" s="5">
        <f t="shared" si="2000"/>
        <v>8.3846460032337557E-8</v>
      </c>
      <c r="AX1690" s="5">
        <f t="shared" si="2001"/>
        <v>4.4188740656609781E-3</v>
      </c>
      <c r="AY1690" s="5">
        <f t="shared" si="2002"/>
        <v>2.160541230669148E-3</v>
      </c>
      <c r="AZ1690" s="5">
        <f t="shared" si="2003"/>
        <v>5.2818187846717028E-4</v>
      </c>
      <c r="BA1690" s="5">
        <f t="shared" si="2004"/>
        <v>8.6082163975399265E-5</v>
      </c>
      <c r="BB1690" s="5">
        <f t="shared" si="2005"/>
        <v>1.052214103244945E-5</v>
      </c>
      <c r="BC1690" s="5">
        <f t="shared" si="2006"/>
        <v>1.0289281476557388E-6</v>
      </c>
      <c r="BD1690" s="5">
        <f t="shared" si="2007"/>
        <v>1.9900546979436262E-6</v>
      </c>
      <c r="BE1690" s="5">
        <f t="shared" si="2008"/>
        <v>3.5144474120831128E-6</v>
      </c>
      <c r="BF1690" s="5">
        <f t="shared" si="2009"/>
        <v>3.1032666149982324E-6</v>
      </c>
      <c r="BG1690" s="5">
        <f t="shared" si="2010"/>
        <v>1.8267952358887726E-6</v>
      </c>
      <c r="BH1690" s="5">
        <f t="shared" si="2011"/>
        <v>8.0653257870363878E-7</v>
      </c>
      <c r="BI1690" s="5">
        <f t="shared" si="2012"/>
        <v>2.8486818346397221E-7</v>
      </c>
      <c r="BJ1690" s="8">
        <f t="shared" si="2013"/>
        <v>0.68446566014650845</v>
      </c>
      <c r="BK1690" s="8">
        <f t="shared" si="2014"/>
        <v>0.21912894823759468</v>
      </c>
      <c r="BL1690" s="8">
        <f t="shared" si="2015"/>
        <v>9.4207522622410153E-2</v>
      </c>
      <c r="BM1690" s="8">
        <f t="shared" si="2016"/>
        <v>0.38966317030294406</v>
      </c>
      <c r="BN1690" s="8">
        <f t="shared" si="2017"/>
        <v>0.60802162135633331</v>
      </c>
    </row>
    <row r="1691" spans="1:66" x14ac:dyDescent="0.25">
      <c r="A1691" t="s">
        <v>114</v>
      </c>
      <c r="B1691" t="s">
        <v>131</v>
      </c>
      <c r="C1691" t="s">
        <v>476</v>
      </c>
      <c r="D1691" s="7" t="s">
        <v>575</v>
      </c>
      <c r="E1691">
        <f>VLOOKUP(A1691,home!$A$2:$E$405,3,FALSE)</f>
        <v>1.35326086956522</v>
      </c>
      <c r="F1691">
        <f>VLOOKUP(B1691,home!$B$2:$E$405,3,FALSE)</f>
        <v>1.06</v>
      </c>
      <c r="G1691">
        <f>VLOOKUP(C1691,away!$B$2:$E$405,4,FALSE)</f>
        <v>0.82</v>
      </c>
      <c r="H1691">
        <f>VLOOKUP(A1691,away!$A$2:$E$405,3,FALSE)</f>
        <v>1.10869565217391</v>
      </c>
      <c r="I1691">
        <f>VLOOKUP(C1691,away!$B$2:$E$405,3,FALSE)</f>
        <v>0.92</v>
      </c>
      <c r="J1691">
        <f>VLOOKUP(B1691,home!$B$2:$E$405,4,FALSE)</f>
        <v>0.82</v>
      </c>
      <c r="K1691" s="3">
        <f t="shared" si="1962"/>
        <v>1.1762543478260892</v>
      </c>
      <c r="L1691" s="3">
        <f t="shared" si="1963"/>
        <v>0.83639999999999759</v>
      </c>
      <c r="M1691" s="5">
        <f t="shared" si="1964"/>
        <v>0.13363349371690877</v>
      </c>
      <c r="N1691" s="5">
        <f t="shared" si="1965"/>
        <v>0.15718697799970432</v>
      </c>
      <c r="O1691" s="5">
        <f t="shared" si="1966"/>
        <v>0.11177105414482219</v>
      </c>
      <c r="P1691" s="5">
        <f t="shared" si="1967"/>
        <v>0.13147118839895233</v>
      </c>
      <c r="Q1691" s="5">
        <f t="shared" si="1968"/>
        <v>9.2445933146898043E-2</v>
      </c>
      <c r="R1691" s="5">
        <f t="shared" si="1969"/>
        <v>4.6742654843364498E-2</v>
      </c>
      <c r="S1691" s="5">
        <f t="shared" si="1970"/>
        <v>3.2335967762036011E-2</v>
      </c>
      <c r="T1691" s="5">
        <f t="shared" si="1971"/>
        <v>7.7321778484065309E-2</v>
      </c>
      <c r="U1691" s="5">
        <f t="shared" si="1972"/>
        <v>5.4981250988441692E-2</v>
      </c>
      <c r="V1691" s="5">
        <f t="shared" si="1973"/>
        <v>3.5347493202490012E-3</v>
      </c>
      <c r="W1691" s="5">
        <f t="shared" si="1974"/>
        <v>3.6246643600959576E-2</v>
      </c>
      <c r="X1691" s="5">
        <f t="shared" si="1975"/>
        <v>3.0316692707842503E-2</v>
      </c>
      <c r="Y1691" s="5">
        <f t="shared" si="1976"/>
        <v>1.2678440890419695E-2</v>
      </c>
      <c r="Z1691" s="5">
        <f t="shared" si="1977"/>
        <v>1.3031852170329986E-2</v>
      </c>
      <c r="AA1691" s="5">
        <f t="shared" si="1978"/>
        <v>1.5328772775577501E-2</v>
      </c>
      <c r="AB1691" s="5">
        <f t="shared" si="1979"/>
        <v>9.0152678120556159E-3</v>
      </c>
      <c r="AC1691" s="5">
        <f t="shared" si="1980"/>
        <v>2.1734712650426096E-4</v>
      </c>
      <c r="AD1691" s="5">
        <f t="shared" si="1981"/>
        <v>1.0658818032432855E-2</v>
      </c>
      <c r="AE1691" s="5">
        <f t="shared" si="1982"/>
        <v>8.9150354023268159E-3</v>
      </c>
      <c r="AF1691" s="5">
        <f t="shared" si="1983"/>
        <v>3.7282678052530625E-3</v>
      </c>
      <c r="AG1691" s="5">
        <f t="shared" si="1984"/>
        <v>1.039441064104551E-3</v>
      </c>
      <c r="AH1691" s="5">
        <f t="shared" si="1985"/>
        <v>2.7249602888159918E-3</v>
      </c>
      <c r="AI1691" s="5">
        <f t="shared" si="1986"/>
        <v>3.205246387373246E-3</v>
      </c>
      <c r="AJ1691" s="5">
        <f t="shared" si="1987"/>
        <v>1.8850924995008236E-3</v>
      </c>
      <c r="AK1691" s="5">
        <f t="shared" si="1988"/>
        <v>7.3911608286406397E-4</v>
      </c>
      <c r="AL1691" s="5">
        <f t="shared" si="1989"/>
        <v>8.5532104929161229E-6</v>
      </c>
      <c r="AM1691" s="5">
        <f t="shared" si="1990"/>
        <v>2.5074962106672533E-3</v>
      </c>
      <c r="AN1691" s="5">
        <f t="shared" si="1991"/>
        <v>2.0972698306020846E-3</v>
      </c>
      <c r="AO1691" s="5">
        <f t="shared" si="1992"/>
        <v>8.7707824315778904E-4</v>
      </c>
      <c r="AP1691" s="5">
        <f t="shared" si="1993"/>
        <v>2.4452941419239095E-4</v>
      </c>
      <c r="AQ1691" s="5">
        <f t="shared" si="1994"/>
        <v>5.1131100507628793E-5</v>
      </c>
      <c r="AR1691" s="5">
        <f t="shared" si="1995"/>
        <v>4.5583135711313796E-4</v>
      </c>
      <c r="AS1691" s="5">
        <f t="shared" si="1996"/>
        <v>5.3617361567979526E-4</v>
      </c>
      <c r="AT1691" s="5">
        <f t="shared" si="1997"/>
        <v>3.1533827331649701E-4</v>
      </c>
      <c r="AU1691" s="5">
        <f t="shared" si="1998"/>
        <v>1.2363933834150031E-4</v>
      </c>
      <c r="AV1691" s="5">
        <f t="shared" si="1999"/>
        <v>3.6357827321632681E-5</v>
      </c>
      <c r="AW1691" s="5">
        <f t="shared" si="2000"/>
        <v>2.3374478226748333E-7</v>
      </c>
      <c r="AX1691" s="5">
        <f t="shared" si="2001"/>
        <v>4.9157555332579963E-4</v>
      </c>
      <c r="AY1691" s="5">
        <f t="shared" si="2002"/>
        <v>4.1115379280169765E-4</v>
      </c>
      <c r="AZ1691" s="5">
        <f t="shared" si="2003"/>
        <v>1.7194451614966941E-4</v>
      </c>
      <c r="BA1691" s="5">
        <f t="shared" si="2004"/>
        <v>4.79381311025277E-5</v>
      </c>
      <c r="BB1691" s="5">
        <f t="shared" si="2005"/>
        <v>1.0023863213538513E-5</v>
      </c>
      <c r="BC1691" s="5">
        <f t="shared" si="2006"/>
        <v>1.6767918383607181E-6</v>
      </c>
      <c r="BD1691" s="5">
        <f t="shared" si="2007"/>
        <v>6.3542891181571216E-5</v>
      </c>
      <c r="BE1691" s="5">
        <f t="shared" si="2008"/>
        <v>7.4742602025763209E-5</v>
      </c>
      <c r="BF1691" s="5">
        <f t="shared" si="2009"/>
        <v>4.3958155300319528E-5</v>
      </c>
      <c r="BG1691" s="5">
        <f t="shared" si="2010"/>
        <v>1.7235323764805086E-5</v>
      </c>
      <c r="BH1691" s="5">
        <f t="shared" si="2011"/>
        <v>5.0682811286355792E-6</v>
      </c>
      <c r="BI1691" s="5">
        <f t="shared" si="2012"/>
        <v>1.1923175427125035E-6</v>
      </c>
      <c r="BJ1691" s="8">
        <f t="shared" si="2013"/>
        <v>0.43744984658156544</v>
      </c>
      <c r="BK1691" s="8">
        <f t="shared" si="2014"/>
        <v>0.30161245332794506</v>
      </c>
      <c r="BL1691" s="8">
        <f t="shared" si="2015"/>
        <v>0.248066495805532</v>
      </c>
      <c r="BM1691" s="8">
        <f t="shared" si="2016"/>
        <v>0.32649842558670283</v>
      </c>
      <c r="BN1691" s="8">
        <f t="shared" si="2017"/>
        <v>0.67325130225065011</v>
      </c>
    </row>
    <row r="1692" spans="1:66" x14ac:dyDescent="0.25">
      <c r="A1692" t="s">
        <v>114</v>
      </c>
      <c r="B1692" t="s">
        <v>377</v>
      </c>
      <c r="C1692" t="s">
        <v>134</v>
      </c>
      <c r="D1692" s="7" t="s">
        <v>575</v>
      </c>
      <c r="E1692">
        <f>VLOOKUP(A1692,home!$A$2:$E$405,3,FALSE)</f>
        <v>1.35326086956522</v>
      </c>
      <c r="F1692">
        <f>VLOOKUP(B1692,home!$B$2:$E$405,3,FALSE)</f>
        <v>1.34</v>
      </c>
      <c r="G1692">
        <f>VLOOKUP(C1692,away!$B$2:$E$405,4,FALSE)</f>
        <v>1</v>
      </c>
      <c r="H1692">
        <f>VLOOKUP(A1692,away!$A$2:$E$405,3,FALSE)</f>
        <v>1.10869565217391</v>
      </c>
      <c r="I1692">
        <f>VLOOKUP(C1692,away!$B$2:$E$405,3,FALSE)</f>
        <v>0.55000000000000004</v>
      </c>
      <c r="J1692">
        <f>VLOOKUP(B1692,home!$B$2:$E$405,4,FALSE)</f>
        <v>0.62</v>
      </c>
      <c r="K1692" s="3">
        <f t="shared" si="1962"/>
        <v>1.8133695652173949</v>
      </c>
      <c r="L1692" s="3">
        <f t="shared" si="1963"/>
        <v>0.37806521739130328</v>
      </c>
      <c r="M1692" s="5">
        <f t="shared" si="1964"/>
        <v>0.11175628755368955</v>
      </c>
      <c r="N1692" s="5">
        <f t="shared" si="1965"/>
        <v>0.20265545057154416</v>
      </c>
      <c r="O1692" s="5">
        <f t="shared" si="1966"/>
        <v>4.2251165148830643E-2</v>
      </c>
      <c r="P1692" s="5">
        <f t="shared" si="1967"/>
        <v>7.6616976975863352E-2</v>
      </c>
      <c r="Q1692" s="5">
        <f t="shared" si="1968"/>
        <v>0.18374461314592819</v>
      </c>
      <c r="R1692" s="5">
        <f t="shared" si="1969"/>
        <v>7.986847968514255E-3</v>
      </c>
      <c r="S1692" s="5">
        <f t="shared" si="1970"/>
        <v>1.3131612747291412E-2</v>
      </c>
      <c r="T1692" s="5">
        <f t="shared" si="1971"/>
        <v>6.946744711349627E-2</v>
      </c>
      <c r="U1692" s="5">
        <f t="shared" si="1972"/>
        <v>1.4483107028122126E-2</v>
      </c>
      <c r="V1692" s="5">
        <f t="shared" si="1973"/>
        <v>1.0002961638306339E-3</v>
      </c>
      <c r="W1692" s="5">
        <f t="shared" si="1974"/>
        <v>0.11106562975049004</v>
      </c>
      <c r="X1692" s="5">
        <f t="shared" si="1975"/>
        <v>4.1990051456321023E-2</v>
      </c>
      <c r="Y1692" s="5">
        <f t="shared" si="1976"/>
        <v>7.9374889660530079E-3</v>
      </c>
      <c r="Z1692" s="5">
        <f t="shared" si="1977"/>
        <v>1.0065164711625437E-3</v>
      </c>
      <c r="AA1692" s="5">
        <f t="shared" si="1978"/>
        <v>1.8251863356961685E-3</v>
      </c>
      <c r="AB1692" s="5">
        <f t="shared" si="1979"/>
        <v>1.6548686760010458E-3</v>
      </c>
      <c r="AC1692" s="5">
        <f t="shared" si="1980"/>
        <v>4.2860937531387871E-5</v>
      </c>
      <c r="AD1692" s="5">
        <f t="shared" si="1981"/>
        <v>5.0350758182810589E-2</v>
      </c>
      <c r="AE1692" s="5">
        <f t="shared" si="1982"/>
        <v>1.9035870338201227E-2</v>
      </c>
      <c r="AF1692" s="5">
        <f t="shared" si="1983"/>
        <v>3.5984002288223537E-3</v>
      </c>
      <c r="AG1692" s="5">
        <f t="shared" si="1984"/>
        <v>4.534766549235463E-4</v>
      </c>
      <c r="AH1692" s="5">
        <f t="shared" si="1985"/>
        <v>9.5132217119498592E-5</v>
      </c>
      <c r="AI1692" s="5">
        <f t="shared" si="1986"/>
        <v>1.7250986719615196E-4</v>
      </c>
      <c r="AJ1692" s="5">
        <f t="shared" si="1987"/>
        <v>1.5641207143659834E-4</v>
      </c>
      <c r="AK1692" s="5">
        <f t="shared" si="1988"/>
        <v>9.4544296658578787E-5</v>
      </c>
      <c r="AL1692" s="5">
        <f t="shared" si="1989"/>
        <v>1.175370276121113E-6</v>
      </c>
      <c r="AM1692" s="5">
        <f t="shared" si="1990"/>
        <v>1.8260906494865892E-2</v>
      </c>
      <c r="AN1692" s="5">
        <f t="shared" si="1991"/>
        <v>6.9038135837437356E-3</v>
      </c>
      <c r="AO1692" s="5">
        <f t="shared" si="1992"/>
        <v>1.3050458916835537E-3</v>
      </c>
      <c r="AP1692" s="5">
        <f t="shared" si="1993"/>
        <v>1.6446415291499001E-4</v>
      </c>
      <c r="AQ1692" s="5">
        <f t="shared" si="1994"/>
        <v>1.5544543931220556E-5</v>
      </c>
      <c r="AR1692" s="5">
        <f t="shared" si="1995"/>
        <v>7.1932364692399823E-6</v>
      </c>
      <c r="AS1692" s="5">
        <f t="shared" si="1996"/>
        <v>1.3043996088731614E-5</v>
      </c>
      <c r="AT1692" s="5">
        <f t="shared" si="1997"/>
        <v>1.1826792758060327E-5</v>
      </c>
      <c r="AU1692" s="5">
        <f t="shared" si="1998"/>
        <v>7.1487820138666942E-6</v>
      </c>
      <c r="AV1692" s="5">
        <f t="shared" si="1999"/>
        <v>3.240845933079846E-6</v>
      </c>
      <c r="AW1692" s="5">
        <f t="shared" si="2000"/>
        <v>2.2383358405977423E-8</v>
      </c>
      <c r="AX1692" s="5">
        <f t="shared" si="2001"/>
        <v>5.5189620118450775E-3</v>
      </c>
      <c r="AY1692" s="5">
        <f t="shared" si="2002"/>
        <v>2.0865275727825539E-3</v>
      </c>
      <c r="AZ1692" s="5">
        <f t="shared" si="2003"/>
        <v>3.9442175019849225E-4</v>
      </c>
      <c r="BA1692" s="5">
        <f t="shared" si="2004"/>
        <v>4.9705714910883767E-5</v>
      </c>
      <c r="BB1692" s="5">
        <f t="shared" si="2005"/>
        <v>4.6980004783433524E-6</v>
      </c>
      <c r="BC1692" s="5">
        <f t="shared" si="2006"/>
        <v>3.5523011442986538E-7</v>
      </c>
      <c r="BD1692" s="5">
        <f t="shared" si="2007"/>
        <v>4.5325208491504392E-7</v>
      </c>
      <c r="BE1692" s="5">
        <f t="shared" si="2008"/>
        <v>8.219135361562709E-7</v>
      </c>
      <c r="BF1692" s="5">
        <f t="shared" si="2009"/>
        <v>7.4521649585299446E-7</v>
      </c>
      <c r="BG1692" s="5">
        <f t="shared" si="2010"/>
        <v>4.5045097102592491E-7</v>
      </c>
      <c r="BH1692" s="5">
        <f t="shared" si="2011"/>
        <v>2.0420852037025875E-7</v>
      </c>
      <c r="BI1692" s="5">
        <f t="shared" si="2012"/>
        <v>7.4061103159500758E-8</v>
      </c>
      <c r="BJ1692" s="8">
        <f t="shared" si="2013"/>
        <v>0.72500363135605983</v>
      </c>
      <c r="BK1692" s="8">
        <f t="shared" si="2014"/>
        <v>0.20463573732126497</v>
      </c>
      <c r="BL1692" s="8">
        <f t="shared" si="2015"/>
        <v>6.8764976365549527E-2</v>
      </c>
      <c r="BM1692" s="8">
        <f t="shared" si="2016"/>
        <v>0.37231301496024233</v>
      </c>
      <c r="BN1692" s="8">
        <f t="shared" si="2017"/>
        <v>0.62501134136437009</v>
      </c>
    </row>
    <row r="1693" spans="1:66" x14ac:dyDescent="0.25">
      <c r="A1693" t="s">
        <v>114</v>
      </c>
      <c r="B1693" t="s">
        <v>112</v>
      </c>
      <c r="C1693" t="s">
        <v>104</v>
      </c>
      <c r="D1693" s="7" t="s">
        <v>575</v>
      </c>
      <c r="E1693">
        <f>VLOOKUP(A1693,home!$A$2:$E$405,3,FALSE)</f>
        <v>1.35326086956522</v>
      </c>
      <c r="F1693">
        <f>VLOOKUP(B1693,home!$B$2:$E$405,3,FALSE)</f>
        <v>1.1200000000000001</v>
      </c>
      <c r="G1693">
        <f>VLOOKUP(C1693,away!$B$2:$E$405,4,FALSE)</f>
        <v>0.74</v>
      </c>
      <c r="H1693">
        <f>VLOOKUP(A1693,away!$A$2:$E$405,3,FALSE)</f>
        <v>1.10869565217391</v>
      </c>
      <c r="I1693">
        <f>VLOOKUP(C1693,away!$B$2:$E$405,3,FALSE)</f>
        <v>0.9</v>
      </c>
      <c r="J1693">
        <f>VLOOKUP(B1693,home!$B$2:$E$405,4,FALSE)</f>
        <v>0.98</v>
      </c>
      <c r="K1693" s="3">
        <f t="shared" si="1962"/>
        <v>1.1215826086956544</v>
      </c>
      <c r="L1693" s="3">
        <f t="shared" si="1963"/>
        <v>0.97786956521738855</v>
      </c>
      <c r="M1693" s="5">
        <f t="shared" si="1964"/>
        <v>0.12252353145765929</v>
      </c>
      <c r="N1693" s="5">
        <f t="shared" si="1965"/>
        <v>0.13742026203888558</v>
      </c>
      <c r="O1693" s="5">
        <f t="shared" si="1966"/>
        <v>0.11981203243540033</v>
      </c>
      <c r="P1693" s="5">
        <f t="shared" si="1967"/>
        <v>0.13437909189202465</v>
      </c>
      <c r="Q1693" s="5">
        <f t="shared" si="1968"/>
        <v>7.7064087992606875E-2</v>
      </c>
      <c r="R1693" s="5">
        <f t="shared" si="1969"/>
        <v>5.8580270032708277E-2</v>
      </c>
      <c r="S1693" s="5">
        <f t="shared" si="1970"/>
        <v>3.6845453528176871E-2</v>
      </c>
      <c r="T1693" s="5">
        <f t="shared" si="1971"/>
        <v>7.5358626219205055E-2</v>
      </c>
      <c r="U1693" s="5">
        <f t="shared" si="1972"/>
        <v>6.5702612081380812E-2</v>
      </c>
      <c r="V1693" s="5">
        <f t="shared" si="1973"/>
        <v>4.4900749781252511E-3</v>
      </c>
      <c r="W1693" s="5">
        <f t="shared" si="1974"/>
        <v>2.881124694916648E-2</v>
      </c>
      <c r="X1693" s="5">
        <f t="shared" si="1975"/>
        <v>2.8173641527552237E-2</v>
      </c>
      <c r="Y1693" s="5">
        <f t="shared" si="1976"/>
        <v>1.3775073295569033E-2</v>
      </c>
      <c r="Z1693" s="5">
        <f t="shared" si="1977"/>
        <v>1.9094621062400556E-2</v>
      </c>
      <c r="AA1693" s="5">
        <f t="shared" si="1978"/>
        <v>2.1416194903222201E-2</v>
      </c>
      <c r="AB1693" s="5">
        <f t="shared" si="1979"/>
        <v>1.2010015873945271E-2</v>
      </c>
      <c r="AC1693" s="5">
        <f t="shared" si="1980"/>
        <v>3.0778383492402971E-4</v>
      </c>
      <c r="AD1693" s="5">
        <f t="shared" si="1981"/>
        <v>8.0785483782552184E-3</v>
      </c>
      <c r="AE1693" s="5">
        <f t="shared" si="1982"/>
        <v>7.8997665902320706E-3</v>
      </c>
      <c r="AF1693" s="5">
        <f t="shared" si="1983"/>
        <v>3.8624706604545428E-3</v>
      </c>
      <c r="AG1693" s="5">
        <f t="shared" si="1984"/>
        <v>1.2589975018012013E-3</v>
      </c>
      <c r="AH1693" s="5">
        <f t="shared" si="1985"/>
        <v>4.6680121990701042E-3</v>
      </c>
      <c r="AI1693" s="5">
        <f t="shared" si="1986"/>
        <v>5.2355612996561858E-3</v>
      </c>
      <c r="AJ1693" s="5">
        <f t="shared" si="1987"/>
        <v>2.9360572502271989E-3</v>
      </c>
      <c r="AK1693" s="5">
        <f t="shared" si="1988"/>
        <v>1.0976769166632034E-3</v>
      </c>
      <c r="AL1693" s="5">
        <f t="shared" si="1989"/>
        <v>1.3502618393081071E-5</v>
      </c>
      <c r="AM1693" s="5">
        <f t="shared" si="1990"/>
        <v>1.8121518729115071E-3</v>
      </c>
      <c r="AN1693" s="5">
        <f t="shared" si="1991"/>
        <v>1.7720481640718518E-3</v>
      </c>
      <c r="AO1693" s="5">
        <f t="shared" si="1992"/>
        <v>8.6641598387260659E-4</v>
      </c>
      <c r="AP1693" s="5">
        <f t="shared" si="1993"/>
        <v>2.8241394048230062E-4</v>
      </c>
      <c r="AQ1693" s="5">
        <f t="shared" si="1994"/>
        <v>6.9040999297689183E-5</v>
      </c>
      <c r="AR1693" s="5">
        <f t="shared" si="1995"/>
        <v>9.1294141190682995E-4</v>
      </c>
      <c r="AS1693" s="5">
        <f t="shared" si="1996"/>
        <v>1.0239392103527562E-3</v>
      </c>
      <c r="AT1693" s="5">
        <f t="shared" si="1997"/>
        <v>5.7421620534660659E-4</v>
      </c>
      <c r="AU1693" s="5">
        <f t="shared" si="1998"/>
        <v>2.1467696984932212E-4</v>
      </c>
      <c r="AV1693" s="5">
        <f t="shared" si="1999"/>
        <v>6.01944889676203E-5</v>
      </c>
      <c r="AW1693" s="5">
        <f t="shared" si="2000"/>
        <v>4.11365332629052E-7</v>
      </c>
      <c r="AX1693" s="5">
        <f t="shared" si="2001"/>
        <v>3.3874633749546692E-4</v>
      </c>
      <c r="AY1693" s="5">
        <f t="shared" si="2002"/>
        <v>3.31249733765675E-4</v>
      </c>
      <c r="AZ1693" s="5">
        <f t="shared" si="2003"/>
        <v>1.6195951656790814E-4</v>
      </c>
      <c r="BA1693" s="5">
        <f t="shared" si="2004"/>
        <v>5.279176068302627E-5</v>
      </c>
      <c r="BB1693" s="5">
        <f t="shared" si="2005"/>
        <v>1.2905864016542829E-5</v>
      </c>
      <c r="BC1693" s="5">
        <f t="shared" si="2006"/>
        <v>2.5240503269222958E-6</v>
      </c>
      <c r="BD1693" s="5">
        <f t="shared" si="2007"/>
        <v>1.4878960358838007E-4</v>
      </c>
      <c r="BE1693" s="5">
        <f t="shared" si="2008"/>
        <v>1.6687983173944759E-4</v>
      </c>
      <c r="BF1693" s="5">
        <f t="shared" si="2009"/>
        <v>9.358475851051078E-5</v>
      </c>
      <c r="BG1693" s="5">
        <f t="shared" si="2010"/>
        <v>3.49876791947905E-5</v>
      </c>
      <c r="BH1693" s="5">
        <f t="shared" si="2011"/>
        <v>9.810393125874955E-6</v>
      </c>
      <c r="BI1693" s="5">
        <f t="shared" si="2012"/>
        <v>2.2006332628897496E-6</v>
      </c>
      <c r="BJ1693" s="8">
        <f t="shared" si="2013"/>
        <v>0.38740496937721974</v>
      </c>
      <c r="BK1693" s="8">
        <f t="shared" si="2014"/>
        <v>0.29889068804306884</v>
      </c>
      <c r="BL1693" s="8">
        <f t="shared" si="2015"/>
        <v>0.29470065417811864</v>
      </c>
      <c r="BM1693" s="8">
        <f t="shared" si="2016"/>
        <v>0.3499808184430897</v>
      </c>
      <c r="BN1693" s="8">
        <f t="shared" si="2017"/>
        <v>0.64977927584928497</v>
      </c>
    </row>
    <row r="1694" spans="1:66" x14ac:dyDescent="0.25">
      <c r="A1694" t="s">
        <v>114</v>
      </c>
      <c r="B1694" t="s">
        <v>133</v>
      </c>
      <c r="C1694" t="s">
        <v>115</v>
      </c>
      <c r="D1694" s="7" t="s">
        <v>575</v>
      </c>
      <c r="E1694">
        <f>VLOOKUP(A1694,home!$A$2:$E$405,3,FALSE)</f>
        <v>1.35326086956522</v>
      </c>
      <c r="F1694">
        <f>VLOOKUP(B1694,home!$B$2:$E$405,3,FALSE)</f>
        <v>1.1599999999999999</v>
      </c>
      <c r="G1694">
        <f>VLOOKUP(C1694,away!$B$2:$E$405,4,FALSE)</f>
        <v>0.93</v>
      </c>
      <c r="H1694">
        <f>VLOOKUP(A1694,away!$A$2:$E$405,3,FALSE)</f>
        <v>1.10869565217391</v>
      </c>
      <c r="I1694">
        <f>VLOOKUP(C1694,away!$B$2:$E$405,3,FALSE)</f>
        <v>0.61</v>
      </c>
      <c r="J1694">
        <f>VLOOKUP(B1694,home!$B$2:$E$405,4,FALSE)</f>
        <v>0.63</v>
      </c>
      <c r="K1694" s="3">
        <f t="shared" si="1962"/>
        <v>1.4598978260869593</v>
      </c>
      <c r="L1694" s="3">
        <f t="shared" si="1963"/>
        <v>0.42607173913043361</v>
      </c>
      <c r="M1694" s="5">
        <f t="shared" si="1964"/>
        <v>0.15168192259532304</v>
      </c>
      <c r="N1694" s="5">
        <f t="shared" si="1965"/>
        <v>0.22144010905360254</v>
      </c>
      <c r="O1694" s="5">
        <f t="shared" si="1966"/>
        <v>6.4627380554837105E-2</v>
      </c>
      <c r="P1694" s="5">
        <f t="shared" si="1967"/>
        <v>9.4349372377701302E-2</v>
      </c>
      <c r="Q1694" s="5">
        <f t="shared" si="1968"/>
        <v>0.16163996690790677</v>
      </c>
      <c r="R1694" s="5">
        <f t="shared" si="1969"/>
        <v>1.3767950214221903E-2</v>
      </c>
      <c r="S1694" s="5">
        <f t="shared" si="1970"/>
        <v>1.4671827591175036E-2</v>
      </c>
      <c r="T1694" s="5">
        <f t="shared" si="1971"/>
        <v>6.8870221813437577E-2</v>
      </c>
      <c r="U1694" s="5">
        <f t="shared" si="1972"/>
        <v>2.009980058741604E-2</v>
      </c>
      <c r="V1694" s="5">
        <f t="shared" si="1973"/>
        <v>1.0140208764761005E-3</v>
      </c>
      <c r="W1694" s="5">
        <f t="shared" si="1974"/>
        <v>7.8659278765873697E-2</v>
      </c>
      <c r="X1694" s="5">
        <f t="shared" si="1975"/>
        <v>3.3514495702521387E-2</v>
      </c>
      <c r="Y1694" s="5">
        <f t="shared" si="1976"/>
        <v>7.139789735026365E-3</v>
      </c>
      <c r="Z1694" s="5">
        <f t="shared" si="1977"/>
        <v>1.9553781640115845E-3</v>
      </c>
      <c r="AA1694" s="5">
        <f t="shared" si="1978"/>
        <v>2.8546523308184218E-3</v>
      </c>
      <c r="AB1694" s="5">
        <f t="shared" si="1979"/>
        <v>2.083750365997943E-3</v>
      </c>
      <c r="AC1694" s="5">
        <f t="shared" si="1980"/>
        <v>3.9421405512777255E-5</v>
      </c>
      <c r="AD1694" s="5">
        <f t="shared" si="1981"/>
        <v>2.8708627517966798E-2</v>
      </c>
      <c r="AE1694" s="5">
        <f t="shared" si="1982"/>
        <v>1.2231934854627938E-2</v>
      </c>
      <c r="AF1694" s="5">
        <f t="shared" si="1983"/>
        <v>2.6058408782207465E-3</v>
      </c>
      <c r="AG1694" s="5">
        <f t="shared" si="1984"/>
        <v>3.7009171829356332E-4</v>
      </c>
      <c r="AH1694" s="5">
        <f t="shared" si="1985"/>
        <v>2.0828284374952246E-4</v>
      </c>
      <c r="AI1694" s="5">
        <f t="shared" si="1986"/>
        <v>3.0407167080113767E-4</v>
      </c>
      <c r="AJ1694" s="5">
        <f t="shared" si="1987"/>
        <v>2.2195678558860522E-4</v>
      </c>
      <c r="AK1694" s="5">
        <f t="shared" si="1988"/>
        <v>1.0801140958868467E-4</v>
      </c>
      <c r="AL1694" s="5">
        <f t="shared" si="1989"/>
        <v>9.8083800751931453E-7</v>
      </c>
      <c r="AM1694" s="5">
        <f t="shared" si="1990"/>
        <v>8.3823325806839915E-3</v>
      </c>
      <c r="AN1694" s="5">
        <f t="shared" si="1991"/>
        <v>3.5714750206217237E-3</v>
      </c>
      <c r="AO1694" s="5">
        <f t="shared" si="1992"/>
        <v>7.608522866485994E-4</v>
      </c>
      <c r="AP1694" s="5">
        <f t="shared" si="1993"/>
        <v>1.08059218997912E-4</v>
      </c>
      <c r="AQ1694" s="5">
        <f t="shared" si="1994"/>
        <v>1.1510244841879188E-5</v>
      </c>
      <c r="AR1694" s="5">
        <f t="shared" si="1995"/>
        <v>1.7748686693478295E-5</v>
      </c>
      <c r="AS1694" s="5">
        <f t="shared" si="1996"/>
        <v>2.5911269119707503E-5</v>
      </c>
      <c r="AT1694" s="5">
        <f t="shared" si="1997"/>
        <v>1.8913902729507574E-5</v>
      </c>
      <c r="AU1694" s="5">
        <f t="shared" si="1998"/>
        <v>9.2041218258761018E-6</v>
      </c>
      <c r="AV1694" s="5">
        <f t="shared" si="1999"/>
        <v>3.3592693611590159E-6</v>
      </c>
      <c r="AW1694" s="5">
        <f t="shared" si="2000"/>
        <v>1.6947278890191601E-8</v>
      </c>
      <c r="AX1694" s="5">
        <f t="shared" si="2001"/>
        <v>2.0395581853464061E-3</v>
      </c>
      <c r="AY1694" s="5">
        <f t="shared" si="2002"/>
        <v>8.6899810308825435E-4</v>
      </c>
      <c r="AZ1694" s="5">
        <f t="shared" si="2003"/>
        <v>1.8512776654193018E-4</v>
      </c>
      <c r="BA1694" s="5">
        <f t="shared" si="2004"/>
        <v>2.6292569817284366E-5</v>
      </c>
      <c r="BB1694" s="5">
        <f t="shared" si="2005"/>
        <v>2.8006302370646737E-6</v>
      </c>
      <c r="BC1694" s="5">
        <f t="shared" si="2006"/>
        <v>2.3865387915348504E-7</v>
      </c>
      <c r="BD1694" s="5">
        <f t="shared" si="2007"/>
        <v>1.2603689677952458E-6</v>
      </c>
      <c r="BE1694" s="5">
        <f t="shared" si="2008"/>
        <v>1.8400099161517442E-6</v>
      </c>
      <c r="BF1694" s="5">
        <f t="shared" si="2009"/>
        <v>1.34311323828419E-6</v>
      </c>
      <c r="BG1694" s="5">
        <f t="shared" si="2010"/>
        <v>6.5360269891990152E-7</v>
      </c>
      <c r="BH1694" s="5">
        <f t="shared" si="2011"/>
        <v>2.3854828981943356E-7</v>
      </c>
      <c r="BI1694" s="5">
        <f t="shared" si="2012"/>
        <v>6.9651225944830539E-8</v>
      </c>
      <c r="BJ1694" s="8">
        <f t="shared" si="2013"/>
        <v>0.63113760220818149</v>
      </c>
      <c r="BK1694" s="8">
        <f t="shared" si="2014"/>
        <v>0.26262654378728406</v>
      </c>
      <c r="BL1694" s="8">
        <f t="shared" si="2015"/>
        <v>0.10435639930708601</v>
      </c>
      <c r="BM1694" s="8">
        <f t="shared" si="2016"/>
        <v>0.29170024060716121</v>
      </c>
      <c r="BN1694" s="8">
        <f t="shared" si="2017"/>
        <v>0.70750670170359264</v>
      </c>
    </row>
    <row r="1695" spans="1:66" x14ac:dyDescent="0.25">
      <c r="A1695" t="s">
        <v>136</v>
      </c>
      <c r="B1695" t="s">
        <v>307</v>
      </c>
      <c r="C1695" t="s">
        <v>386</v>
      </c>
      <c r="D1695" s="7" t="s">
        <v>575</v>
      </c>
      <c r="E1695">
        <f>VLOOKUP(A1695,home!$A$2:$E$405,3,FALSE)</f>
        <v>1.4901185770751</v>
      </c>
      <c r="F1695">
        <f>VLOOKUP(B1695,home!$B$2:$E$405,3,FALSE)</f>
        <v>0.57999999999999996</v>
      </c>
      <c r="G1695">
        <f>VLOOKUP(C1695,away!$B$2:$E$405,4,FALSE)</f>
        <v>1.25</v>
      </c>
      <c r="H1695">
        <f>VLOOKUP(A1695,away!$A$2:$E$405,3,FALSE)</f>
        <v>1.24901185770751</v>
      </c>
      <c r="I1695">
        <f>VLOOKUP(C1695,away!$B$2:$E$405,3,FALSE)</f>
        <v>0.82</v>
      </c>
      <c r="J1695">
        <f>VLOOKUP(B1695,home!$B$2:$E$405,4,FALSE)</f>
        <v>1.46</v>
      </c>
      <c r="K1695" s="3">
        <f t="shared" si="1962"/>
        <v>1.0803359683794473</v>
      </c>
      <c r="L1695" s="3">
        <f t="shared" si="1963"/>
        <v>1.4953169960474311</v>
      </c>
      <c r="M1695" s="5">
        <f t="shared" si="1964"/>
        <v>7.6104113292387851E-2</v>
      </c>
      <c r="N1695" s="5">
        <f t="shared" si="1965"/>
        <v>8.2218010931391E-2</v>
      </c>
      <c r="O1695" s="5">
        <f t="shared" si="1966"/>
        <v>0.11379977407522678</v>
      </c>
      <c r="P1695" s="5">
        <f t="shared" si="1967"/>
        <v>0.12294198912692245</v>
      </c>
      <c r="Q1695" s="5">
        <f t="shared" si="1968"/>
        <v>4.4411537228898131E-2</v>
      </c>
      <c r="R1695" s="5">
        <f t="shared" si="1969"/>
        <v>8.5083368160522227E-2</v>
      </c>
      <c r="S1695" s="5">
        <f t="shared" si="1970"/>
        <v>4.9651497260122912E-2</v>
      </c>
      <c r="T1695" s="5">
        <f t="shared" si="1971"/>
        <v>6.6409326438964619E-2</v>
      </c>
      <c r="U1695" s="5">
        <f t="shared" si="1972"/>
        <v>9.1918622934682823E-2</v>
      </c>
      <c r="V1695" s="5">
        <f t="shared" si="1973"/>
        <v>8.9121388701893459E-3</v>
      </c>
      <c r="W1695" s="5">
        <f t="shared" si="1974"/>
        <v>1.5993127026467182E-2</v>
      </c>
      <c r="X1695" s="5">
        <f t="shared" si="1975"/>
        <v>2.3914794662621891E-2</v>
      </c>
      <c r="Y1695" s="5">
        <f t="shared" si="1976"/>
        <v>1.7880099458001456E-2</v>
      </c>
      <c r="Z1695" s="5">
        <f t="shared" si="1977"/>
        <v>4.2408868830463249E-2</v>
      </c>
      <c r="AA1695" s="5">
        <f t="shared" si="1978"/>
        <v>4.5815826375835478E-2</v>
      </c>
      <c r="AB1695" s="5">
        <f t="shared" si="1979"/>
        <v>2.474824257742142E-2</v>
      </c>
      <c r="AC1695" s="5">
        <f t="shared" si="1980"/>
        <v>8.9981673844200904E-4</v>
      </c>
      <c r="AD1695" s="5">
        <f t="shared" si="1981"/>
        <v>4.3194875933884828E-3</v>
      </c>
      <c r="AE1695" s="5">
        <f t="shared" si="1982"/>
        <v>6.4590032126098148E-3</v>
      </c>
      <c r="AF1695" s="5">
        <f t="shared" si="1983"/>
        <v>4.8291286406702081E-3</v>
      </c>
      <c r="AG1695" s="5">
        <f t="shared" si="1984"/>
        <v>2.4070260441645301E-3</v>
      </c>
      <c r="AH1695" s="5">
        <f t="shared" si="1985"/>
        <v>1.5853675586334458E-2</v>
      </c>
      <c r="AI1695" s="5">
        <f t="shared" si="1986"/>
        <v>1.712729596693624E-2</v>
      </c>
      <c r="AJ1695" s="5">
        <f t="shared" si="1987"/>
        <v>9.2516169370807314E-3</v>
      </c>
      <c r="AK1695" s="5">
        <f t="shared" si="1988"/>
        <v>3.3316181809322698E-3</v>
      </c>
      <c r="AL1695" s="5">
        <f t="shared" si="1989"/>
        <v>5.8144168501770213E-5</v>
      </c>
      <c r="AM1695" s="5">
        <f t="shared" si="1990"/>
        <v>9.3329956242127129E-4</v>
      </c>
      <c r="AN1695" s="5">
        <f t="shared" si="1991"/>
        <v>1.3955786980921574E-3</v>
      </c>
      <c r="AO1695" s="5">
        <f t="shared" si="1992"/>
        <v>1.043416273289475E-3</v>
      </c>
      <c r="AP1695" s="5">
        <f t="shared" si="1993"/>
        <v>5.2007936246740777E-4</v>
      </c>
      <c r="AQ1695" s="5">
        <f t="shared" si="1994"/>
        <v>1.944208774977568E-4</v>
      </c>
      <c r="AR1695" s="5">
        <f t="shared" si="1995"/>
        <v>4.7412541108136242E-3</v>
      </c>
      <c r="AS1695" s="5">
        <f t="shared" si="1996"/>
        <v>5.1221473511388728E-3</v>
      </c>
      <c r="AT1695" s="5">
        <f t="shared" si="1997"/>
        <v>2.7668200093874168E-3</v>
      </c>
      <c r="AU1695" s="5">
        <f t="shared" si="1998"/>
        <v>9.963650580577289E-4</v>
      </c>
      <c r="AV1695" s="5">
        <f t="shared" si="1999"/>
        <v>2.691022524640602E-4</v>
      </c>
      <c r="AW1695" s="5">
        <f t="shared" si="2000"/>
        <v>2.6091303020767329E-6</v>
      </c>
      <c r="AX1695" s="5">
        <f t="shared" si="2001"/>
        <v>1.6804618109274972E-4</v>
      </c>
      <c r="AY1695" s="5">
        <f t="shared" si="2002"/>
        <v>2.5128231070885315E-4</v>
      </c>
      <c r="AZ1695" s="5">
        <f t="shared" si="2003"/>
        <v>1.8787335500450978E-4</v>
      </c>
      <c r="BA1695" s="5">
        <f t="shared" si="2004"/>
        <v>9.3643406947565406E-5</v>
      </c>
      <c r="BB1695" s="5">
        <f t="shared" si="2005"/>
        <v>3.5006644494120158E-5</v>
      </c>
      <c r="BC1695" s="5">
        <f t="shared" si="2006"/>
        <v>1.0469206097329611E-5</v>
      </c>
      <c r="BD1695" s="5">
        <f t="shared" si="2007"/>
        <v>1.181612975746563E-3</v>
      </c>
      <c r="BE1695" s="5">
        <f t="shared" si="2008"/>
        <v>1.2765389984028836E-3</v>
      </c>
      <c r="BF1695" s="5">
        <f t="shared" si="2009"/>
        <v>6.8954549750685436E-4</v>
      </c>
      <c r="BG1695" s="5">
        <f t="shared" si="2010"/>
        <v>2.483136009302518E-4</v>
      </c>
      <c r="BH1695" s="5">
        <f t="shared" si="2011"/>
        <v>6.7065528630692791E-5</v>
      </c>
      <c r="BI1695" s="5">
        <f t="shared" si="2012"/>
        <v>1.4490660563623815E-5</v>
      </c>
      <c r="BJ1695" s="8">
        <f t="shared" si="2013"/>
        <v>0.27367465711529049</v>
      </c>
      <c r="BK1695" s="8">
        <f t="shared" si="2014"/>
        <v>0.25881898176727519</v>
      </c>
      <c r="BL1695" s="8">
        <f t="shared" si="2015"/>
        <v>0.4243032968386149</v>
      </c>
      <c r="BM1695" s="8">
        <f t="shared" si="2016"/>
        <v>0.47439833855588864</v>
      </c>
      <c r="BN1695" s="8">
        <f t="shared" si="2017"/>
        <v>0.52455879281534845</v>
      </c>
    </row>
    <row r="1696" spans="1:66" x14ac:dyDescent="0.25">
      <c r="A1696" t="s">
        <v>136</v>
      </c>
      <c r="B1696" t="s">
        <v>315</v>
      </c>
      <c r="C1696" t="s">
        <v>516</v>
      </c>
      <c r="D1696" s="7" t="s">
        <v>575</v>
      </c>
      <c r="E1696">
        <f>VLOOKUP(A1696,home!$A$2:$E$405,3,FALSE)</f>
        <v>1.4901185770751</v>
      </c>
      <c r="F1696">
        <f>VLOOKUP(B1696,home!$B$2:$E$405,3,FALSE)</f>
        <v>0.85</v>
      </c>
      <c r="G1696" t="e">
        <f>VLOOKUP(C1696,away!$B$2:$E$405,4,FALSE)</f>
        <v>#N/A</v>
      </c>
      <c r="H1696">
        <f>VLOOKUP(A1696,away!$A$2:$E$405,3,FALSE)</f>
        <v>1.24901185770751</v>
      </c>
      <c r="I1696" t="e">
        <f>VLOOKUP(C1696,away!$B$2:$E$405,3,FALSE)</f>
        <v>#N/A</v>
      </c>
      <c r="J1696">
        <f>VLOOKUP(B1696,home!$B$2:$E$405,4,FALSE)</f>
        <v>1.53</v>
      </c>
      <c r="K1696" s="3" t="e">
        <f t="shared" si="1962"/>
        <v>#N/A</v>
      </c>
      <c r="L1696" s="3" t="e">
        <f t="shared" si="1963"/>
        <v>#N/A</v>
      </c>
      <c r="M1696" s="5" t="e">
        <f t="shared" si="1964"/>
        <v>#N/A</v>
      </c>
      <c r="N1696" s="5" t="e">
        <f t="shared" si="1965"/>
        <v>#N/A</v>
      </c>
      <c r="O1696" s="5" t="e">
        <f t="shared" si="1966"/>
        <v>#N/A</v>
      </c>
      <c r="P1696" s="5" t="e">
        <f t="shared" si="1967"/>
        <v>#N/A</v>
      </c>
      <c r="Q1696" s="5" t="e">
        <f t="shared" si="1968"/>
        <v>#N/A</v>
      </c>
      <c r="R1696" s="5" t="e">
        <f t="shared" si="1969"/>
        <v>#N/A</v>
      </c>
      <c r="S1696" s="5" t="e">
        <f t="shared" si="1970"/>
        <v>#N/A</v>
      </c>
      <c r="T1696" s="5" t="e">
        <f t="shared" si="1971"/>
        <v>#N/A</v>
      </c>
      <c r="U1696" s="5" t="e">
        <f t="shared" si="1972"/>
        <v>#N/A</v>
      </c>
      <c r="V1696" s="5" t="e">
        <f t="shared" si="1973"/>
        <v>#N/A</v>
      </c>
      <c r="W1696" s="5" t="e">
        <f t="shared" si="1974"/>
        <v>#N/A</v>
      </c>
      <c r="X1696" s="5" t="e">
        <f t="shared" si="1975"/>
        <v>#N/A</v>
      </c>
      <c r="Y1696" s="5" t="e">
        <f t="shared" si="1976"/>
        <v>#N/A</v>
      </c>
      <c r="Z1696" s="5" t="e">
        <f t="shared" si="1977"/>
        <v>#N/A</v>
      </c>
      <c r="AA1696" s="5" t="e">
        <f t="shared" si="1978"/>
        <v>#N/A</v>
      </c>
      <c r="AB1696" s="5" t="e">
        <f t="shared" si="1979"/>
        <v>#N/A</v>
      </c>
      <c r="AC1696" s="5" t="e">
        <f t="shared" si="1980"/>
        <v>#N/A</v>
      </c>
      <c r="AD1696" s="5" t="e">
        <f t="shared" si="1981"/>
        <v>#N/A</v>
      </c>
      <c r="AE1696" s="5" t="e">
        <f t="shared" si="1982"/>
        <v>#N/A</v>
      </c>
      <c r="AF1696" s="5" t="e">
        <f t="shared" si="1983"/>
        <v>#N/A</v>
      </c>
      <c r="AG1696" s="5" t="e">
        <f t="shared" si="1984"/>
        <v>#N/A</v>
      </c>
      <c r="AH1696" s="5" t="e">
        <f t="shared" si="1985"/>
        <v>#N/A</v>
      </c>
      <c r="AI1696" s="5" t="e">
        <f t="shared" si="1986"/>
        <v>#N/A</v>
      </c>
      <c r="AJ1696" s="5" t="e">
        <f t="shared" si="1987"/>
        <v>#N/A</v>
      </c>
      <c r="AK1696" s="5" t="e">
        <f t="shared" si="1988"/>
        <v>#N/A</v>
      </c>
      <c r="AL1696" s="5" t="e">
        <f t="shared" si="1989"/>
        <v>#N/A</v>
      </c>
      <c r="AM1696" s="5" t="e">
        <f t="shared" si="1990"/>
        <v>#N/A</v>
      </c>
      <c r="AN1696" s="5" t="e">
        <f t="shared" si="1991"/>
        <v>#N/A</v>
      </c>
      <c r="AO1696" s="5" t="e">
        <f t="shared" si="1992"/>
        <v>#N/A</v>
      </c>
      <c r="AP1696" s="5" t="e">
        <f t="shared" si="1993"/>
        <v>#N/A</v>
      </c>
      <c r="AQ1696" s="5" t="e">
        <f t="shared" si="1994"/>
        <v>#N/A</v>
      </c>
      <c r="AR1696" s="5" t="e">
        <f t="shared" si="1995"/>
        <v>#N/A</v>
      </c>
      <c r="AS1696" s="5" t="e">
        <f t="shared" si="1996"/>
        <v>#N/A</v>
      </c>
      <c r="AT1696" s="5" t="e">
        <f t="shared" si="1997"/>
        <v>#N/A</v>
      </c>
      <c r="AU1696" s="5" t="e">
        <f t="shared" si="1998"/>
        <v>#N/A</v>
      </c>
      <c r="AV1696" s="5" t="e">
        <f t="shared" si="1999"/>
        <v>#N/A</v>
      </c>
      <c r="AW1696" s="5" t="e">
        <f t="shared" si="2000"/>
        <v>#N/A</v>
      </c>
      <c r="AX1696" s="5" t="e">
        <f t="shared" si="2001"/>
        <v>#N/A</v>
      </c>
      <c r="AY1696" s="5" t="e">
        <f t="shared" si="2002"/>
        <v>#N/A</v>
      </c>
      <c r="AZ1696" s="5" t="e">
        <f t="shared" si="2003"/>
        <v>#N/A</v>
      </c>
      <c r="BA1696" s="5" t="e">
        <f t="shared" si="2004"/>
        <v>#N/A</v>
      </c>
      <c r="BB1696" s="5" t="e">
        <f t="shared" si="2005"/>
        <v>#N/A</v>
      </c>
      <c r="BC1696" s="5" t="e">
        <f t="shared" si="2006"/>
        <v>#N/A</v>
      </c>
      <c r="BD1696" s="5" t="e">
        <f t="shared" si="2007"/>
        <v>#N/A</v>
      </c>
      <c r="BE1696" s="5" t="e">
        <f t="shared" si="2008"/>
        <v>#N/A</v>
      </c>
      <c r="BF1696" s="5" t="e">
        <f t="shared" si="2009"/>
        <v>#N/A</v>
      </c>
      <c r="BG1696" s="5" t="e">
        <f t="shared" si="2010"/>
        <v>#N/A</v>
      </c>
      <c r="BH1696" s="5" t="e">
        <f t="shared" si="2011"/>
        <v>#N/A</v>
      </c>
      <c r="BI1696" s="5" t="e">
        <f t="shared" si="2012"/>
        <v>#N/A</v>
      </c>
      <c r="BJ1696" s="8" t="e">
        <f t="shared" si="2013"/>
        <v>#N/A</v>
      </c>
      <c r="BK1696" s="8" t="e">
        <f t="shared" si="2014"/>
        <v>#N/A</v>
      </c>
      <c r="BL1696" s="8" t="e">
        <f t="shared" si="2015"/>
        <v>#N/A</v>
      </c>
      <c r="BM1696" s="8" t="e">
        <f t="shared" si="2016"/>
        <v>#N/A</v>
      </c>
      <c r="BN1696" s="8" t="e">
        <f t="shared" si="2017"/>
        <v>#N/A</v>
      </c>
    </row>
    <row r="1697" spans="1:66" x14ac:dyDescent="0.25">
      <c r="A1697" t="s">
        <v>136</v>
      </c>
      <c r="B1697" t="s">
        <v>323</v>
      </c>
      <c r="C1697" t="s">
        <v>137</v>
      </c>
      <c r="D1697" s="7" t="s">
        <v>575</v>
      </c>
      <c r="E1697">
        <f>VLOOKUP(A1697,home!$A$2:$E$405,3,FALSE)</f>
        <v>1.4901185770751</v>
      </c>
      <c r="F1697">
        <f>VLOOKUP(B1697,home!$B$2:$E$405,3,FALSE)</f>
        <v>1.1000000000000001</v>
      </c>
      <c r="G1697">
        <f>VLOOKUP(C1697,away!$B$2:$E$405,4,FALSE)</f>
        <v>0.98</v>
      </c>
      <c r="H1697">
        <f>VLOOKUP(A1697,away!$A$2:$E$405,3,FALSE)</f>
        <v>1.24901185770751</v>
      </c>
      <c r="I1697">
        <f>VLOOKUP(C1697,away!$B$2:$E$405,3,FALSE)</f>
        <v>0.49</v>
      </c>
      <c r="J1697">
        <f>VLOOKUP(B1697,home!$B$2:$E$405,4,FALSE)</f>
        <v>0.95</v>
      </c>
      <c r="K1697" s="3">
        <f t="shared" si="1962"/>
        <v>1.6063478260869579</v>
      </c>
      <c r="L1697" s="3">
        <f t="shared" si="1963"/>
        <v>0.58141501976284582</v>
      </c>
      <c r="M1697" s="5">
        <f t="shared" si="1964"/>
        <v>0.11216740390869609</v>
      </c>
      <c r="N1697" s="5">
        <f t="shared" si="1965"/>
        <v>0.18017986542655168</v>
      </c>
      <c r="O1697" s="5">
        <f t="shared" si="1966"/>
        <v>6.5215813360321645E-2</v>
      </c>
      <c r="P1697" s="5">
        <f t="shared" si="1967"/>
        <v>0.10475928001784544</v>
      </c>
      <c r="Q1697" s="5">
        <f t="shared" si="1968"/>
        <v>0.14471576756629101</v>
      </c>
      <c r="R1697" s="5">
        <f t="shared" si="1969"/>
        <v>1.8958726706870734E-2</v>
      </c>
      <c r="S1697" s="5">
        <f t="shared" si="1970"/>
        <v>2.4460106874699912E-2</v>
      </c>
      <c r="T1697" s="5">
        <f t="shared" si="1971"/>
        <v>8.4139920859550479E-2</v>
      </c>
      <c r="U1697" s="5">
        <f t="shared" si="1972"/>
        <v>3.0454309430958552E-2</v>
      </c>
      <c r="V1697" s="5">
        <f t="shared" si="1973"/>
        <v>2.5382925639717332E-3</v>
      </c>
      <c r="W1697" s="5">
        <f t="shared" si="1974"/>
        <v>7.7487952876872324E-2</v>
      </c>
      <c r="X1697" s="5">
        <f t="shared" si="1975"/>
        <v>4.5052659653289182E-2</v>
      </c>
      <c r="Y1697" s="5">
        <f t="shared" si="1976"/>
        <v>1.3097146501342947E-2</v>
      </c>
      <c r="Z1697" s="5">
        <f t="shared" si="1977"/>
        <v>3.6742961543178815E-3</v>
      </c>
      <c r="AA1697" s="5">
        <f t="shared" si="1978"/>
        <v>5.9021976398881976E-3</v>
      </c>
      <c r="AB1697" s="5">
        <f t="shared" si="1979"/>
        <v>4.7404911739849917E-3</v>
      </c>
      <c r="AC1697" s="5">
        <f t="shared" si="1980"/>
        <v>1.4816565029711045E-4</v>
      </c>
      <c r="AD1697" s="5">
        <f t="shared" si="1981"/>
        <v>3.1118151162923127E-2</v>
      </c>
      <c r="AE1697" s="5">
        <f t="shared" si="1982"/>
        <v>1.8092560473374174E-2</v>
      </c>
      <c r="AF1697" s="5">
        <f t="shared" si="1983"/>
        <v>5.2596432025936637E-3</v>
      </c>
      <c r="AG1697" s="5">
        <f t="shared" si="1984"/>
        <v>1.0193451855271712E-3</v>
      </c>
      <c r="AH1697" s="5">
        <f t="shared" si="1985"/>
        <v>5.3407274279431967E-4</v>
      </c>
      <c r="AI1697" s="5">
        <f t="shared" si="1986"/>
        <v>8.5790658935995436E-4</v>
      </c>
      <c r="AJ1697" s="5">
        <f t="shared" si="1987"/>
        <v>6.8904819240201982E-4</v>
      </c>
      <c r="AK1697" s="5">
        <f t="shared" si="1988"/>
        <v>3.6895035531137732E-4</v>
      </c>
      <c r="AL1697" s="5">
        <f t="shared" si="1989"/>
        <v>5.5352005333513095E-6</v>
      </c>
      <c r="AM1697" s="5">
        <f t="shared" si="1990"/>
        <v>9.9973148944813781E-3</v>
      </c>
      <c r="AN1697" s="5">
        <f t="shared" si="1991"/>
        <v>5.8125890369502831E-3</v>
      </c>
      <c r="AO1697" s="5">
        <f t="shared" si="1992"/>
        <v>1.6897632848958746E-3</v>
      </c>
      <c r="AP1697" s="5">
        <f t="shared" si="1993"/>
        <v>3.274845845607555E-4</v>
      </c>
      <c r="AQ1697" s="5">
        <f t="shared" si="1994"/>
        <v>4.7601114051104742E-5</v>
      </c>
      <c r="AR1697" s="5">
        <f t="shared" si="1995"/>
        <v>6.2103582861311351E-5</v>
      </c>
      <c r="AS1697" s="5">
        <f t="shared" si="1996"/>
        <v>9.9759955321478735E-5</v>
      </c>
      <c r="AT1697" s="5">
        <f t="shared" si="1997"/>
        <v>8.0124593680594723E-5</v>
      </c>
      <c r="AU1697" s="5">
        <f t="shared" si="1998"/>
        <v>4.2902655624974704E-5</v>
      </c>
      <c r="AV1697" s="5">
        <f t="shared" si="1999"/>
        <v>1.7229146899133879E-5</v>
      </c>
      <c r="AW1697" s="5">
        <f t="shared" si="2000"/>
        <v>1.4360074575584177E-7</v>
      </c>
      <c r="AX1697" s="5">
        <f t="shared" si="2001"/>
        <v>2.6765275079094868E-3</v>
      </c>
      <c r="AY1697" s="5">
        <f t="shared" si="2002"/>
        <v>1.5561732939069948E-3</v>
      </c>
      <c r="AZ1697" s="5">
        <f t="shared" si="2003"/>
        <v>4.5239126321567404E-4</v>
      </c>
      <c r="BA1697" s="5">
        <f t="shared" si="2004"/>
        <v>8.7675691747693337E-5</v>
      </c>
      <c r="BB1697" s="5">
        <f t="shared" si="2005"/>
        <v>1.274399101255157E-5</v>
      </c>
      <c r="BC1697" s="5">
        <f t="shared" si="2006"/>
        <v>1.4819095572840406E-6</v>
      </c>
      <c r="BD1697" s="5">
        <f t="shared" si="2007"/>
        <v>6.017992642775479E-6</v>
      </c>
      <c r="BE1697" s="5">
        <f t="shared" si="2008"/>
        <v>9.6669893991296961E-6</v>
      </c>
      <c r="BF1697" s="5">
        <f t="shared" si="2009"/>
        <v>7.7642737030488293E-6</v>
      </c>
      <c r="BG1697" s="5">
        <f t="shared" si="2010"/>
        <v>4.1573747280122058E-6</v>
      </c>
      <c r="BH1697" s="5">
        <f t="shared" si="2011"/>
        <v>1.6695474641428164E-6</v>
      </c>
      <c r="BI1697" s="5">
        <f t="shared" si="2012"/>
        <v>5.3637478791496105E-7</v>
      </c>
      <c r="BJ1697" s="8">
        <f t="shared" si="2013"/>
        <v>0.62282475948060501</v>
      </c>
      <c r="BK1697" s="8">
        <f t="shared" si="2014"/>
        <v>0.2456349575099506</v>
      </c>
      <c r="BL1697" s="8">
        <f t="shared" si="2015"/>
        <v>0.12805344867900428</v>
      </c>
      <c r="BM1697" s="8">
        <f t="shared" si="2016"/>
        <v>0.37263457514413972</v>
      </c>
      <c r="BN1697" s="8">
        <f t="shared" si="2017"/>
        <v>0.62599685698657659</v>
      </c>
    </row>
    <row r="1698" spans="1:66" x14ac:dyDescent="0.25">
      <c r="A1698" t="s">
        <v>136</v>
      </c>
      <c r="B1698" t="s">
        <v>515</v>
      </c>
      <c r="C1698" t="s">
        <v>328</v>
      </c>
      <c r="D1698" s="7" t="s">
        <v>575</v>
      </c>
      <c r="E1698">
        <f>VLOOKUP(A1698,home!$A$2:$E$405,3,FALSE)</f>
        <v>1.4901185770751</v>
      </c>
      <c r="F1698" t="e">
        <f>VLOOKUP(B1698,home!$B$2:$E$405,3,FALSE)</f>
        <v>#N/A</v>
      </c>
      <c r="G1698">
        <f>VLOOKUP(C1698,away!$B$2:$E$405,4,FALSE)</f>
        <v>0.73</v>
      </c>
      <c r="H1698">
        <f>VLOOKUP(A1698,away!$A$2:$E$405,3,FALSE)</f>
        <v>1.24901185770751</v>
      </c>
      <c r="I1698">
        <f>VLOOKUP(C1698,away!$B$2:$E$405,3,FALSE)</f>
        <v>1.04</v>
      </c>
      <c r="J1698" t="e">
        <f>VLOOKUP(B1698,home!$B$2:$E$405,4,FALSE)</f>
        <v>#N/A</v>
      </c>
      <c r="K1698" s="3" t="e">
        <f t="shared" si="1962"/>
        <v>#N/A</v>
      </c>
      <c r="L1698" s="3" t="e">
        <f t="shared" si="1963"/>
        <v>#N/A</v>
      </c>
      <c r="M1698" s="5" t="e">
        <f t="shared" si="1964"/>
        <v>#N/A</v>
      </c>
      <c r="N1698" s="5" t="e">
        <f t="shared" si="1965"/>
        <v>#N/A</v>
      </c>
      <c r="O1698" s="5" t="e">
        <f t="shared" si="1966"/>
        <v>#N/A</v>
      </c>
      <c r="P1698" s="5" t="e">
        <f t="shared" si="1967"/>
        <v>#N/A</v>
      </c>
      <c r="Q1698" s="5" t="e">
        <f t="shared" si="1968"/>
        <v>#N/A</v>
      </c>
      <c r="R1698" s="5" t="e">
        <f t="shared" si="1969"/>
        <v>#N/A</v>
      </c>
      <c r="S1698" s="5" t="e">
        <f t="shared" si="1970"/>
        <v>#N/A</v>
      </c>
      <c r="T1698" s="5" t="e">
        <f t="shared" si="1971"/>
        <v>#N/A</v>
      </c>
      <c r="U1698" s="5" t="e">
        <f t="shared" si="1972"/>
        <v>#N/A</v>
      </c>
      <c r="V1698" s="5" t="e">
        <f t="shared" si="1973"/>
        <v>#N/A</v>
      </c>
      <c r="W1698" s="5" t="e">
        <f t="shared" si="1974"/>
        <v>#N/A</v>
      </c>
      <c r="X1698" s="5" t="e">
        <f t="shared" si="1975"/>
        <v>#N/A</v>
      </c>
      <c r="Y1698" s="5" t="e">
        <f t="shared" si="1976"/>
        <v>#N/A</v>
      </c>
      <c r="Z1698" s="5" t="e">
        <f t="shared" si="1977"/>
        <v>#N/A</v>
      </c>
      <c r="AA1698" s="5" t="e">
        <f t="shared" si="1978"/>
        <v>#N/A</v>
      </c>
      <c r="AB1698" s="5" t="e">
        <f t="shared" si="1979"/>
        <v>#N/A</v>
      </c>
      <c r="AC1698" s="5" t="e">
        <f t="shared" si="1980"/>
        <v>#N/A</v>
      </c>
      <c r="AD1698" s="5" t="e">
        <f t="shared" si="1981"/>
        <v>#N/A</v>
      </c>
      <c r="AE1698" s="5" t="e">
        <f t="shared" si="1982"/>
        <v>#N/A</v>
      </c>
      <c r="AF1698" s="5" t="e">
        <f t="shared" si="1983"/>
        <v>#N/A</v>
      </c>
      <c r="AG1698" s="5" t="e">
        <f t="shared" si="1984"/>
        <v>#N/A</v>
      </c>
      <c r="AH1698" s="5" t="e">
        <f t="shared" si="1985"/>
        <v>#N/A</v>
      </c>
      <c r="AI1698" s="5" t="e">
        <f t="shared" si="1986"/>
        <v>#N/A</v>
      </c>
      <c r="AJ1698" s="5" t="e">
        <f t="shared" si="1987"/>
        <v>#N/A</v>
      </c>
      <c r="AK1698" s="5" t="e">
        <f t="shared" si="1988"/>
        <v>#N/A</v>
      </c>
      <c r="AL1698" s="5" t="e">
        <f t="shared" si="1989"/>
        <v>#N/A</v>
      </c>
      <c r="AM1698" s="5" t="e">
        <f t="shared" si="1990"/>
        <v>#N/A</v>
      </c>
      <c r="AN1698" s="5" t="e">
        <f t="shared" si="1991"/>
        <v>#N/A</v>
      </c>
      <c r="AO1698" s="5" t="e">
        <f t="shared" si="1992"/>
        <v>#N/A</v>
      </c>
      <c r="AP1698" s="5" t="e">
        <f t="shared" si="1993"/>
        <v>#N/A</v>
      </c>
      <c r="AQ1698" s="5" t="e">
        <f t="shared" si="1994"/>
        <v>#N/A</v>
      </c>
      <c r="AR1698" s="5" t="e">
        <f t="shared" si="1995"/>
        <v>#N/A</v>
      </c>
      <c r="AS1698" s="5" t="e">
        <f t="shared" si="1996"/>
        <v>#N/A</v>
      </c>
      <c r="AT1698" s="5" t="e">
        <f t="shared" si="1997"/>
        <v>#N/A</v>
      </c>
      <c r="AU1698" s="5" t="e">
        <f t="shared" si="1998"/>
        <v>#N/A</v>
      </c>
      <c r="AV1698" s="5" t="e">
        <f t="shared" si="1999"/>
        <v>#N/A</v>
      </c>
      <c r="AW1698" s="5" t="e">
        <f t="shared" si="2000"/>
        <v>#N/A</v>
      </c>
      <c r="AX1698" s="5" t="e">
        <f t="shared" si="2001"/>
        <v>#N/A</v>
      </c>
      <c r="AY1698" s="5" t="e">
        <f t="shared" si="2002"/>
        <v>#N/A</v>
      </c>
      <c r="AZ1698" s="5" t="e">
        <f t="shared" si="2003"/>
        <v>#N/A</v>
      </c>
      <c r="BA1698" s="5" t="e">
        <f t="shared" si="2004"/>
        <v>#N/A</v>
      </c>
      <c r="BB1698" s="5" t="e">
        <f t="shared" si="2005"/>
        <v>#N/A</v>
      </c>
      <c r="BC1698" s="5" t="e">
        <f t="shared" si="2006"/>
        <v>#N/A</v>
      </c>
      <c r="BD1698" s="5" t="e">
        <f t="shared" si="2007"/>
        <v>#N/A</v>
      </c>
      <c r="BE1698" s="5" t="e">
        <f t="shared" si="2008"/>
        <v>#N/A</v>
      </c>
      <c r="BF1698" s="5" t="e">
        <f t="shared" si="2009"/>
        <v>#N/A</v>
      </c>
      <c r="BG1698" s="5" t="e">
        <f t="shared" si="2010"/>
        <v>#N/A</v>
      </c>
      <c r="BH1698" s="5" t="e">
        <f t="shared" si="2011"/>
        <v>#N/A</v>
      </c>
      <c r="BI1698" s="5" t="e">
        <f t="shared" si="2012"/>
        <v>#N/A</v>
      </c>
      <c r="BJ1698" s="8" t="e">
        <f t="shared" si="2013"/>
        <v>#N/A</v>
      </c>
      <c r="BK1698" s="8" t="e">
        <f t="shared" si="2014"/>
        <v>#N/A</v>
      </c>
      <c r="BL1698" s="8" t="e">
        <f t="shared" si="2015"/>
        <v>#N/A</v>
      </c>
      <c r="BM1698" s="8" t="e">
        <f t="shared" si="2016"/>
        <v>#N/A</v>
      </c>
      <c r="BN1698" s="8" t="e">
        <f t="shared" si="2017"/>
        <v>#N/A</v>
      </c>
    </row>
    <row r="1699" spans="1:66" x14ac:dyDescent="0.25">
      <c r="A1699" t="s">
        <v>136</v>
      </c>
      <c r="B1699" t="s">
        <v>514</v>
      </c>
      <c r="C1699" t="s">
        <v>473</v>
      </c>
      <c r="D1699" s="7" t="s">
        <v>575</v>
      </c>
      <c r="E1699">
        <f>VLOOKUP(A1699,home!$A$2:$E$405,3,FALSE)</f>
        <v>1.4901185770751</v>
      </c>
      <c r="F1699" t="e">
        <f>VLOOKUP(B1699,home!$B$2:$E$405,3,FALSE)</f>
        <v>#N/A</v>
      </c>
      <c r="G1699">
        <f>VLOOKUP(C1699,away!$B$2:$E$405,4,FALSE)</f>
        <v>1.25</v>
      </c>
      <c r="H1699">
        <f>VLOOKUP(A1699,away!$A$2:$E$405,3,FALSE)</f>
        <v>1.24901185770751</v>
      </c>
      <c r="I1699">
        <f>VLOOKUP(C1699,away!$B$2:$E$405,3,FALSE)</f>
        <v>0.57999999999999996</v>
      </c>
      <c r="J1699" t="e">
        <f>VLOOKUP(B1699,home!$B$2:$E$405,4,FALSE)</f>
        <v>#N/A</v>
      </c>
      <c r="K1699" s="3" t="e">
        <f t="shared" si="1962"/>
        <v>#N/A</v>
      </c>
      <c r="L1699" s="3" t="e">
        <f t="shared" si="1963"/>
        <v>#N/A</v>
      </c>
      <c r="M1699" s="5" t="e">
        <f t="shared" si="1964"/>
        <v>#N/A</v>
      </c>
      <c r="N1699" s="5" t="e">
        <f t="shared" si="1965"/>
        <v>#N/A</v>
      </c>
      <c r="O1699" s="5" t="e">
        <f t="shared" si="1966"/>
        <v>#N/A</v>
      </c>
      <c r="P1699" s="5" t="e">
        <f t="shared" si="1967"/>
        <v>#N/A</v>
      </c>
      <c r="Q1699" s="5" t="e">
        <f t="shared" si="1968"/>
        <v>#N/A</v>
      </c>
      <c r="R1699" s="5" t="e">
        <f t="shared" si="1969"/>
        <v>#N/A</v>
      </c>
      <c r="S1699" s="5" t="e">
        <f t="shared" si="1970"/>
        <v>#N/A</v>
      </c>
      <c r="T1699" s="5" t="e">
        <f t="shared" si="1971"/>
        <v>#N/A</v>
      </c>
      <c r="U1699" s="5" t="e">
        <f t="shared" si="1972"/>
        <v>#N/A</v>
      </c>
      <c r="V1699" s="5" t="e">
        <f t="shared" si="1973"/>
        <v>#N/A</v>
      </c>
      <c r="W1699" s="5" t="e">
        <f t="shared" si="1974"/>
        <v>#N/A</v>
      </c>
      <c r="X1699" s="5" t="e">
        <f t="shared" si="1975"/>
        <v>#N/A</v>
      </c>
      <c r="Y1699" s="5" t="e">
        <f t="shared" si="1976"/>
        <v>#N/A</v>
      </c>
      <c r="Z1699" s="5" t="e">
        <f t="shared" si="1977"/>
        <v>#N/A</v>
      </c>
      <c r="AA1699" s="5" t="e">
        <f t="shared" si="1978"/>
        <v>#N/A</v>
      </c>
      <c r="AB1699" s="5" t="e">
        <f t="shared" si="1979"/>
        <v>#N/A</v>
      </c>
      <c r="AC1699" s="5" t="e">
        <f t="shared" si="1980"/>
        <v>#N/A</v>
      </c>
      <c r="AD1699" s="5" t="e">
        <f t="shared" si="1981"/>
        <v>#N/A</v>
      </c>
      <c r="AE1699" s="5" t="e">
        <f t="shared" si="1982"/>
        <v>#N/A</v>
      </c>
      <c r="AF1699" s="5" t="e">
        <f t="shared" si="1983"/>
        <v>#N/A</v>
      </c>
      <c r="AG1699" s="5" t="e">
        <f t="shared" si="1984"/>
        <v>#N/A</v>
      </c>
      <c r="AH1699" s="5" t="e">
        <f t="shared" si="1985"/>
        <v>#N/A</v>
      </c>
      <c r="AI1699" s="5" t="e">
        <f t="shared" si="1986"/>
        <v>#N/A</v>
      </c>
      <c r="AJ1699" s="5" t="e">
        <f t="shared" si="1987"/>
        <v>#N/A</v>
      </c>
      <c r="AK1699" s="5" t="e">
        <f t="shared" si="1988"/>
        <v>#N/A</v>
      </c>
      <c r="AL1699" s="5" t="e">
        <f t="shared" si="1989"/>
        <v>#N/A</v>
      </c>
      <c r="AM1699" s="5" t="e">
        <f t="shared" si="1990"/>
        <v>#N/A</v>
      </c>
      <c r="AN1699" s="5" t="e">
        <f t="shared" si="1991"/>
        <v>#N/A</v>
      </c>
      <c r="AO1699" s="5" t="e">
        <f t="shared" si="1992"/>
        <v>#N/A</v>
      </c>
      <c r="AP1699" s="5" t="e">
        <f t="shared" si="1993"/>
        <v>#N/A</v>
      </c>
      <c r="AQ1699" s="5" t="e">
        <f t="shared" si="1994"/>
        <v>#N/A</v>
      </c>
      <c r="AR1699" s="5" t="e">
        <f t="shared" si="1995"/>
        <v>#N/A</v>
      </c>
      <c r="AS1699" s="5" t="e">
        <f t="shared" si="1996"/>
        <v>#N/A</v>
      </c>
      <c r="AT1699" s="5" t="e">
        <f t="shared" si="1997"/>
        <v>#N/A</v>
      </c>
      <c r="AU1699" s="5" t="e">
        <f t="shared" si="1998"/>
        <v>#N/A</v>
      </c>
      <c r="AV1699" s="5" t="e">
        <f t="shared" si="1999"/>
        <v>#N/A</v>
      </c>
      <c r="AW1699" s="5" t="e">
        <f t="shared" si="2000"/>
        <v>#N/A</v>
      </c>
      <c r="AX1699" s="5" t="e">
        <f t="shared" si="2001"/>
        <v>#N/A</v>
      </c>
      <c r="AY1699" s="5" t="e">
        <f t="shared" si="2002"/>
        <v>#N/A</v>
      </c>
      <c r="AZ1699" s="5" t="e">
        <f t="shared" si="2003"/>
        <v>#N/A</v>
      </c>
      <c r="BA1699" s="5" t="e">
        <f t="shared" si="2004"/>
        <v>#N/A</v>
      </c>
      <c r="BB1699" s="5" t="e">
        <f t="shared" si="2005"/>
        <v>#N/A</v>
      </c>
      <c r="BC1699" s="5" t="e">
        <f t="shared" si="2006"/>
        <v>#N/A</v>
      </c>
      <c r="BD1699" s="5" t="e">
        <f t="shared" si="2007"/>
        <v>#N/A</v>
      </c>
      <c r="BE1699" s="5" t="e">
        <f t="shared" si="2008"/>
        <v>#N/A</v>
      </c>
      <c r="BF1699" s="5" t="e">
        <f t="shared" si="2009"/>
        <v>#N/A</v>
      </c>
      <c r="BG1699" s="5" t="e">
        <f t="shared" si="2010"/>
        <v>#N/A</v>
      </c>
      <c r="BH1699" s="5" t="e">
        <f t="shared" si="2011"/>
        <v>#N/A</v>
      </c>
      <c r="BI1699" s="5" t="e">
        <f t="shared" si="2012"/>
        <v>#N/A</v>
      </c>
      <c r="BJ1699" s="8" t="e">
        <f t="shared" si="2013"/>
        <v>#N/A</v>
      </c>
      <c r="BK1699" s="8" t="e">
        <f t="shared" si="2014"/>
        <v>#N/A</v>
      </c>
      <c r="BL1699" s="8" t="e">
        <f t="shared" si="2015"/>
        <v>#N/A</v>
      </c>
      <c r="BM1699" s="8" t="e">
        <f t="shared" si="2016"/>
        <v>#N/A</v>
      </c>
      <c r="BN1699" s="8" t="e">
        <f t="shared" si="2017"/>
        <v>#N/A</v>
      </c>
    </row>
    <row r="1700" spans="1:66" x14ac:dyDescent="0.25">
      <c r="A1700" t="s">
        <v>136</v>
      </c>
      <c r="B1700" t="s">
        <v>344</v>
      </c>
      <c r="C1700" t="s">
        <v>388</v>
      </c>
      <c r="D1700" s="7" t="s">
        <v>575</v>
      </c>
      <c r="E1700">
        <f>VLOOKUP(A1700,home!$A$2:$E$405,3,FALSE)</f>
        <v>1.4901185770751</v>
      </c>
      <c r="F1700">
        <f>VLOOKUP(B1700,home!$B$2:$E$405,3,FALSE)</f>
        <v>1.1299999999999999</v>
      </c>
      <c r="G1700">
        <f>VLOOKUP(C1700,away!$B$2:$E$405,4,FALSE)</f>
        <v>0.76</v>
      </c>
      <c r="H1700">
        <f>VLOOKUP(A1700,away!$A$2:$E$405,3,FALSE)</f>
        <v>1.24901185770751</v>
      </c>
      <c r="I1700">
        <f>VLOOKUP(C1700,away!$B$2:$E$405,3,FALSE)</f>
        <v>0.95</v>
      </c>
      <c r="J1700">
        <f>VLOOKUP(B1700,home!$B$2:$E$405,4,FALSE)</f>
        <v>0.4</v>
      </c>
      <c r="K1700" s="3">
        <f t="shared" si="1962"/>
        <v>1.2797138339920957</v>
      </c>
      <c r="L1700" s="3">
        <f t="shared" si="1963"/>
        <v>0.4746245059288538</v>
      </c>
      <c r="M1700" s="5">
        <f t="shared" si="1964"/>
        <v>0.17302168596855041</v>
      </c>
      <c r="N1700" s="5">
        <f t="shared" si="1965"/>
        <v>0.22141824511459005</v>
      </c>
      <c r="O1700" s="5">
        <f t="shared" si="1966"/>
        <v>8.212033221780056E-2</v>
      </c>
      <c r="P1700" s="5">
        <f t="shared" si="1967"/>
        <v>0.10509052519114616</v>
      </c>
      <c r="Q1700" s="5">
        <f t="shared" si="1968"/>
        <v>0.14167599568569686</v>
      </c>
      <c r="R1700" s="5">
        <f t="shared" si="1969"/>
        <v>1.9488161052793454E-2</v>
      </c>
      <c r="S1700" s="5">
        <f t="shared" si="1970"/>
        <v>1.5957563965360907E-2</v>
      </c>
      <c r="T1700" s="5">
        <f t="shared" si="1971"/>
        <v>6.7242899454302299E-2</v>
      </c>
      <c r="U1700" s="5">
        <f t="shared" si="1972"/>
        <v>2.4939269298325746E-2</v>
      </c>
      <c r="V1700" s="5">
        <f t="shared" si="1973"/>
        <v>1.0769290877573113E-3</v>
      </c>
      <c r="W1700" s="5">
        <f t="shared" si="1974"/>
        <v>6.0434910541196908E-2</v>
      </c>
      <c r="X1700" s="5">
        <f t="shared" si="1975"/>
        <v>2.8683889556470069E-2</v>
      </c>
      <c r="Y1700" s="5">
        <f t="shared" si="1976"/>
        <v>6.8070384544287052E-3</v>
      </c>
      <c r="Z1700" s="5">
        <f t="shared" si="1977"/>
        <v>3.0831862703813427E-3</v>
      </c>
      <c r="AA1700" s="5">
        <f t="shared" si="1978"/>
        <v>3.9455961229814982E-3</v>
      </c>
      <c r="AB1700" s="5">
        <f t="shared" si="1979"/>
        <v>2.5246169709625013E-3</v>
      </c>
      <c r="AC1700" s="5">
        <f t="shared" si="1980"/>
        <v>4.0881813019745254E-5</v>
      </c>
      <c r="AD1700" s="5">
        <f t="shared" si="1981"/>
        <v>1.9334847768911107E-2</v>
      </c>
      <c r="AE1700" s="5">
        <f t="shared" si="1982"/>
        <v>9.1767925695290364E-3</v>
      </c>
      <c r="AF1700" s="5">
        <f t="shared" si="1983"/>
        <v>2.1777653196621474E-3</v>
      </c>
      <c r="AG1700" s="5">
        <f t="shared" si="1984"/>
        <v>3.4454026295787976E-4</v>
      </c>
      <c r="AH1700" s="5">
        <f t="shared" si="1985"/>
        <v>3.6583894006659244E-4</v>
      </c>
      <c r="AI1700" s="5">
        <f t="shared" si="1986"/>
        <v>4.6816915261622347E-4</v>
      </c>
      <c r="AJ1700" s="5">
        <f t="shared" si="1987"/>
        <v>2.9956127062566906E-4</v>
      </c>
      <c r="AK1700" s="5">
        <f t="shared" si="1988"/>
        <v>1.2778423404930623E-4</v>
      </c>
      <c r="AL1700" s="5">
        <f t="shared" si="1989"/>
        <v>9.932376226624422E-7</v>
      </c>
      <c r="AM1700" s="5">
        <f t="shared" si="1990"/>
        <v>4.9486144336013506E-3</v>
      </c>
      <c r="AN1700" s="5">
        <f t="shared" si="1991"/>
        <v>2.3487336805804362E-3</v>
      </c>
      <c r="AO1700" s="5">
        <f t="shared" si="1992"/>
        <v>5.5738328135197378E-4</v>
      </c>
      <c r="AP1700" s="5">
        <f t="shared" si="1993"/>
        <v>8.8182588174894643E-5</v>
      </c>
      <c r="AQ1700" s="5">
        <f t="shared" si="1994"/>
        <v>1.0463404336009235E-5</v>
      </c>
      <c r="AR1700" s="5">
        <f t="shared" si="1995"/>
        <v>3.4727225235728399E-5</v>
      </c>
      <c r="AS1700" s="5">
        <f t="shared" si="1996"/>
        <v>4.444091055032105E-5</v>
      </c>
      <c r="AT1700" s="5">
        <f t="shared" si="1997"/>
        <v>2.8435824013225571E-5</v>
      </c>
      <c r="AU1700" s="5">
        <f t="shared" si="1998"/>
        <v>1.2129905790229799E-5</v>
      </c>
      <c r="AV1700" s="5">
        <f t="shared" si="1999"/>
        <v>3.8807020611944751E-6</v>
      </c>
      <c r="AW1700" s="5">
        <f t="shared" si="2000"/>
        <v>1.6757671929468455E-8</v>
      </c>
      <c r="AX1700" s="5">
        <f t="shared" si="2001"/>
        <v>1.0554683916287671E-3</v>
      </c>
      <c r="AY1700" s="5">
        <f t="shared" si="2002"/>
        <v>5.0095116390032573E-4</v>
      </c>
      <c r="AZ1700" s="5">
        <f t="shared" si="2003"/>
        <v>1.1888184933033813E-4</v>
      </c>
      <c r="BA1700" s="5">
        <f t="shared" si="2004"/>
        <v>1.8808079667440065E-5</v>
      </c>
      <c r="BB1700" s="5">
        <f t="shared" si="2005"/>
        <v>2.2316938799073147E-6</v>
      </c>
      <c r="BC1700" s="5">
        <f t="shared" si="2006"/>
        <v>2.1184332102709124E-7</v>
      </c>
      <c r="BD1700" s="5">
        <f t="shared" si="2007"/>
        <v>2.7470653532979357E-6</v>
      </c>
      <c r="BE1700" s="5">
        <f t="shared" si="2008"/>
        <v>3.5154575354957521E-6</v>
      </c>
      <c r="BF1700" s="5">
        <f t="shared" si="2009"/>
        <v>2.2493898204928367E-6</v>
      </c>
      <c r="BG1700" s="5">
        <f t="shared" si="2010"/>
        <v>9.5952509044189353E-7</v>
      </c>
      <c r="BH1700" s="5">
        <f t="shared" si="2011"/>
        <v>3.0697938307525199E-7</v>
      </c>
      <c r="BI1700" s="5">
        <f t="shared" si="2012"/>
        <v>7.8569152654351801E-8</v>
      </c>
      <c r="BJ1700" s="8">
        <f t="shared" si="2013"/>
        <v>0.56694685513751764</v>
      </c>
      <c r="BK1700" s="8">
        <f t="shared" si="2014"/>
        <v>0.29568953042735752</v>
      </c>
      <c r="BL1700" s="8">
        <f t="shared" si="2015"/>
        <v>0.13441280081420767</v>
      </c>
      <c r="BM1700" s="8">
        <f t="shared" si="2016"/>
        <v>0.2568164930126583</v>
      </c>
      <c r="BN1700" s="8">
        <f t="shared" si="2017"/>
        <v>0.74281494523057756</v>
      </c>
    </row>
    <row r="1701" spans="1:66" x14ac:dyDescent="0.25">
      <c r="A1701" t="s">
        <v>136</v>
      </c>
      <c r="B1701" t="s">
        <v>359</v>
      </c>
      <c r="C1701" t="s">
        <v>309</v>
      </c>
      <c r="D1701" s="7" t="s">
        <v>575</v>
      </c>
      <c r="E1701">
        <f>VLOOKUP(A1701,home!$A$2:$E$405,3,FALSE)</f>
        <v>1.4901185770751</v>
      </c>
      <c r="F1701">
        <f>VLOOKUP(B1701,home!$B$2:$E$405,3,FALSE)</f>
        <v>1.43</v>
      </c>
      <c r="G1701">
        <f>VLOOKUP(C1701,away!$B$2:$E$405,4,FALSE)</f>
        <v>1.28</v>
      </c>
      <c r="H1701">
        <f>VLOOKUP(A1701,away!$A$2:$E$405,3,FALSE)</f>
        <v>1.24901185770751</v>
      </c>
      <c r="I1701">
        <f>VLOOKUP(C1701,away!$B$2:$E$405,3,FALSE)</f>
        <v>0.7</v>
      </c>
      <c r="J1701">
        <f>VLOOKUP(B1701,home!$B$2:$E$405,4,FALSE)</f>
        <v>0.8</v>
      </c>
      <c r="K1701" s="3">
        <f t="shared" si="1962"/>
        <v>2.7275130434782633</v>
      </c>
      <c r="L1701" s="3">
        <f t="shared" si="1963"/>
        <v>0.69944664031620563</v>
      </c>
      <c r="M1701" s="5">
        <f t="shared" si="1964"/>
        <v>3.2485557150308111E-2</v>
      </c>
      <c r="N1701" s="5">
        <f t="shared" si="1965"/>
        <v>8.8604780852123935E-2</v>
      </c>
      <c r="O1701" s="5">
        <f t="shared" si="1966"/>
        <v>2.2721913807583097E-2</v>
      </c>
      <c r="P1701" s="5">
        <f t="shared" si="1967"/>
        <v>6.1974316282971759E-2</v>
      </c>
      <c r="Q1701" s="5">
        <f t="shared" si="1968"/>
        <v>0.12083534774435058</v>
      </c>
      <c r="R1701" s="5">
        <f t="shared" si="1969"/>
        <v>7.9463831371342011E-3</v>
      </c>
      <c r="S1701" s="5">
        <f t="shared" si="1970"/>
        <v>2.9557872910803612E-2</v>
      </c>
      <c r="T1701" s="5">
        <f t="shared" si="1971"/>
        <v>8.4517878011226399E-2</v>
      </c>
      <c r="U1701" s="5">
        <f t="shared" si="1972"/>
        <v>2.1673863655009257E-2</v>
      </c>
      <c r="V1701" s="5">
        <f t="shared" si="1973"/>
        <v>6.2654474621181419E-3</v>
      </c>
      <c r="W1701" s="5">
        <f t="shared" si="1974"/>
        <v>0.10985999569531597</v>
      </c>
      <c r="X1701" s="5">
        <f t="shared" si="1975"/>
        <v>7.6841204894241566E-2</v>
      </c>
      <c r="Y1701" s="5">
        <f t="shared" si="1976"/>
        <v>2.6873161300563223E-2</v>
      </c>
      <c r="Z1701" s="5">
        <f t="shared" si="1977"/>
        <v>1.8526903293112895E-3</v>
      </c>
      <c r="AA1701" s="5">
        <f t="shared" si="1978"/>
        <v>5.0532370387225819E-3</v>
      </c>
      <c r="AB1701" s="5">
        <f t="shared" si="1979"/>
        <v>6.8913849674516582E-3</v>
      </c>
      <c r="AC1701" s="5">
        <f t="shared" si="1980"/>
        <v>7.4705664750306078E-4</v>
      </c>
      <c r="AD1701" s="5">
        <f t="shared" si="1981"/>
        <v>7.4911142803860048E-2</v>
      </c>
      <c r="AE1701" s="5">
        <f t="shared" si="1982"/>
        <v>5.2396347156407411E-2</v>
      </c>
      <c r="AF1701" s="5">
        <f t="shared" si="1983"/>
        <v>1.8324224491695369E-2</v>
      </c>
      <c r="AG1701" s="5">
        <f t="shared" si="1984"/>
        <v>4.2722724190387531E-3</v>
      </c>
      <c r="AH1701" s="5">
        <f t="shared" si="1985"/>
        <v>3.2396450659577639E-4</v>
      </c>
      <c r="AI1701" s="5">
        <f t="shared" si="1986"/>
        <v>8.8361741736398003E-4</v>
      </c>
      <c r="AJ1701" s="5">
        <f t="shared" si="1987"/>
        <v>1.2050390156524162E-3</v>
      </c>
      <c r="AK1701" s="5">
        <f t="shared" si="1988"/>
        <v>1.0955865443640573E-3</v>
      </c>
      <c r="AL1701" s="5">
        <f t="shared" si="1989"/>
        <v>5.7007887830807473E-5</v>
      </c>
      <c r="AM1701" s="5">
        <f t="shared" si="1990"/>
        <v>4.086422381987824E-2</v>
      </c>
      <c r="AN1701" s="5">
        <f t="shared" si="1991"/>
        <v>2.8582344059943296E-2</v>
      </c>
      <c r="AO1701" s="5">
        <f t="shared" si="1992"/>
        <v>9.9959122625445981E-3</v>
      </c>
      <c r="AP1701" s="5">
        <f t="shared" si="1993"/>
        <v>2.3305357496441275E-3</v>
      </c>
      <c r="AQ1701" s="5">
        <f t="shared" si="1994"/>
        <v>4.0752135005634848E-4</v>
      </c>
      <c r="AR1701" s="5">
        <f t="shared" si="1995"/>
        <v>4.531917714402262E-5</v>
      </c>
      <c r="AS1701" s="5">
        <f t="shared" si="1996"/>
        <v>1.236086467800237E-4</v>
      </c>
      <c r="AT1701" s="5">
        <f t="shared" si="1997"/>
        <v>1.6857209818960605E-4</v>
      </c>
      <c r="AU1701" s="5">
        <f t="shared" si="1998"/>
        <v>1.5326086552621632E-4</v>
      </c>
      <c r="AV1701" s="5">
        <f t="shared" si="1999"/>
        <v>1.0450525244438079E-4</v>
      </c>
      <c r="AW1701" s="5">
        <f t="shared" si="2000"/>
        <v>3.0210219051291794E-6</v>
      </c>
      <c r="AX1701" s="5">
        <f t="shared" si="2001"/>
        <v>1.8576283913388839E-2</v>
      </c>
      <c r="AY1701" s="5">
        <f t="shared" si="2002"/>
        <v>1.2993119372779799E-2</v>
      </c>
      <c r="AZ1701" s="5">
        <f t="shared" si="2003"/>
        <v>4.5439968462591173E-3</v>
      </c>
      <c r="BA1701" s="5">
        <f t="shared" si="2004"/>
        <v>1.0594277759077915E-3</v>
      </c>
      <c r="BB1701" s="5">
        <f t="shared" si="2005"/>
        <v>1.8525329962909361E-4</v>
      </c>
      <c r="BC1701" s="5">
        <f t="shared" si="2006"/>
        <v>2.5914959606612189E-5</v>
      </c>
      <c r="BD1701" s="5">
        <f t="shared" si="2007"/>
        <v>5.2830576992135999E-6</v>
      </c>
      <c r="BE1701" s="5">
        <f t="shared" si="2008"/>
        <v>1.4409608784053359E-5</v>
      </c>
      <c r="BF1701" s="5">
        <f t="shared" si="2009"/>
        <v>1.9651197954962249E-5</v>
      </c>
      <c r="BG1701" s="5">
        <f t="shared" si="2010"/>
        <v>1.7866299580710968E-5</v>
      </c>
      <c r="BH1701" s="5">
        <f t="shared" si="2011"/>
        <v>1.2182641286269848E-5</v>
      </c>
      <c r="BI1701" s="5">
        <f t="shared" si="2012"/>
        <v>6.6456626024635661E-6</v>
      </c>
      <c r="BJ1701" s="8">
        <f t="shared" si="2013"/>
        <v>0.77700088877846107</v>
      </c>
      <c r="BK1701" s="8">
        <f t="shared" si="2014"/>
        <v>0.14408037771431528</v>
      </c>
      <c r="BL1701" s="8">
        <f t="shared" si="2015"/>
        <v>6.8466294597868974E-2</v>
      </c>
      <c r="BM1701" s="8">
        <f t="shared" si="2016"/>
        <v>0.64384185409461026</v>
      </c>
      <c r="BN1701" s="8">
        <f t="shared" si="2017"/>
        <v>0.33456829897447166</v>
      </c>
    </row>
    <row r="1702" spans="1:66" x14ac:dyDescent="0.25">
      <c r="A1702" t="s">
        <v>136</v>
      </c>
      <c r="B1702" t="s">
        <v>135</v>
      </c>
      <c r="C1702" t="s">
        <v>138</v>
      </c>
      <c r="D1702" s="7" t="s">
        <v>575</v>
      </c>
      <c r="E1702">
        <f>VLOOKUP(A1702,home!$A$2:$E$405,3,FALSE)</f>
        <v>1.4901185770751</v>
      </c>
      <c r="F1702">
        <f>VLOOKUP(B1702,home!$B$2:$E$405,3,FALSE)</f>
        <v>0.93</v>
      </c>
      <c r="G1702">
        <f>VLOOKUP(C1702,away!$B$2:$E$405,4,FALSE)</f>
        <v>0.85</v>
      </c>
      <c r="H1702">
        <f>VLOOKUP(A1702,away!$A$2:$E$405,3,FALSE)</f>
        <v>1.24901185770751</v>
      </c>
      <c r="I1702">
        <f>VLOOKUP(C1702,away!$B$2:$E$405,3,FALSE)</f>
        <v>1.34</v>
      </c>
      <c r="J1702">
        <f>VLOOKUP(B1702,home!$B$2:$E$405,4,FALSE)</f>
        <v>1.65</v>
      </c>
      <c r="K1702" s="3">
        <f t="shared" si="1962"/>
        <v>1.1779387351778665</v>
      </c>
      <c r="L1702" s="3">
        <f t="shared" si="1963"/>
        <v>2.7615652173913046</v>
      </c>
      <c r="M1702" s="5">
        <f t="shared" si="1964"/>
        <v>1.9457864375483292E-2</v>
      </c>
      <c r="N1702" s="5">
        <f t="shared" si="1965"/>
        <v>2.2920172151719254E-2</v>
      </c>
      <c r="O1702" s="5">
        <f t="shared" si="1966"/>
        <v>5.3734161464052035E-2</v>
      </c>
      <c r="P1702" s="5">
        <f t="shared" si="1967"/>
        <v>6.3295550190808708E-2</v>
      </c>
      <c r="Q1702" s="5">
        <f t="shared" si="1968"/>
        <v>1.3499279297227572E-2</v>
      </c>
      <c r="R1702" s="5">
        <f t="shared" si="1969"/>
        <v>7.4195195642407161E-2</v>
      </c>
      <c r="S1702" s="5">
        <f t="shared" si="1970"/>
        <v>5.1474388409823581E-2</v>
      </c>
      <c r="T1702" s="5">
        <f t="shared" si="1971"/>
        <v>3.727914016707419E-2</v>
      </c>
      <c r="U1702" s="5">
        <f t="shared" si="1972"/>
        <v>8.7397394911291448E-2</v>
      </c>
      <c r="V1702" s="5">
        <f t="shared" si="1973"/>
        <v>1.8604872286899884E-2</v>
      </c>
      <c r="W1702" s="5">
        <f t="shared" si="1974"/>
        <v>5.3004413270630003E-3</v>
      </c>
      <c r="X1702" s="5">
        <f t="shared" si="1975"/>
        <v>1.4637514405640588E-2</v>
      </c>
      <c r="Y1702" s="5">
        <f t="shared" si="1976"/>
        <v>2.0211225325840604E-2</v>
      </c>
      <c r="Z1702" s="5">
        <f t="shared" si="1977"/>
        <v>6.8298290527871508E-2</v>
      </c>
      <c r="AA1702" s="5">
        <f t="shared" si="1978"/>
        <v>8.0451201959211419E-2</v>
      </c>
      <c r="AB1702" s="5">
        <f t="shared" si="1979"/>
        <v>4.7383293539686303E-2</v>
      </c>
      <c r="AC1702" s="5">
        <f t="shared" si="1980"/>
        <v>3.7825503511861132E-3</v>
      </c>
      <c r="AD1702" s="5">
        <f t="shared" si="1981"/>
        <v>1.5608987881712705E-3</v>
      </c>
      <c r="AE1702" s="5">
        <f t="shared" si="1982"/>
        <v>4.3105238012820183E-3</v>
      </c>
      <c r="AF1702" s="5">
        <f t="shared" si="1983"/>
        <v>5.9518962991788856E-3</v>
      </c>
      <c r="AG1702" s="5">
        <f t="shared" si="1984"/>
        <v>5.4788499324441471E-3</v>
      </c>
      <c r="AH1702" s="5">
        <f t="shared" si="1985"/>
        <v>4.7152545882263988E-2</v>
      </c>
      <c r="AI1702" s="5">
        <f t="shared" si="1986"/>
        <v>5.554281025697036E-2</v>
      </c>
      <c r="AJ1702" s="5">
        <f t="shared" si="1987"/>
        <v>3.2713013831159952E-2</v>
      </c>
      <c r="AK1702" s="5">
        <f t="shared" si="1988"/>
        <v>1.2844642045377533E-2</v>
      </c>
      <c r="AL1702" s="5">
        <f t="shared" si="1989"/>
        <v>4.9217858852881457E-4</v>
      </c>
      <c r="AM1702" s="5">
        <f t="shared" si="1990"/>
        <v>3.6772862885582608E-4</v>
      </c>
      <c r="AN1702" s="5">
        <f t="shared" si="1991"/>
        <v>1.0155065908872456E-3</v>
      </c>
      <c r="AO1702" s="5">
        <f t="shared" si="1992"/>
        <v>1.4021938397129196E-3</v>
      </c>
      <c r="AP1702" s="5">
        <f t="shared" si="1993"/>
        <v>1.2907499119305191E-3</v>
      </c>
      <c r="AQ1702" s="5">
        <f t="shared" si="1994"/>
        <v>8.9112251528455271E-4</v>
      </c>
      <c r="AR1702" s="5">
        <f t="shared" si="1995"/>
        <v>2.6042966123981572E-2</v>
      </c>
      <c r="AS1702" s="5">
        <f t="shared" si="1996"/>
        <v>3.0677018576362878E-2</v>
      </c>
      <c r="AT1702" s="5">
        <f t="shared" si="1997"/>
        <v>1.8067824230434404E-2</v>
      </c>
      <c r="AU1702" s="5">
        <f t="shared" si="1998"/>
        <v>7.0942633404713022E-3</v>
      </c>
      <c r="AV1702" s="5">
        <f t="shared" si="1999"/>
        <v>2.0891518965733677E-3</v>
      </c>
      <c r="AW1702" s="5">
        <f t="shared" si="2000"/>
        <v>4.4473183969766727E-5</v>
      </c>
      <c r="AX1702" s="5">
        <f t="shared" si="2001"/>
        <v>7.2193632660520507E-5</v>
      </c>
      <c r="AY1702" s="5">
        <f t="shared" si="2002"/>
        <v>1.993674248724183E-4</v>
      </c>
      <c r="AZ1702" s="5">
        <f t="shared" si="2003"/>
        <v>2.7528307300427225E-4</v>
      </c>
      <c r="BA1702" s="5">
        <f t="shared" si="2004"/>
        <v>2.5340405311506317E-4</v>
      </c>
      <c r="BB1702" s="5">
        <f t="shared" si="2005"/>
        <v>1.7494795475713425E-4</v>
      </c>
      <c r="BC1702" s="5">
        <f t="shared" si="2006"/>
        <v>9.6626037342209951E-5</v>
      </c>
      <c r="BD1702" s="5">
        <f t="shared" si="2007"/>
        <v>1.1986558234281259E-2</v>
      </c>
      <c r="BE1702" s="5">
        <f t="shared" si="2008"/>
        <v>1.4119431245625107E-2</v>
      </c>
      <c r="BF1702" s="5">
        <f t="shared" si="2009"/>
        <v>8.3159124914512442E-3</v>
      </c>
      <c r="BG1702" s="5">
        <f t="shared" si="2010"/>
        <v>3.2652118140099658E-3</v>
      </c>
      <c r="BH1702" s="5">
        <f t="shared" si="2011"/>
        <v>9.6155486857068151E-4</v>
      </c>
      <c r="BI1702" s="5">
        <f t="shared" si="2012"/>
        <v>2.2653054513765357E-4</v>
      </c>
      <c r="BJ1702" s="8">
        <f t="shared" si="2013"/>
        <v>0.13718906515806423</v>
      </c>
      <c r="BK1702" s="8">
        <f t="shared" si="2014"/>
        <v>0.15730677162760281</v>
      </c>
      <c r="BL1702" s="8">
        <f t="shared" si="2015"/>
        <v>0.61426068289931945</v>
      </c>
      <c r="BM1702" s="8">
        <f t="shared" si="2016"/>
        <v>0.7297976928502572</v>
      </c>
      <c r="BN1702" s="8">
        <f t="shared" si="2017"/>
        <v>0.24710222312169805</v>
      </c>
    </row>
    <row r="1703" spans="1:66" x14ac:dyDescent="0.25">
      <c r="A1703" t="s">
        <v>136</v>
      </c>
      <c r="B1703" t="s">
        <v>373</v>
      </c>
      <c r="C1703" t="s">
        <v>472</v>
      </c>
      <c r="D1703" s="7" t="s">
        <v>575</v>
      </c>
      <c r="E1703">
        <f>VLOOKUP(A1703,home!$A$2:$E$405,3,FALSE)</f>
        <v>1.4901185770751</v>
      </c>
      <c r="F1703">
        <f>VLOOKUP(B1703,home!$B$2:$E$405,3,FALSE)</f>
        <v>1.56</v>
      </c>
      <c r="G1703">
        <f>VLOOKUP(C1703,away!$B$2:$E$405,4,FALSE)</f>
        <v>0.92</v>
      </c>
      <c r="H1703">
        <f>VLOOKUP(A1703,away!$A$2:$E$405,3,FALSE)</f>
        <v>1.24901185770751</v>
      </c>
      <c r="I1703">
        <f>VLOOKUP(C1703,away!$B$2:$E$405,3,FALSE)</f>
        <v>0.76</v>
      </c>
      <c r="J1703">
        <f>VLOOKUP(B1703,home!$B$2:$E$405,4,FALSE)</f>
        <v>0.87</v>
      </c>
      <c r="K1703" s="3">
        <f t="shared" si="1962"/>
        <v>2.1386181818181837</v>
      </c>
      <c r="L1703" s="3">
        <f t="shared" si="1963"/>
        <v>0.82584664031620558</v>
      </c>
      <c r="M1703" s="5">
        <f t="shared" si="1964"/>
        <v>5.1588070652166945E-2</v>
      </c>
      <c r="N1703" s="5">
        <f t="shared" si="1965"/>
        <v>0.11032718586164528</v>
      </c>
      <c r="O1703" s="5">
        <f t="shared" si="1966"/>
        <v>4.2603834828487112E-2</v>
      </c>
      <c r="P1703" s="5">
        <f t="shared" si="1967"/>
        <v>9.1113335779381313E-2</v>
      </c>
      <c r="Q1703" s="5">
        <f t="shared" si="1968"/>
        <v>0.11797386281627432</v>
      </c>
      <c r="R1703" s="5">
        <f t="shared" si="1969"/>
        <v>1.7592116928846314E-2</v>
      </c>
      <c r="S1703" s="5">
        <f t="shared" si="1970"/>
        <v>4.0230424650013447E-2</v>
      </c>
      <c r="T1703" s="5">
        <f t="shared" si="1971"/>
        <v>9.7428318251945076E-2</v>
      </c>
      <c r="U1703" s="5">
        <f t="shared" si="1972"/>
        <v>3.7622821120702192E-2</v>
      </c>
      <c r="V1703" s="5">
        <f t="shared" si="1973"/>
        <v>7.894866096291123E-3</v>
      </c>
      <c r="W1703" s="5">
        <f t="shared" si="1974"/>
        <v>8.4100349332736149E-2</v>
      </c>
      <c r="X1703" s="5">
        <f t="shared" si="1975"/>
        <v>6.9453990945859384E-2</v>
      </c>
      <c r="Y1703" s="5">
        <f t="shared" si="1976"/>
        <v>2.8679172539595066E-2</v>
      </c>
      <c r="Z1703" s="5">
        <f t="shared" si="1977"/>
        <v>4.8427968872458583E-3</v>
      </c>
      <c r="AA1703" s="5">
        <f t="shared" si="1978"/>
        <v>1.0356893473916497E-2</v>
      </c>
      <c r="AB1703" s="5">
        <f t="shared" si="1979"/>
        <v>1.1074720345235956E-2</v>
      </c>
      <c r="AC1703" s="5">
        <f t="shared" si="1980"/>
        <v>8.7148004430944348E-4</v>
      </c>
      <c r="AD1703" s="5">
        <f t="shared" si="1981"/>
        <v>4.4964634045062568E-2</v>
      </c>
      <c r="AE1703" s="5">
        <f t="shared" si="1982"/>
        <v>3.7133891959162592E-2</v>
      </c>
      <c r="AF1703" s="5">
        <f t="shared" si="1983"/>
        <v>1.5333449958169694E-2</v>
      </c>
      <c r="AG1703" s="5">
        <f t="shared" si="1984"/>
        <v>4.2210260441370353E-3</v>
      </c>
      <c r="AH1703" s="5">
        <f t="shared" si="1985"/>
        <v>9.9985188476644235E-4</v>
      </c>
      <c r="AI1703" s="5">
        <f t="shared" si="1986"/>
        <v>2.1383014198866931E-3</v>
      </c>
      <c r="AJ1703" s="5">
        <f t="shared" si="1987"/>
        <v>2.2865051473886602E-3</v>
      </c>
      <c r="AK1703" s="5">
        <f t="shared" si="1988"/>
        <v>1.6299871603420849E-3</v>
      </c>
      <c r="AL1703" s="5">
        <f t="shared" si="1989"/>
        <v>6.1567298717236373E-5</v>
      </c>
      <c r="AM1703" s="5">
        <f t="shared" si="1990"/>
        <v>1.9232436781514334E-2</v>
      </c>
      <c r="AN1703" s="5">
        <f t="shared" si="1991"/>
        <v>1.588304330110743E-2</v>
      </c>
      <c r="AO1703" s="5">
        <f t="shared" si="1992"/>
        <v>6.5584789741081929E-3</v>
      </c>
      <c r="AP1703" s="5">
        <f t="shared" si="1993"/>
        <v>1.8054326087839087E-3</v>
      </c>
      <c r="AQ1703" s="5">
        <f t="shared" si="1994"/>
        <v>3.7275261357037827E-4</v>
      </c>
      <c r="AR1703" s="5">
        <f t="shared" si="1995"/>
        <v>1.6514486396963852E-4</v>
      </c>
      <c r="AS1703" s="5">
        <f t="shared" si="1996"/>
        <v>3.5318180871935959E-4</v>
      </c>
      <c r="AT1703" s="5">
        <f t="shared" si="1997"/>
        <v>3.7766051880732722E-4</v>
      </c>
      <c r="AU1703" s="5">
        <f t="shared" si="1998"/>
        <v>2.6922388402541274E-4</v>
      </c>
      <c r="AV1703" s="5">
        <f t="shared" si="1999"/>
        <v>1.4394177333911439E-4</v>
      </c>
      <c r="AW1703" s="5">
        <f t="shared" si="2000"/>
        <v>3.0205098722638964E-6</v>
      </c>
      <c r="AX1703" s="5">
        <f t="shared" si="2001"/>
        <v>6.8551398302692324E-3</v>
      </c>
      <c r="AY1703" s="5">
        <f t="shared" si="2002"/>
        <v>5.6612941977256491E-3</v>
      </c>
      <c r="AZ1703" s="5">
        <f t="shared" si="2003"/>
        <v>2.337680396516678E-3</v>
      </c>
      <c r="BA1703" s="5">
        <f t="shared" si="2004"/>
        <v>6.4352183386545139E-4</v>
      </c>
      <c r="BB1703" s="5">
        <f t="shared" si="2005"/>
        <v>1.3286258611697657E-4</v>
      </c>
      <c r="BC1703" s="5">
        <f t="shared" si="2006"/>
        <v>2.1944824073685533E-5</v>
      </c>
      <c r="BD1703" s="5">
        <f t="shared" si="2007"/>
        <v>2.273072184580045E-5</v>
      </c>
      <c r="BE1703" s="5">
        <f t="shared" si="2008"/>
        <v>4.8612335025280631E-5</v>
      </c>
      <c r="BF1703" s="5">
        <f t="shared" si="2009"/>
        <v>5.1981611772851036E-5</v>
      </c>
      <c r="BG1703" s="5">
        <f t="shared" si="2010"/>
        <v>3.7056273352544463E-5</v>
      </c>
      <c r="BH1703" s="5">
        <f t="shared" si="2011"/>
        <v>1.9812304985544058E-5</v>
      </c>
      <c r="BI1703" s="5">
        <f t="shared" si="2012"/>
        <v>8.4741911331623119E-6</v>
      </c>
      <c r="BJ1703" s="8">
        <f t="shared" si="2013"/>
        <v>0.66912046970223915</v>
      </c>
      <c r="BK1703" s="8">
        <f t="shared" si="2014"/>
        <v>0.19742103871860517</v>
      </c>
      <c r="BL1703" s="8">
        <f t="shared" si="2015"/>
        <v>0.12780285259654803</v>
      </c>
      <c r="BM1703" s="8">
        <f t="shared" si="2016"/>
        <v>0.56233047734998343</v>
      </c>
      <c r="BN1703" s="8">
        <f t="shared" si="2017"/>
        <v>0.43119840686680128</v>
      </c>
    </row>
    <row r="1704" spans="1:66" x14ac:dyDescent="0.25">
      <c r="A1704" t="s">
        <v>136</v>
      </c>
      <c r="B1704" t="s">
        <v>125</v>
      </c>
      <c r="C1704" t="s">
        <v>475</v>
      </c>
      <c r="D1704" s="7" t="s">
        <v>575</v>
      </c>
      <c r="E1704">
        <f>VLOOKUP(A1704,home!$A$2:$E$405,3,FALSE)</f>
        <v>1.4901185770751</v>
      </c>
      <c r="F1704">
        <f>VLOOKUP(B1704,home!$B$2:$E$405,3,FALSE)</f>
        <v>0.79</v>
      </c>
      <c r="G1704">
        <f>VLOOKUP(C1704,away!$B$2:$E$405,4,FALSE)</f>
        <v>0.64</v>
      </c>
      <c r="H1704">
        <f>VLOOKUP(A1704,away!$A$2:$E$405,3,FALSE)</f>
        <v>1.24901185770751</v>
      </c>
      <c r="I1704">
        <f>VLOOKUP(C1704,away!$B$2:$E$405,3,FALSE)</f>
        <v>0.7</v>
      </c>
      <c r="J1704">
        <f>VLOOKUP(B1704,home!$B$2:$E$405,4,FALSE)</f>
        <v>0.98</v>
      </c>
      <c r="K1704" s="3">
        <f t="shared" si="1962"/>
        <v>0.7534039525691707</v>
      </c>
      <c r="L1704" s="3">
        <f t="shared" si="1963"/>
        <v>0.85682213438735177</v>
      </c>
      <c r="M1704" s="5">
        <f t="shared" si="1964"/>
        <v>0.19984242720110559</v>
      </c>
      <c r="N1704" s="5">
        <f t="shared" si="1965"/>
        <v>0.15056207454432971</v>
      </c>
      <c r="O1704" s="5">
        <f t="shared" si="1966"/>
        <v>0.17122941501560029</v>
      </c>
      <c r="P1704" s="5">
        <f t="shared" si="1967"/>
        <v>0.12900491806886016</v>
      </c>
      <c r="Q1704" s="5">
        <f t="shared" si="1968"/>
        <v>5.6717031034356068E-2</v>
      </c>
      <c r="R1704" s="5">
        <f t="shared" si="1969"/>
        <v>7.3356576421782144E-2</v>
      </c>
      <c r="S1704" s="5">
        <f t="shared" si="1970"/>
        <v>2.0819238836112936E-2</v>
      </c>
      <c r="T1704" s="5">
        <f t="shared" si="1971"/>
        <v>4.859640758697064E-2</v>
      </c>
      <c r="U1704" s="5">
        <f t="shared" si="1972"/>
        <v>5.5267134623113098E-2</v>
      </c>
      <c r="V1704" s="5">
        <f t="shared" si="1973"/>
        <v>1.4932788341319981E-3</v>
      </c>
      <c r="W1704" s="5">
        <f t="shared" si="1974"/>
        <v>1.4243611786424059E-2</v>
      </c>
      <c r="X1704" s="5">
        <f t="shared" si="1975"/>
        <v>1.2204241852228705E-2</v>
      </c>
      <c r="Y1704" s="5">
        <f t="shared" si="1976"/>
        <v>5.228432276203023E-3</v>
      </c>
      <c r="Z1704" s="5">
        <f t="shared" si="1977"/>
        <v>2.0951179460353422E-2</v>
      </c>
      <c r="AA1704" s="5">
        <f t="shared" si="1978"/>
        <v>1.5784701416416292E-2</v>
      </c>
      <c r="AB1704" s="5">
        <f t="shared" si="1979"/>
        <v>5.9461282186261113E-3</v>
      </c>
      <c r="AC1704" s="5">
        <f t="shared" si="1980"/>
        <v>6.0247564903129714E-5</v>
      </c>
      <c r="AD1704" s="5">
        <f t="shared" si="1981"/>
        <v>2.6827983546881783E-3</v>
      </c>
      <c r="AE1704" s="5">
        <f t="shared" si="1982"/>
        <v>2.2986810123948008E-3</v>
      </c>
      <c r="AF1704" s="5">
        <f t="shared" si="1983"/>
        <v>9.847803856578958E-4</v>
      </c>
      <c r="AG1704" s="5">
        <f t="shared" si="1984"/>
        <v>2.8126054398073261E-4</v>
      </c>
      <c r="AH1704" s="5">
        <f t="shared" si="1985"/>
        <v>4.4878585757881142E-3</v>
      </c>
      <c r="AI1704" s="5">
        <f t="shared" si="1986"/>
        <v>3.3811703895702148E-3</v>
      </c>
      <c r="AJ1704" s="5">
        <f t="shared" si="1987"/>
        <v>1.2736935679060213E-3</v>
      </c>
      <c r="AK1704" s="5">
        <f t="shared" si="1988"/>
        <v>3.1986858947410858E-4</v>
      </c>
      <c r="AL1704" s="5">
        <f t="shared" si="1989"/>
        <v>1.5556720928644905E-6</v>
      </c>
      <c r="AM1704" s="5">
        <f t="shared" si="1990"/>
        <v>4.0424617687362841E-4</v>
      </c>
      <c r="AN1704" s="5">
        <f t="shared" si="1991"/>
        <v>3.4636707208678927E-4</v>
      </c>
      <c r="AO1704" s="5">
        <f t="shared" si="1992"/>
        <v>1.4838748699345025E-4</v>
      </c>
      <c r="AP1704" s="5">
        <f t="shared" si="1993"/>
        <v>4.2380561107367815E-5</v>
      </c>
      <c r="AQ1704" s="5">
        <f t="shared" si="1994"/>
        <v>9.0781507061371163E-6</v>
      </c>
      <c r="AR1704" s="5">
        <f t="shared" si="1995"/>
        <v>7.6905931274707086E-4</v>
      </c>
      <c r="AS1704" s="5">
        <f t="shared" si="1996"/>
        <v>5.7941232598377314E-4</v>
      </c>
      <c r="AT1704" s="5">
        <f t="shared" si="1997"/>
        <v>2.1826576828173577E-4</v>
      </c>
      <c r="AU1704" s="5">
        <f t="shared" si="1998"/>
        <v>5.4814097511335487E-5</v>
      </c>
      <c r="AV1704" s="5">
        <f t="shared" si="1999"/>
        <v>1.0324289430388024E-5</v>
      </c>
      <c r="AW1704" s="5">
        <f t="shared" si="2000"/>
        <v>2.7895498814956871E-8</v>
      </c>
      <c r="AX1704" s="5">
        <f t="shared" si="2001"/>
        <v>5.0760111244594599E-5</v>
      </c>
      <c r="AY1704" s="5">
        <f t="shared" si="2002"/>
        <v>4.3492386858332962E-5</v>
      </c>
      <c r="AZ1704" s="5">
        <f t="shared" si="2003"/>
        <v>1.8632619868778628E-5</v>
      </c>
      <c r="BA1704" s="5">
        <f t="shared" si="2004"/>
        <v>5.3216137083983615E-6</v>
      </c>
      <c r="BB1704" s="5">
        <f t="shared" si="2005"/>
        <v>1.1399191040037182E-6</v>
      </c>
      <c r="BC1704" s="5">
        <f t="shared" si="2006"/>
        <v>1.9534158394427675E-7</v>
      </c>
      <c r="BD1704" s="5">
        <f t="shared" si="2007"/>
        <v>1.0982450696973583E-4</v>
      </c>
      <c r="BE1704" s="5">
        <f t="shared" si="2008"/>
        <v>8.2742217639959414E-5</v>
      </c>
      <c r="BF1704" s="5">
        <f t="shared" si="2009"/>
        <v>3.1169156907141996E-5</v>
      </c>
      <c r="BG1704" s="5">
        <f t="shared" si="2010"/>
        <v>7.8276553373631481E-6</v>
      </c>
      <c r="BH1704" s="5">
        <f t="shared" si="2011"/>
        <v>1.4743466176296403E-6</v>
      </c>
      <c r="BI1704" s="5">
        <f t="shared" si="2012"/>
        <v>2.2215571383583182E-7</v>
      </c>
      <c r="BJ1704" s="8">
        <f t="shared" si="2013"/>
        <v>0.29486932081736933</v>
      </c>
      <c r="BK1704" s="8">
        <f t="shared" si="2014"/>
        <v>0.35126515856406498</v>
      </c>
      <c r="BL1704" s="8">
        <f t="shared" si="2015"/>
        <v>0.3329116826514163</v>
      </c>
      <c r="BM1704" s="8">
        <f t="shared" si="2016"/>
        <v>0.21924143471581056</v>
      </c>
      <c r="BN1704" s="8">
        <f t="shared" si="2017"/>
        <v>0.78071244228603398</v>
      </c>
    </row>
    <row r="1705" spans="1:66" x14ac:dyDescent="0.25">
      <c r="A1705" t="s">
        <v>136</v>
      </c>
      <c r="B1705" t="s">
        <v>381</v>
      </c>
      <c r="C1705" t="s">
        <v>116</v>
      </c>
      <c r="D1705" s="7" t="s">
        <v>575</v>
      </c>
      <c r="E1705">
        <f>VLOOKUP(A1705,home!$A$2:$E$405,3,FALSE)</f>
        <v>1.4901185770751</v>
      </c>
      <c r="F1705">
        <f>VLOOKUP(B1705,home!$B$2:$E$405,3,FALSE)</f>
        <v>1.19</v>
      </c>
      <c r="G1705">
        <f>VLOOKUP(C1705,away!$B$2:$E$405,4,FALSE)</f>
        <v>1.73</v>
      </c>
      <c r="H1705">
        <f>VLOOKUP(A1705,away!$A$2:$E$405,3,FALSE)</f>
        <v>1.24901185770751</v>
      </c>
      <c r="I1705">
        <f>VLOOKUP(C1705,away!$B$2:$E$405,3,FALSE)</f>
        <v>0.45</v>
      </c>
      <c r="J1705">
        <f>VLOOKUP(B1705,home!$B$2:$E$405,4,FALSE)</f>
        <v>0.84</v>
      </c>
      <c r="K1705" s="3">
        <f t="shared" ref="K1705:K1768" si="2018">E1705*F1705*G1705</f>
        <v>3.0677071146245081</v>
      </c>
      <c r="L1705" s="3">
        <f t="shared" ref="L1705:L1768" si="2019">H1705*I1705*J1705</f>
        <v>0.47212648221343878</v>
      </c>
      <c r="M1705" s="5">
        <f t="shared" ref="M1705:M1768" si="2020">_xlfn.POISSON.DIST(0,K1705,FALSE) * _xlfn.POISSON.DIST(0,L1705,FALSE)</f>
        <v>2.9018155393277189E-2</v>
      </c>
      <c r="N1705" s="5">
        <f t="shared" ref="N1705:N1768" si="2021">_xlfn.POISSON.DIST(1,K1705,FALSE) * _xlfn.POISSON.DIST(0,L1705,FALSE)</f>
        <v>8.9019201753235966E-2</v>
      </c>
      <c r="O1705" s="5">
        <f t="shared" ref="O1705:O1768" si="2022">_xlfn.POISSON.DIST(0,K1705,FALSE) * _xlfn.POISSON.DIST(1,L1705,FALSE)</f>
        <v>1.3700239626150886E-2</v>
      </c>
      <c r="P1705" s="5">
        <f t="shared" ref="P1705:P1768" si="2023">_xlfn.POISSON.DIST(1,K1705,FALSE) * _xlfn.POISSON.DIST(1,L1705,FALSE)</f>
        <v>4.2028322573203679E-2</v>
      </c>
      <c r="Q1705" s="5">
        <f t="shared" ref="Q1705:Q1768" si="2024">_xlfn.POISSON.DIST(2,K1705,FALSE) * _xlfn.POISSON.DIST(0,L1705,FALSE)</f>
        <v>0.13654241927829824</v>
      </c>
      <c r="R1705" s="5">
        <f t="shared" ref="R1705:R1768" si="2025">_xlfn.POISSON.DIST(0,K1705,FALSE) * _xlfn.POISSON.DIST(2,L1705,FALSE)</f>
        <v>3.2341229700878875E-3</v>
      </c>
      <c r="S1705" s="5">
        <f t="shared" ref="S1705:S1768" si="2026">_xlfn.POISSON.DIST(2,K1705,FALSE) * _xlfn.POISSON.DIST(2,L1705,FALSE)</f>
        <v>1.5217885788895547E-2</v>
      </c>
      <c r="T1705" s="5">
        <f t="shared" ref="T1705:T1768" si="2027">_xlfn.POISSON.DIST(2,K1705,FALSE) * _xlfn.POISSON.DIST(1,L1705,FALSE)</f>
        <v>6.4465292086775386E-2</v>
      </c>
      <c r="U1705" s="5">
        <f t="shared" ref="U1705:U1768" si="2028">_xlfn.POISSON.DIST(1,K1705,FALSE) * _xlfn.POISSON.DIST(2,L1705,FALSE)</f>
        <v>9.9213420449091559E-3</v>
      </c>
      <c r="V1705" s="5">
        <f t="shared" ref="V1705:V1768" si="2029">_xlfn.POISSON.DIST(3,K1705,FALSE) * _xlfn.POISSON.DIST(3,L1705,FALSE)</f>
        <v>2.4489733875214252E-3</v>
      </c>
      <c r="W1705" s="5">
        <f t="shared" ref="W1705:W1768" si="2030">_xlfn.POISSON.DIST(3,K1705,FALSE) * _xlfn.POISSON.DIST(0,L1705,FALSE)</f>
        <v>0.13962405035602607</v>
      </c>
      <c r="X1705" s="5">
        <f t="shared" ref="X1705:X1768" si="2031">_xlfn.POISSON.DIST(3,K1705,FALSE) * _xlfn.POISSON.DIST(1,L1705,FALSE)</f>
        <v>6.5920211726982619E-2</v>
      </c>
      <c r="Y1705" s="5">
        <f t="shared" ref="Y1705:Y1768" si="2032">_xlfn.POISSON.DIST(3,K1705,FALSE) * _xlfn.POISSON.DIST(2,L1705,FALSE)</f>
        <v>1.5561338834712689E-2</v>
      </c>
      <c r="Z1705" s="5">
        <f t="shared" ref="Z1705:Z1768" si="2033">_xlfn.POISSON.DIST(0,K1705,FALSE) * _xlfn.POISSON.DIST(3,L1705,FALSE)</f>
        <v>5.0897170030442436E-4</v>
      </c>
      <c r="AA1705" s="5">
        <f t="shared" ref="AA1705:AA1768" si="2034">_xlfn.POISSON.DIST(1,K1705,FALSE) * _xlfn.POISSON.DIST(3,L1705,FALSE)</f>
        <v>1.5613761061664155E-3</v>
      </c>
      <c r="AB1705" s="5">
        <f t="shared" ref="AB1705:AB1768" si="2035">_xlfn.POISSON.DIST(2,K1705,FALSE) * _xlfn.POISSON.DIST(3,L1705,FALSE)</f>
        <v>2.3949222947457125E-3</v>
      </c>
      <c r="AC1705" s="5">
        <f t="shared" ref="AC1705:AC1768" si="2036">_xlfn.POISSON.DIST(4,K1705,FALSE) * _xlfn.POISSON.DIST(4,L1705,FALSE)</f>
        <v>2.2168501518489729E-4</v>
      </c>
      <c r="AD1705" s="5">
        <f t="shared" ref="AD1705:AD1768" si="2037">_xlfn.POISSON.DIST(4,K1705,FALSE) * _xlfn.POISSON.DIST(0,L1705,FALSE)</f>
        <v>0.10708142316246795</v>
      </c>
      <c r="AE1705" s="5">
        <f t="shared" ref="AE1705:AE1768" si="2038">_xlfn.POISSON.DIST(4,K1705,FALSE) * _xlfn.POISSON.DIST(1,L1705,FALSE)</f>
        <v>5.0555975628104634E-2</v>
      </c>
      <c r="AF1705" s="5">
        <f t="shared" ref="AF1705:AF1768" si="2039">_xlfn.POISSON.DIST(4,K1705,FALSE) * _xlfn.POISSON.DIST(2,L1705,FALSE)</f>
        <v>1.1934407464082693E-2</v>
      </c>
      <c r="AG1705" s="5">
        <f t="shared" ref="AG1705:AG1768" si="2040">_xlfn.POISSON.DIST(4,K1705,FALSE) * _xlfn.POISSON.DIST(3,L1705,FALSE)</f>
        <v>1.87818327110639E-3</v>
      </c>
      <c r="AH1705" s="5">
        <f t="shared" ref="AH1705:AH1768" si="2041">_xlfn.POISSON.DIST(0,K1705,FALSE) * _xlfn.POISSON.DIST(4,L1705,FALSE)</f>
        <v>6.0074754602730116E-5</v>
      </c>
      <c r="AI1705" s="5">
        <f t="shared" ref="AI1705:AI1768" si="2042">_xlfn.POISSON.DIST(1,K1705,FALSE) * _xlfn.POISSON.DIST(4,L1705,FALSE)</f>
        <v>1.8429175210411656E-4</v>
      </c>
      <c r="AJ1705" s="5">
        <f t="shared" ref="AJ1705:AJ1768" si="2043">_xlfn.POISSON.DIST(2,K1705,FALSE) * _xlfn.POISSON.DIST(4,L1705,FALSE)</f>
        <v>2.8267655954820734E-4</v>
      </c>
      <c r="AK1705" s="5">
        <f t="shared" ref="AK1705:AK1768" si="2044">_xlfn.POISSON.DIST(3,K1705,FALSE) * _xlfn.POISSON.DIST(4,L1705,FALSE)</f>
        <v>2.8905629762120475E-4</v>
      </c>
      <c r="AL1705" s="5">
        <f t="shared" ref="AL1705:AL1768" si="2045">_xlfn.POISSON.DIST(5,K1705,FALSE) * _xlfn.POISSON.DIST(5,L1705,FALSE)</f>
        <v>1.284306214721692E-5</v>
      </c>
      <c r="AM1705" s="5">
        <f t="shared" ref="AM1705:AM1768" si="2046">_xlfn.POISSON.DIST(5,K1705,FALSE) * _xlfn.POISSON.DIST(0,L1705,FALSE)</f>
        <v>6.5698888735924069E-2</v>
      </c>
      <c r="AN1705" s="5">
        <f t="shared" ref="AN1705:AN1768" si="2047">_xlfn.POISSON.DIST(5,K1705,FALSE) * _xlfn.POISSON.DIST(1,L1705,FALSE)</f>
        <v>3.1018185224223952E-2</v>
      </c>
      <c r="AO1705" s="5">
        <f t="shared" ref="AO1705:AO1768" si="2048">_xlfn.POISSON.DIST(5,K1705,FALSE) * _xlfn.POISSON.DIST(2,L1705,FALSE)</f>
        <v>7.3222533372788593E-3</v>
      </c>
      <c r="AP1705" s="5">
        <f t="shared" ref="AP1705:AP1768" si="2049">_xlfn.POISSON.DIST(5,K1705,FALSE) * _xlfn.POISSON.DIST(3,L1705,FALSE)</f>
        <v>1.1523432366683604E-3</v>
      </c>
      <c r="AQ1705" s="5">
        <f t="shared" ref="AQ1705:AQ1768" si="2050">_xlfn.POISSON.DIST(5,K1705,FALSE) * _xlfn.POISSON.DIST(4,L1705,FALSE)</f>
        <v>1.3601293965767025E-4</v>
      </c>
      <c r="AR1705" s="5">
        <f t="shared" ref="AR1705:AR1768" si="2051">_xlfn.POISSON.DIST(0,K1705,FALSE) * _xlfn.POISSON.DIST(5,L1705,FALSE)</f>
        <v>5.6725765120845144E-6</v>
      </c>
      <c r="AS1705" s="5">
        <f t="shared" ref="AS1705:AS1768" si="2052">_xlfn.POISSON.DIST(1,K1705,FALSE) * _xlfn.POISSON.DIST(5,L1705,FALSE)</f>
        <v>1.7401803324373539E-5</v>
      </c>
      <c r="AT1705" s="5">
        <f t="shared" ref="AT1705:AT1768" si="2053">_xlfn.POISSON.DIST(2,K1705,FALSE) * _xlfn.POISSON.DIST(5,L1705,FALSE)</f>
        <v>2.6691817932738567E-5</v>
      </c>
      <c r="AU1705" s="5">
        <f t="shared" ref="AU1705:AU1768" si="2054">_xlfn.POISSON.DIST(3,K1705,FALSE) * _xlfn.POISSON.DIST(5,L1705,FALSE)</f>
        <v>2.7294226591508049E-5</v>
      </c>
      <c r="AV1705" s="5">
        <f t="shared" ref="AV1705:AV1768" si="2055">_xlfn.POISSON.DIST(4,K1705,FALSE) * _xlfn.POISSON.DIST(5,L1705,FALSE)</f>
        <v>2.0932673275735672E-5</v>
      </c>
      <c r="AW1705" s="5">
        <f t="shared" ref="AW1705:AW1768" si="2056">_xlfn.POISSON.DIST(6,K1705,FALSE) * _xlfn.POISSON.DIST(6,L1705,FALSE)</f>
        <v>5.1669985320445539E-7</v>
      </c>
      <c r="AX1705" s="5">
        <f t="shared" ref="AX1705:AX1768" si="2057">_xlfn.POISSON.DIST(6,K1705,FALSE) * _xlfn.POISSON.DIST(0,L1705,FALSE)</f>
        <v>3.3590824733019706E-2</v>
      </c>
      <c r="AY1705" s="5">
        <f t="shared" ref="AY1705:AY1768" si="2058">_xlfn.POISSON.DIST(6,K1705,FALSE) * _xlfn.POISSON.DIST(1,L1705,FALSE)</f>
        <v>1.5859117915848767E-2</v>
      </c>
      <c r="AZ1705" s="5">
        <f t="shared" ref="AZ1705:AZ1768" si="2059">_xlfn.POISSON.DIST(6,K1705,FALSE) * _xlfn.POISSON.DIST(2,L1705,FALSE)</f>
        <v>3.7437547763089006E-3</v>
      </c>
      <c r="BA1705" s="5">
        <f t="shared" ref="BA1705:BA1768" si="2060">_xlfn.POISSON.DIST(6,K1705,FALSE) * _xlfn.POISSON.DIST(3,L1705,FALSE)</f>
        <v>5.8917525760282692E-4</v>
      </c>
      <c r="BB1705" s="5">
        <f t="shared" ref="BB1705:BB1768" si="2061">_xlfn.POISSON.DIST(6,K1705,FALSE) * _xlfn.POISSON.DIST(4,L1705,FALSE)</f>
        <v>6.9541310444804809E-5</v>
      </c>
      <c r="BC1705" s="5">
        <f t="shared" ref="BC1705:BC1768" si="2062">_xlfn.POISSON.DIST(6,K1705,FALSE) * _xlfn.POISSON.DIST(5,L1705,FALSE)</f>
        <v>6.5664588537636759E-6</v>
      </c>
      <c r="BD1705" s="5">
        <f t="shared" ref="BD1705:BD1768" si="2063">_xlfn.POISSON.DIST(0,K1705,FALSE) * _xlfn.POISSON.DIST(6,L1705,FALSE)</f>
        <v>4.4636226562283989E-7</v>
      </c>
      <c r="BE1705" s="5">
        <f t="shared" ref="BE1705:BE1768" si="2064">_xlfn.POISSON.DIST(1,K1705,FALSE) * _xlfn.POISSON.DIST(6,L1705,FALSE)</f>
        <v>1.3693086979511001E-6</v>
      </c>
      <c r="BF1705" s="5">
        <f t="shared" ref="BF1705:BF1768" si="2065">_xlfn.POISSON.DIST(2,K1705,FALSE) * _xlfn.POISSON.DIST(6,L1705,FALSE)</f>
        <v>2.1003190174109061E-6</v>
      </c>
      <c r="BG1705" s="5">
        <f t="shared" ref="BG1705:BG1768" si="2066">_xlfn.POISSON.DIST(3,K1705,FALSE) * _xlfn.POISSON.DIST(6,L1705,FALSE)</f>
        <v>2.147721197564198E-6</v>
      </c>
      <c r="BH1705" s="5">
        <f t="shared" ref="BH1705:BH1768" si="2067">_xlfn.POISSON.DIST(4,K1705,FALSE) * _xlfn.POISSON.DIST(6,L1705,FALSE)</f>
        <v>1.6471448994993899E-6</v>
      </c>
      <c r="BI1705" s="5">
        <f t="shared" ref="BI1705:BI1768" si="2068">_xlfn.POISSON.DIST(5,K1705,FALSE) * _xlfn.POISSON.DIST(6,L1705,FALSE)</f>
        <v>1.0105916254023492E-6</v>
      </c>
      <c r="BJ1705" s="8">
        <f t="shared" ref="BJ1705:BJ1768" si="2069">SUM(N1705,Q1705,T1705,W1705,X1705,Y1705,AD1705,AE1705,AF1705,AG1705,AM1705,AN1705,AO1705,AP1705,AQ1705,AX1705,AY1705,AZ1705,BA1705,BB1705,BC1705)</f>
        <v>0.84176916748762431</v>
      </c>
      <c r="BK1705" s="8">
        <f t="shared" ref="BK1705:BK1768" si="2070">SUM(M1705,P1705,S1705,V1705,AC1705,AL1705,AY1705)</f>
        <v>0.10480698313607871</v>
      </c>
      <c r="BL1705" s="8">
        <f t="shared" ref="BL1705:BL1768" si="2071">SUM(O1705,R1705,U1705,AA1705,AB1705,AH1705,AI1705,AJ1705,AK1705,AR1705,AS1705,AT1705,AU1705,AV1705,BD1705,BE1705,BF1705,BG1705,BH1705,BI1705)</f>
        <v>3.1734816951276203E-2</v>
      </c>
      <c r="BM1705" s="8">
        <f t="shared" ref="BM1705:BM1768" si="2072">SUM(S1705:BI1705)</f>
        <v>0.64941887646503427</v>
      </c>
      <c r="BN1705" s="8">
        <f t="shared" ref="BN1705:BN1768" si="2073">SUM(M1705:R1705)</f>
        <v>0.31354246159425386</v>
      </c>
    </row>
    <row r="1706" spans="1:66" x14ac:dyDescent="0.25">
      <c r="A1706" t="s">
        <v>136</v>
      </c>
      <c r="B1706" t="s">
        <v>317</v>
      </c>
      <c r="C1706" t="s">
        <v>513</v>
      </c>
      <c r="D1706" s="7" t="s">
        <v>575</v>
      </c>
      <c r="E1706">
        <f>VLOOKUP(A1706,home!$A$2:$E$405,3,FALSE)</f>
        <v>1.4901185770751</v>
      </c>
      <c r="F1706">
        <f>VLOOKUP(B1706,home!$B$2:$E$405,3,FALSE)</f>
        <v>0.85</v>
      </c>
      <c r="G1706" t="e">
        <f>VLOOKUP(C1706,away!$B$2:$E$405,4,FALSE)</f>
        <v>#N/A</v>
      </c>
      <c r="H1706">
        <f>VLOOKUP(A1706,away!$A$2:$E$405,3,FALSE)</f>
        <v>1.24901185770751</v>
      </c>
      <c r="I1706" t="e">
        <f>VLOOKUP(C1706,away!$B$2:$E$405,3,FALSE)</f>
        <v>#N/A</v>
      </c>
      <c r="J1706">
        <f>VLOOKUP(B1706,home!$B$2:$E$405,4,FALSE)</f>
        <v>0.51</v>
      </c>
      <c r="K1706" s="3" t="e">
        <f t="shared" si="2018"/>
        <v>#N/A</v>
      </c>
      <c r="L1706" s="3" t="e">
        <f t="shared" si="2019"/>
        <v>#N/A</v>
      </c>
      <c r="M1706" s="5" t="e">
        <f t="shared" si="2020"/>
        <v>#N/A</v>
      </c>
      <c r="N1706" s="5" t="e">
        <f t="shared" si="2021"/>
        <v>#N/A</v>
      </c>
      <c r="O1706" s="5" t="e">
        <f t="shared" si="2022"/>
        <v>#N/A</v>
      </c>
      <c r="P1706" s="5" t="e">
        <f t="shared" si="2023"/>
        <v>#N/A</v>
      </c>
      <c r="Q1706" s="5" t="e">
        <f t="shared" si="2024"/>
        <v>#N/A</v>
      </c>
      <c r="R1706" s="5" t="e">
        <f t="shared" si="2025"/>
        <v>#N/A</v>
      </c>
      <c r="S1706" s="5" t="e">
        <f t="shared" si="2026"/>
        <v>#N/A</v>
      </c>
      <c r="T1706" s="5" t="e">
        <f t="shared" si="2027"/>
        <v>#N/A</v>
      </c>
      <c r="U1706" s="5" t="e">
        <f t="shared" si="2028"/>
        <v>#N/A</v>
      </c>
      <c r="V1706" s="5" t="e">
        <f t="shared" si="2029"/>
        <v>#N/A</v>
      </c>
      <c r="W1706" s="5" t="e">
        <f t="shared" si="2030"/>
        <v>#N/A</v>
      </c>
      <c r="X1706" s="5" t="e">
        <f t="shared" si="2031"/>
        <v>#N/A</v>
      </c>
      <c r="Y1706" s="5" t="e">
        <f t="shared" si="2032"/>
        <v>#N/A</v>
      </c>
      <c r="Z1706" s="5" t="e">
        <f t="shared" si="2033"/>
        <v>#N/A</v>
      </c>
      <c r="AA1706" s="5" t="e">
        <f t="shared" si="2034"/>
        <v>#N/A</v>
      </c>
      <c r="AB1706" s="5" t="e">
        <f t="shared" si="2035"/>
        <v>#N/A</v>
      </c>
      <c r="AC1706" s="5" t="e">
        <f t="shared" si="2036"/>
        <v>#N/A</v>
      </c>
      <c r="AD1706" s="5" t="e">
        <f t="shared" si="2037"/>
        <v>#N/A</v>
      </c>
      <c r="AE1706" s="5" t="e">
        <f t="shared" si="2038"/>
        <v>#N/A</v>
      </c>
      <c r="AF1706" s="5" t="e">
        <f t="shared" si="2039"/>
        <v>#N/A</v>
      </c>
      <c r="AG1706" s="5" t="e">
        <f t="shared" si="2040"/>
        <v>#N/A</v>
      </c>
      <c r="AH1706" s="5" t="e">
        <f t="shared" si="2041"/>
        <v>#N/A</v>
      </c>
      <c r="AI1706" s="5" t="e">
        <f t="shared" si="2042"/>
        <v>#N/A</v>
      </c>
      <c r="AJ1706" s="5" t="e">
        <f t="shared" si="2043"/>
        <v>#N/A</v>
      </c>
      <c r="AK1706" s="5" t="e">
        <f t="shared" si="2044"/>
        <v>#N/A</v>
      </c>
      <c r="AL1706" s="5" t="e">
        <f t="shared" si="2045"/>
        <v>#N/A</v>
      </c>
      <c r="AM1706" s="5" t="e">
        <f t="shared" si="2046"/>
        <v>#N/A</v>
      </c>
      <c r="AN1706" s="5" t="e">
        <f t="shared" si="2047"/>
        <v>#N/A</v>
      </c>
      <c r="AO1706" s="5" t="e">
        <f t="shared" si="2048"/>
        <v>#N/A</v>
      </c>
      <c r="AP1706" s="5" t="e">
        <f t="shared" si="2049"/>
        <v>#N/A</v>
      </c>
      <c r="AQ1706" s="5" t="e">
        <f t="shared" si="2050"/>
        <v>#N/A</v>
      </c>
      <c r="AR1706" s="5" t="e">
        <f t="shared" si="2051"/>
        <v>#N/A</v>
      </c>
      <c r="AS1706" s="5" t="e">
        <f t="shared" si="2052"/>
        <v>#N/A</v>
      </c>
      <c r="AT1706" s="5" t="e">
        <f t="shared" si="2053"/>
        <v>#N/A</v>
      </c>
      <c r="AU1706" s="5" t="e">
        <f t="shared" si="2054"/>
        <v>#N/A</v>
      </c>
      <c r="AV1706" s="5" t="e">
        <f t="shared" si="2055"/>
        <v>#N/A</v>
      </c>
      <c r="AW1706" s="5" t="e">
        <f t="shared" si="2056"/>
        <v>#N/A</v>
      </c>
      <c r="AX1706" s="5" t="e">
        <f t="shared" si="2057"/>
        <v>#N/A</v>
      </c>
      <c r="AY1706" s="5" t="e">
        <f t="shared" si="2058"/>
        <v>#N/A</v>
      </c>
      <c r="AZ1706" s="5" t="e">
        <f t="shared" si="2059"/>
        <v>#N/A</v>
      </c>
      <c r="BA1706" s="5" t="e">
        <f t="shared" si="2060"/>
        <v>#N/A</v>
      </c>
      <c r="BB1706" s="5" t="e">
        <f t="shared" si="2061"/>
        <v>#N/A</v>
      </c>
      <c r="BC1706" s="5" t="e">
        <f t="shared" si="2062"/>
        <v>#N/A</v>
      </c>
      <c r="BD1706" s="5" t="e">
        <f t="shared" si="2063"/>
        <v>#N/A</v>
      </c>
      <c r="BE1706" s="5" t="e">
        <f t="shared" si="2064"/>
        <v>#N/A</v>
      </c>
      <c r="BF1706" s="5" t="e">
        <f t="shared" si="2065"/>
        <v>#N/A</v>
      </c>
      <c r="BG1706" s="5" t="e">
        <f t="shared" si="2066"/>
        <v>#N/A</v>
      </c>
      <c r="BH1706" s="5" t="e">
        <f t="shared" si="2067"/>
        <v>#N/A</v>
      </c>
      <c r="BI1706" s="5" t="e">
        <f t="shared" si="2068"/>
        <v>#N/A</v>
      </c>
      <c r="BJ1706" s="8" t="e">
        <f t="shared" si="2069"/>
        <v>#N/A</v>
      </c>
      <c r="BK1706" s="8" t="e">
        <f t="shared" si="2070"/>
        <v>#N/A</v>
      </c>
      <c r="BL1706" s="8" t="e">
        <f t="shared" si="2071"/>
        <v>#N/A</v>
      </c>
      <c r="BM1706" s="8" t="e">
        <f t="shared" si="2072"/>
        <v>#N/A</v>
      </c>
      <c r="BN1706" s="8" t="e">
        <f t="shared" si="2073"/>
        <v>#N/A</v>
      </c>
    </row>
    <row r="1707" spans="1:66" x14ac:dyDescent="0.25">
      <c r="A1707" t="s">
        <v>19</v>
      </c>
      <c r="B1707" t="s">
        <v>249</v>
      </c>
      <c r="C1707" t="s">
        <v>244</v>
      </c>
      <c r="D1707" s="7" t="s">
        <v>575</v>
      </c>
      <c r="E1707">
        <f>VLOOKUP(A1707,home!$A$2:$E$405,3,FALSE)</f>
        <v>1.5815789473684201</v>
      </c>
      <c r="F1707">
        <f>VLOOKUP(B1707,home!$B$2:$E$405,3,FALSE)</f>
        <v>1.2</v>
      </c>
      <c r="G1707">
        <f>VLOOKUP(C1707,away!$B$2:$E$405,4,FALSE)</f>
        <v>0.9</v>
      </c>
      <c r="H1707">
        <f>VLOOKUP(A1707,away!$A$2:$E$405,3,FALSE)</f>
        <v>1.22631578947368</v>
      </c>
      <c r="I1707">
        <f>VLOOKUP(C1707,away!$B$2:$E$405,3,FALSE)</f>
        <v>1.06</v>
      </c>
      <c r="J1707">
        <f>VLOOKUP(B1707,home!$B$2:$E$405,4,FALSE)</f>
        <v>0.77</v>
      </c>
      <c r="K1707" s="3">
        <f t="shared" si="2018"/>
        <v>1.7081052631578937</v>
      </c>
      <c r="L1707" s="3">
        <f t="shared" si="2019"/>
        <v>1.0009189473684177</v>
      </c>
      <c r="M1707" s="5">
        <f t="shared" si="2020"/>
        <v>6.6601764317940612E-2</v>
      </c>
      <c r="N1707" s="5">
        <f t="shared" si="2021"/>
        <v>0.11376282416707593</v>
      </c>
      <c r="O1707" s="5">
        <f t="shared" si="2022"/>
        <v>6.6662967833992545E-2</v>
      </c>
      <c r="P1707" s="5">
        <f t="shared" si="2023"/>
        <v>0.11386736621496803</v>
      </c>
      <c r="Q1707" s="5">
        <f t="shared" si="2024"/>
        <v>9.715943935574424E-2</v>
      </c>
      <c r="R1707" s="5">
        <f t="shared" si="2025"/>
        <v>3.3362113796427256E-2</v>
      </c>
      <c r="S1707" s="5">
        <f t="shared" si="2026"/>
        <v>4.8669045112822336E-2</v>
      </c>
      <c r="T1707" s="5">
        <f t="shared" si="2027"/>
        <v>9.7248723766857129E-2</v>
      </c>
      <c r="U1707" s="5">
        <f t="shared" si="2028"/>
        <v>5.698600216574997E-2</v>
      </c>
      <c r="V1707" s="5">
        <f t="shared" si="2029"/>
        <v>9.2453606563121168E-3</v>
      </c>
      <c r="W1707" s="5">
        <f t="shared" si="2030"/>
        <v>5.5319516576338976E-2</v>
      </c>
      <c r="X1707" s="5">
        <f t="shared" si="2031"/>
        <v>5.5370352300518934E-2</v>
      </c>
      <c r="Y1707" s="5">
        <f t="shared" si="2032"/>
        <v>2.7710617370026933E-2</v>
      </c>
      <c r="Z1707" s="5">
        <f t="shared" si="2033"/>
        <v>1.1130923941035112E-2</v>
      </c>
      <c r="AA1707" s="5">
        <f t="shared" si="2034"/>
        <v>1.9012789767492277E-2</v>
      </c>
      <c r="AB1707" s="5">
        <f t="shared" si="2035"/>
        <v>1.6237923134584054E-2</v>
      </c>
      <c r="AC1707" s="5">
        <f t="shared" si="2036"/>
        <v>9.879100786806881E-4</v>
      </c>
      <c r="AD1707" s="5">
        <f t="shared" si="2037"/>
        <v>2.3622889354848752E-2</v>
      </c>
      <c r="AE1707" s="5">
        <f t="shared" si="2038"/>
        <v>2.364459754685581E-2</v>
      </c>
      <c r="AF1707" s="5">
        <f t="shared" si="2039"/>
        <v>1.1833162843774395E-2</v>
      </c>
      <c r="AG1707" s="5">
        <f t="shared" si="2040"/>
        <v>3.9480122992099137E-3</v>
      </c>
      <c r="AH1707" s="5">
        <f t="shared" si="2041"/>
        <v>2.7852881685746953E-3</v>
      </c>
      <c r="AI1707" s="5">
        <f t="shared" si="2042"/>
        <v>4.7575653801538477E-3</v>
      </c>
      <c r="AJ1707" s="5">
        <f t="shared" si="2043"/>
        <v>4.0632112328292868E-3</v>
      </c>
      <c r="AK1707" s="5">
        <f t="shared" si="2044"/>
        <v>2.3134641640393263E-3</v>
      </c>
      <c r="AL1707" s="5">
        <f t="shared" si="2045"/>
        <v>6.7560203468237617E-5</v>
      </c>
      <c r="AM1707" s="5">
        <f t="shared" si="2046"/>
        <v>8.070076327602746E-3</v>
      </c>
      <c r="AN1707" s="5">
        <f t="shared" si="2047"/>
        <v>8.0774923030069255E-3</v>
      </c>
      <c r="AO1707" s="5">
        <f t="shared" si="2048"/>
        <v>4.0424575466510944E-3</v>
      </c>
      <c r="AP1707" s="5">
        <f t="shared" si="2049"/>
        <v>1.3487241174585101E-3</v>
      </c>
      <c r="AQ1707" s="5">
        <f t="shared" si="2050"/>
        <v>3.3749088098424245E-4</v>
      </c>
      <c r="AR1707" s="5">
        <f t="shared" si="2051"/>
        <v>5.5756954036149877E-4</v>
      </c>
      <c r="AS1707" s="5">
        <f t="shared" si="2052"/>
        <v>9.5238746646800351E-4</v>
      </c>
      <c r="AT1707" s="5">
        <f t="shared" si="2053"/>
        <v>8.1338902201980447E-4</v>
      </c>
      <c r="AU1707" s="5">
        <f t="shared" si="2054"/>
        <v>4.6311802316896002E-4</v>
      </c>
      <c r="AV1707" s="5">
        <f t="shared" si="2055"/>
        <v>1.9776358320954511E-4</v>
      </c>
      <c r="AW1707" s="5">
        <f t="shared" si="2056"/>
        <v>3.2084995998468976E-6</v>
      </c>
      <c r="AX1707" s="5">
        <f t="shared" si="2057"/>
        <v>2.2974233082106938E-3</v>
      </c>
      <c r="AY1707" s="5">
        <f t="shared" si="2058"/>
        <v>2.299534519313915E-3</v>
      </c>
      <c r="AZ1707" s="5">
        <f t="shared" si="2059"/>
        <v>1.1508238352545123E-3</v>
      </c>
      <c r="BA1707" s="5">
        <f t="shared" si="2060"/>
        <v>3.8396046059647728E-4</v>
      </c>
      <c r="BB1707" s="5">
        <f t="shared" si="2061"/>
        <v>9.6078325012829703E-5</v>
      </c>
      <c r="BC1707" s="5">
        <f t="shared" si="2062"/>
        <v>1.9233323187352453E-5</v>
      </c>
      <c r="BD1707" s="5">
        <f t="shared" si="2063"/>
        <v>9.3013652903887244E-5</v>
      </c>
      <c r="BE1707" s="5">
        <f t="shared" si="2064"/>
        <v>1.5887711007067128E-4</v>
      </c>
      <c r="BF1707" s="5">
        <f t="shared" si="2065"/>
        <v>1.3568941395351484E-4</v>
      </c>
      <c r="BG1707" s="5">
        <f t="shared" si="2066"/>
        <v>7.7257267376269612E-5</v>
      </c>
      <c r="BH1707" s="5">
        <f t="shared" si="2067"/>
        <v>3.299088625565071E-5</v>
      </c>
      <c r="BI1707" s="5">
        <f t="shared" si="2068"/>
        <v>1.1270381289904078E-5</v>
      </c>
      <c r="BJ1707" s="8">
        <f t="shared" si="2069"/>
        <v>0.53774343052853024</v>
      </c>
      <c r="BK1707" s="8">
        <f t="shared" si="2070"/>
        <v>0.24173854110350593</v>
      </c>
      <c r="BL1707" s="8">
        <f t="shared" si="2071"/>
        <v>0.20967465199092095</v>
      </c>
      <c r="BM1707" s="8">
        <f t="shared" si="2072"/>
        <v>0.50657474585812978</v>
      </c>
      <c r="BN1707" s="8">
        <f t="shared" si="2073"/>
        <v>0.49141647568614855</v>
      </c>
    </row>
    <row r="1708" spans="1:66" x14ac:dyDescent="0.25">
      <c r="A1708" t="s">
        <v>19</v>
      </c>
      <c r="B1708" t="s">
        <v>142</v>
      </c>
      <c r="C1708" t="s">
        <v>247</v>
      </c>
      <c r="D1708" s="7" t="s">
        <v>575</v>
      </c>
      <c r="E1708">
        <f>VLOOKUP(A1708,home!$A$2:$E$405,3,FALSE)</f>
        <v>1.5815789473684201</v>
      </c>
      <c r="F1708">
        <f>VLOOKUP(B1708,home!$B$2:$E$405,3,FALSE)</f>
        <v>1.63</v>
      </c>
      <c r="G1708">
        <f>VLOOKUP(C1708,away!$B$2:$E$405,4,FALSE)</f>
        <v>0.5</v>
      </c>
      <c r="H1708">
        <f>VLOOKUP(A1708,away!$A$2:$E$405,3,FALSE)</f>
        <v>1.22631578947368</v>
      </c>
      <c r="I1708">
        <f>VLOOKUP(C1708,away!$B$2:$E$405,3,FALSE)</f>
        <v>0.83</v>
      </c>
      <c r="J1708">
        <f>VLOOKUP(B1708,home!$B$2:$E$405,4,FALSE)</f>
        <v>0.52</v>
      </c>
      <c r="K1708" s="3">
        <f t="shared" si="2018"/>
        <v>1.2889868421052624</v>
      </c>
      <c r="L1708" s="3">
        <f t="shared" si="2019"/>
        <v>0.52927789473684028</v>
      </c>
      <c r="M1708" s="5">
        <f t="shared" si="2020"/>
        <v>0.162307152332235</v>
      </c>
      <c r="N1708" s="5">
        <f t="shared" si="2021"/>
        <v>0.20921178373582536</v>
      </c>
      <c r="O1708" s="5">
        <f t="shared" si="2022"/>
        <v>8.5905587887136967E-2</v>
      </c>
      <c r="P1708" s="5">
        <f t="shared" si="2023"/>
        <v>0.11073117244983675</v>
      </c>
      <c r="Q1708" s="5">
        <f t="shared" si="2024"/>
        <v>0.13483561822442536</v>
      </c>
      <c r="R1708" s="5">
        <f t="shared" si="2025"/>
        <v>2.2733964351517231E-2</v>
      </c>
      <c r="S1708" s="5">
        <f t="shared" si="2026"/>
        <v>1.8886094013615934E-2</v>
      </c>
      <c r="T1708" s="5">
        <f t="shared" si="2027"/>
        <v>7.136551214936418E-2</v>
      </c>
      <c r="U1708" s="5">
        <f t="shared" si="2028"/>
        <v>2.9303780917995802E-2</v>
      </c>
      <c r="V1708" s="5">
        <f t="shared" si="2029"/>
        <v>1.4316335848936772E-3</v>
      </c>
      <c r="W1708" s="5">
        <f t="shared" si="2030"/>
        <v>5.7933779246137594E-2</v>
      </c>
      <c r="X1708" s="5">
        <f t="shared" si="2031"/>
        <v>3.0663068713544551E-2</v>
      </c>
      <c r="Y1708" s="5">
        <f t="shared" si="2032"/>
        <v>8.1146422274379661E-3</v>
      </c>
      <c r="Z1708" s="5">
        <f t="shared" si="2033"/>
        <v>4.0108615969978063E-3</v>
      </c>
      <c r="AA1708" s="5">
        <f t="shared" si="2034"/>
        <v>5.1699478240354712E-3</v>
      </c>
      <c r="AB1708" s="5">
        <f t="shared" si="2035"/>
        <v>3.3319973597762285E-3</v>
      </c>
      <c r="AC1708" s="5">
        <f t="shared" si="2036"/>
        <v>6.1044161908428918E-5</v>
      </c>
      <c r="AD1708" s="5">
        <f t="shared" si="2037"/>
        <v>1.8668969790425576E-2</v>
      </c>
      <c r="AE1708" s="5">
        <f t="shared" si="2038"/>
        <v>9.8810730275821178E-3</v>
      </c>
      <c r="AF1708" s="5">
        <f t="shared" si="2039"/>
        <v>2.61491676488982E-3</v>
      </c>
      <c r="AG1708" s="5">
        <f t="shared" si="2040"/>
        <v>4.6133921341098442E-4</v>
      </c>
      <c r="AH1708" s="5">
        <f t="shared" si="2041"/>
        <v>5.307150955349599E-4</v>
      </c>
      <c r="AI1708" s="5">
        <f t="shared" si="2042"/>
        <v>6.8408477505120058E-4</v>
      </c>
      <c r="AJ1708" s="5">
        <f t="shared" si="2043"/>
        <v>4.4088813696276807E-4</v>
      </c>
      <c r="AK1708" s="5">
        <f t="shared" si="2044"/>
        <v>1.8943300246177024E-4</v>
      </c>
      <c r="AL1708" s="5">
        <f t="shared" si="2045"/>
        <v>1.6658518179165983E-6</v>
      </c>
      <c r="AM1708" s="5">
        <f t="shared" si="2046"/>
        <v>4.8128112831038383E-3</v>
      </c>
      <c r="AN1708" s="5">
        <f t="shared" si="2047"/>
        <v>2.5473146236869105E-3</v>
      </c>
      <c r="AO1708" s="5">
        <f t="shared" si="2048"/>
        <v>6.741186606286872E-4</v>
      </c>
      <c r="AP1708" s="5">
        <f t="shared" si="2049"/>
        <v>1.1893203516679003E-4</v>
      </c>
      <c r="AQ1708" s="5">
        <f t="shared" si="2050"/>
        <v>1.5737024297461617E-5</v>
      </c>
      <c r="AR1708" s="5">
        <f t="shared" si="2051"/>
        <v>5.6179153693960945E-5</v>
      </c>
      <c r="AS1708" s="5">
        <f t="shared" si="2052"/>
        <v>7.24141899121249E-5</v>
      </c>
      <c r="AT1708" s="5">
        <f t="shared" si="2053"/>
        <v>4.6670468989220328E-5</v>
      </c>
      <c r="AU1708" s="5">
        <f t="shared" si="2054"/>
        <v>2.0052540147328893E-5</v>
      </c>
      <c r="AV1708" s="5">
        <f t="shared" si="2055"/>
        <v>6.4618651001736171E-6</v>
      </c>
      <c r="AW1708" s="5">
        <f t="shared" si="2056"/>
        <v>3.156938391106968E-8</v>
      </c>
      <c r="AX1708" s="5">
        <f t="shared" si="2057"/>
        <v>1.0339417362427643E-3</v>
      </c>
      <c r="AY1708" s="5">
        <f t="shared" si="2058"/>
        <v>5.4724250543912358E-4</v>
      </c>
      <c r="AZ1708" s="5">
        <f t="shared" si="2059"/>
        <v>1.4482168059466659E-4</v>
      </c>
      <c r="BA1708" s="5">
        <f t="shared" si="2060"/>
        <v>2.5550304739132089E-5</v>
      </c>
      <c r="BB1708" s="5">
        <f t="shared" si="2061"/>
        <v>3.3808028755531356E-6</v>
      </c>
      <c r="BC1708" s="5">
        <f t="shared" si="2062"/>
        <v>3.5787684569860404E-7</v>
      </c>
      <c r="BD1708" s="5">
        <f t="shared" si="2063"/>
        <v>4.9557306992061699E-6</v>
      </c>
      <c r="BE1708" s="5">
        <f t="shared" si="2064"/>
        <v>6.3878716642938645E-6</v>
      </c>
      <c r="BF1708" s="5">
        <f t="shared" si="2065"/>
        <v>4.1169412621659188E-6</v>
      </c>
      <c r="BG1708" s="5">
        <f t="shared" si="2066"/>
        <v>1.7688943722173667E-6</v>
      </c>
      <c r="BH1708" s="5">
        <f t="shared" si="2067"/>
        <v>5.7002039271555873E-7</v>
      </c>
      <c r="BI1708" s="5">
        <f t="shared" si="2068"/>
        <v>1.4694975718840582E-7</v>
      </c>
      <c r="BJ1708" s="8">
        <f t="shared" si="2069"/>
        <v>0.55367491162666416</v>
      </c>
      <c r="BK1708" s="8">
        <f t="shared" si="2070"/>
        <v>0.29396600489974684</v>
      </c>
      <c r="BL1708" s="8">
        <f t="shared" si="2071"/>
        <v>0.14851012397646302</v>
      </c>
      <c r="BM1708" s="8">
        <f t="shared" si="2072"/>
        <v>0.27388941218283974</v>
      </c>
      <c r="BN1708" s="8">
        <f t="shared" si="2073"/>
        <v>0.72572527898097661</v>
      </c>
    </row>
    <row r="1709" spans="1:66" x14ac:dyDescent="0.25">
      <c r="A1709" t="s">
        <v>143</v>
      </c>
      <c r="B1709" t="s">
        <v>250</v>
      </c>
      <c r="C1709" t="s">
        <v>145</v>
      </c>
      <c r="D1709" s="7" t="s">
        <v>575</v>
      </c>
      <c r="E1709">
        <f>VLOOKUP(A1709,home!$A$2:$E$405,3,FALSE)</f>
        <v>1.2578947368421101</v>
      </c>
      <c r="F1709">
        <f>VLOOKUP(B1709,home!$B$2:$E$405,3,FALSE)</f>
        <v>0.8</v>
      </c>
      <c r="G1709">
        <f>VLOOKUP(C1709,away!$B$2:$E$405,4,FALSE)</f>
        <v>0.96</v>
      </c>
      <c r="H1709">
        <f>VLOOKUP(A1709,away!$A$2:$E$405,3,FALSE)</f>
        <v>1.0263157894736801</v>
      </c>
      <c r="I1709">
        <f>VLOOKUP(C1709,away!$B$2:$E$405,3,FALSE)</f>
        <v>0.46</v>
      </c>
      <c r="J1709">
        <f>VLOOKUP(B1709,home!$B$2:$E$405,4,FALSE)</f>
        <v>1.63</v>
      </c>
      <c r="K1709" s="3">
        <f t="shared" si="2018"/>
        <v>0.96606315789474051</v>
      </c>
      <c r="L1709" s="3">
        <f t="shared" si="2019"/>
        <v>0.76953157894736535</v>
      </c>
      <c r="M1709" s="5">
        <f t="shared" si="2020"/>
        <v>0.17629531977951704</v>
      </c>
      <c r="N1709" s="5">
        <f t="shared" si="2021"/>
        <v>0.17031241334826333</v>
      </c>
      <c r="O1709" s="5">
        <f t="shared" si="2022"/>
        <v>0.13566481579096243</v>
      </c>
      <c r="P1709" s="5">
        <f t="shared" si="2023"/>
        <v>0.13106078035822541</v>
      </c>
      <c r="Q1709" s="5">
        <f t="shared" si="2024"/>
        <v>8.2266273933948808E-2</v>
      </c>
      <c r="R1709" s="5">
        <f t="shared" si="2025"/>
        <v>5.2199179951611385E-2</v>
      </c>
      <c r="S1709" s="5">
        <f t="shared" si="2026"/>
        <v>2.4358173787014388E-2</v>
      </c>
      <c r="T1709" s="5">
        <f t="shared" si="2027"/>
        <v>6.3306495674508106E-2</v>
      </c>
      <c r="U1709" s="5">
        <f t="shared" si="2028"/>
        <v>5.0427704623569519E-2</v>
      </c>
      <c r="V1709" s="5">
        <f t="shared" si="2029"/>
        <v>2.0120287485163092E-3</v>
      </c>
      <c r="W1709" s="5">
        <f t="shared" si="2030"/>
        <v>2.6491472128288125E-2</v>
      </c>
      <c r="X1709" s="5">
        <f t="shared" si="2031"/>
        <v>2.0386024375521682E-2</v>
      </c>
      <c r="Y1709" s="5">
        <f t="shared" si="2032"/>
        <v>7.8438447630773383E-3</v>
      </c>
      <c r="Z1709" s="5">
        <f t="shared" si="2033"/>
        <v>1.3389639122640393E-2</v>
      </c>
      <c r="AA1709" s="5">
        <f t="shared" si="2034"/>
        <v>1.2935237053888939E-2</v>
      </c>
      <c r="AB1709" s="5">
        <f t="shared" si="2035"/>
        <v>6.248127978198504E-3</v>
      </c>
      <c r="AC1709" s="5">
        <f t="shared" si="2036"/>
        <v>9.3485911244525641E-5</v>
      </c>
      <c r="AD1709" s="5">
        <f t="shared" si="2037"/>
        <v>6.3981088053836318E-3</v>
      </c>
      <c r="AE1709" s="5">
        <f t="shared" si="2038"/>
        <v>4.9235467712839074E-3</v>
      </c>
      <c r="AF1709" s="5">
        <f t="shared" si="2039"/>
        <v>1.8944123604636535E-3</v>
      </c>
      <c r="AG1709" s="5">
        <f t="shared" si="2040"/>
        <v>4.8593671164166705E-4</v>
      </c>
      <c r="AH1709" s="5">
        <f t="shared" si="2041"/>
        <v>2.5759375338952188E-3</v>
      </c>
      <c r="AI1709" s="5">
        <f t="shared" si="2042"/>
        <v>2.4885183485344052E-3</v>
      </c>
      <c r="AJ1709" s="5">
        <f t="shared" si="2043"/>
        <v>1.2020329471320759E-3</v>
      </c>
      <c r="AK1709" s="5">
        <f t="shared" si="2044"/>
        <v>3.870799149333117E-4</v>
      </c>
      <c r="AL1709" s="5">
        <f t="shared" si="2045"/>
        <v>2.7799572888334577E-6</v>
      </c>
      <c r="AM1709" s="5">
        <f t="shared" si="2046"/>
        <v>1.2361954394166116E-3</v>
      </c>
      <c r="AN1709" s="5">
        <f t="shared" si="2047"/>
        <v>9.5129142838179732E-4</v>
      </c>
      <c r="AO1709" s="5">
        <f t="shared" si="2048"/>
        <v>3.6602439746086945E-4</v>
      </c>
      <c r="AP1709" s="5">
        <f t="shared" si="2049"/>
        <v>9.3889110837106984E-5</v>
      </c>
      <c r="AQ1709" s="5">
        <f t="shared" si="2050"/>
        <v>1.8062658927110779E-5</v>
      </c>
      <c r="AR1709" s="5">
        <f t="shared" si="2051"/>
        <v>3.9645305554563418E-4</v>
      </c>
      <c r="AS1709" s="5">
        <f t="shared" si="2052"/>
        <v>3.8299869079743429E-4</v>
      </c>
      <c r="AT1709" s="5">
        <f t="shared" si="2053"/>
        <v>1.8500046235066033E-4</v>
      </c>
      <c r="AU1709" s="5">
        <f t="shared" si="2054"/>
        <v>5.9574043623488667E-5</v>
      </c>
      <c r="AV1709" s="5">
        <f t="shared" si="2055"/>
        <v>1.4388072177866621E-5</v>
      </c>
      <c r="AW1709" s="5">
        <f t="shared" si="2056"/>
        <v>5.7407361833527978E-8</v>
      </c>
      <c r="AX1709" s="5">
        <f t="shared" si="2057"/>
        <v>1.9904047832964796E-4</v>
      </c>
      <c r="AY1709" s="5">
        <f t="shared" si="2058"/>
        <v>1.5316793356345284E-4</v>
      </c>
      <c r="AZ1709" s="5">
        <f t="shared" si="2059"/>
        <v>5.89337808795945E-5</v>
      </c>
      <c r="BA1709" s="5">
        <f t="shared" si="2060"/>
        <v>1.5117135151204138E-5</v>
      </c>
      <c r="BB1709" s="5">
        <f t="shared" si="2061"/>
        <v>2.9082782205167095E-6</v>
      </c>
      <c r="BC1709" s="5">
        <f t="shared" si="2062"/>
        <v>4.4760238621049169E-7</v>
      </c>
      <c r="BD1709" s="5">
        <f t="shared" si="2063"/>
        <v>5.0847190968756538E-5</v>
      </c>
      <c r="BE1709" s="5">
        <f t="shared" si="2064"/>
        <v>4.9121597877353866E-5</v>
      </c>
      <c r="BF1709" s="5">
        <f t="shared" si="2065"/>
        <v>2.3727282983116027E-5</v>
      </c>
      <c r="BG1709" s="5">
        <f t="shared" si="2066"/>
        <v>7.6406846423104041E-6</v>
      </c>
      <c r="BH1709" s="5">
        <f t="shared" si="2067"/>
        <v>1.8453459835070585E-6</v>
      </c>
      <c r="BI1709" s="5">
        <f t="shared" si="2068"/>
        <v>3.5654415364704102E-7</v>
      </c>
      <c r="BJ1709" s="8">
        <f t="shared" si="2069"/>
        <v>0.3874036071159343</v>
      </c>
      <c r="BK1709" s="8">
        <f t="shared" si="2070"/>
        <v>0.33397573647536993</v>
      </c>
      <c r="BL1709" s="8">
        <f t="shared" si="2071"/>
        <v>0.26530058711382959</v>
      </c>
      <c r="BM1709" s="8">
        <f t="shared" si="2072"/>
        <v>0.25211767613904423</v>
      </c>
      <c r="BN1709" s="8">
        <f t="shared" si="2073"/>
        <v>0.74779878316252846</v>
      </c>
    </row>
    <row r="1710" spans="1:66" x14ac:dyDescent="0.25">
      <c r="A1710" t="s">
        <v>143</v>
      </c>
      <c r="B1710" t="s">
        <v>504</v>
      </c>
      <c r="C1710" t="s">
        <v>451</v>
      </c>
      <c r="D1710" s="7" t="s">
        <v>575</v>
      </c>
      <c r="E1710">
        <f>VLOOKUP(A1710,home!$A$2:$E$405,3,FALSE)</f>
        <v>1.2578947368421101</v>
      </c>
      <c r="F1710" t="e">
        <f>VLOOKUP(B1710,home!$B$2:$E$405,3,FALSE)</f>
        <v>#N/A</v>
      </c>
      <c r="G1710">
        <f>VLOOKUP(C1710,away!$B$2:$E$405,4,FALSE)</f>
        <v>1</v>
      </c>
      <c r="H1710">
        <f>VLOOKUP(A1710,away!$A$2:$E$405,3,FALSE)</f>
        <v>1.0263157894736801</v>
      </c>
      <c r="I1710">
        <f>VLOOKUP(C1710,away!$B$2:$E$405,3,FALSE)</f>
        <v>0.79</v>
      </c>
      <c r="J1710" t="e">
        <f>VLOOKUP(B1710,home!$B$2:$E$405,4,FALSE)</f>
        <v>#N/A</v>
      </c>
      <c r="K1710" s="3" t="e">
        <f t="shared" si="2018"/>
        <v>#N/A</v>
      </c>
      <c r="L1710" s="3" t="e">
        <f t="shared" si="2019"/>
        <v>#N/A</v>
      </c>
      <c r="M1710" s="5" t="e">
        <f t="shared" si="2020"/>
        <v>#N/A</v>
      </c>
      <c r="N1710" s="5" t="e">
        <f t="shared" si="2021"/>
        <v>#N/A</v>
      </c>
      <c r="O1710" s="5" t="e">
        <f t="shared" si="2022"/>
        <v>#N/A</v>
      </c>
      <c r="P1710" s="5" t="e">
        <f t="shared" si="2023"/>
        <v>#N/A</v>
      </c>
      <c r="Q1710" s="5" t="e">
        <f t="shared" si="2024"/>
        <v>#N/A</v>
      </c>
      <c r="R1710" s="5" t="e">
        <f t="shared" si="2025"/>
        <v>#N/A</v>
      </c>
      <c r="S1710" s="5" t="e">
        <f t="shared" si="2026"/>
        <v>#N/A</v>
      </c>
      <c r="T1710" s="5" t="e">
        <f t="shared" si="2027"/>
        <v>#N/A</v>
      </c>
      <c r="U1710" s="5" t="e">
        <f t="shared" si="2028"/>
        <v>#N/A</v>
      </c>
      <c r="V1710" s="5" t="e">
        <f t="shared" si="2029"/>
        <v>#N/A</v>
      </c>
      <c r="W1710" s="5" t="e">
        <f t="shared" si="2030"/>
        <v>#N/A</v>
      </c>
      <c r="X1710" s="5" t="e">
        <f t="shared" si="2031"/>
        <v>#N/A</v>
      </c>
      <c r="Y1710" s="5" t="e">
        <f t="shared" si="2032"/>
        <v>#N/A</v>
      </c>
      <c r="Z1710" s="5" t="e">
        <f t="shared" si="2033"/>
        <v>#N/A</v>
      </c>
      <c r="AA1710" s="5" t="e">
        <f t="shared" si="2034"/>
        <v>#N/A</v>
      </c>
      <c r="AB1710" s="5" t="e">
        <f t="shared" si="2035"/>
        <v>#N/A</v>
      </c>
      <c r="AC1710" s="5" t="e">
        <f t="shared" si="2036"/>
        <v>#N/A</v>
      </c>
      <c r="AD1710" s="5" t="e">
        <f t="shared" si="2037"/>
        <v>#N/A</v>
      </c>
      <c r="AE1710" s="5" t="e">
        <f t="shared" si="2038"/>
        <v>#N/A</v>
      </c>
      <c r="AF1710" s="5" t="e">
        <f t="shared" si="2039"/>
        <v>#N/A</v>
      </c>
      <c r="AG1710" s="5" t="e">
        <f t="shared" si="2040"/>
        <v>#N/A</v>
      </c>
      <c r="AH1710" s="5" t="e">
        <f t="shared" si="2041"/>
        <v>#N/A</v>
      </c>
      <c r="AI1710" s="5" t="e">
        <f t="shared" si="2042"/>
        <v>#N/A</v>
      </c>
      <c r="AJ1710" s="5" t="e">
        <f t="shared" si="2043"/>
        <v>#N/A</v>
      </c>
      <c r="AK1710" s="5" t="e">
        <f t="shared" si="2044"/>
        <v>#N/A</v>
      </c>
      <c r="AL1710" s="5" t="e">
        <f t="shared" si="2045"/>
        <v>#N/A</v>
      </c>
      <c r="AM1710" s="5" t="e">
        <f t="shared" si="2046"/>
        <v>#N/A</v>
      </c>
      <c r="AN1710" s="5" t="e">
        <f t="shared" si="2047"/>
        <v>#N/A</v>
      </c>
      <c r="AO1710" s="5" t="e">
        <f t="shared" si="2048"/>
        <v>#N/A</v>
      </c>
      <c r="AP1710" s="5" t="e">
        <f t="shared" si="2049"/>
        <v>#N/A</v>
      </c>
      <c r="AQ1710" s="5" t="e">
        <f t="shared" si="2050"/>
        <v>#N/A</v>
      </c>
      <c r="AR1710" s="5" t="e">
        <f t="shared" si="2051"/>
        <v>#N/A</v>
      </c>
      <c r="AS1710" s="5" t="e">
        <f t="shared" si="2052"/>
        <v>#N/A</v>
      </c>
      <c r="AT1710" s="5" t="e">
        <f t="shared" si="2053"/>
        <v>#N/A</v>
      </c>
      <c r="AU1710" s="5" t="e">
        <f t="shared" si="2054"/>
        <v>#N/A</v>
      </c>
      <c r="AV1710" s="5" t="e">
        <f t="shared" si="2055"/>
        <v>#N/A</v>
      </c>
      <c r="AW1710" s="5" t="e">
        <f t="shared" si="2056"/>
        <v>#N/A</v>
      </c>
      <c r="AX1710" s="5" t="e">
        <f t="shared" si="2057"/>
        <v>#N/A</v>
      </c>
      <c r="AY1710" s="5" t="e">
        <f t="shared" si="2058"/>
        <v>#N/A</v>
      </c>
      <c r="AZ1710" s="5" t="e">
        <f t="shared" si="2059"/>
        <v>#N/A</v>
      </c>
      <c r="BA1710" s="5" t="e">
        <f t="shared" si="2060"/>
        <v>#N/A</v>
      </c>
      <c r="BB1710" s="5" t="e">
        <f t="shared" si="2061"/>
        <v>#N/A</v>
      </c>
      <c r="BC1710" s="5" t="e">
        <f t="shared" si="2062"/>
        <v>#N/A</v>
      </c>
      <c r="BD1710" s="5" t="e">
        <f t="shared" si="2063"/>
        <v>#N/A</v>
      </c>
      <c r="BE1710" s="5" t="e">
        <f t="shared" si="2064"/>
        <v>#N/A</v>
      </c>
      <c r="BF1710" s="5" t="e">
        <f t="shared" si="2065"/>
        <v>#N/A</v>
      </c>
      <c r="BG1710" s="5" t="e">
        <f t="shared" si="2066"/>
        <v>#N/A</v>
      </c>
      <c r="BH1710" s="5" t="e">
        <f t="shared" si="2067"/>
        <v>#N/A</v>
      </c>
      <c r="BI1710" s="5" t="e">
        <f t="shared" si="2068"/>
        <v>#N/A</v>
      </c>
      <c r="BJ1710" s="8" t="e">
        <f t="shared" si="2069"/>
        <v>#N/A</v>
      </c>
      <c r="BK1710" s="8" t="e">
        <f t="shared" si="2070"/>
        <v>#N/A</v>
      </c>
      <c r="BL1710" s="8" t="e">
        <f t="shared" si="2071"/>
        <v>#N/A</v>
      </c>
      <c r="BM1710" s="8" t="e">
        <f t="shared" si="2072"/>
        <v>#N/A</v>
      </c>
      <c r="BN1710" s="8" t="e">
        <f t="shared" si="2073"/>
        <v>#N/A</v>
      </c>
    </row>
    <row r="1711" spans="1:66" x14ac:dyDescent="0.25">
      <c r="A1711" t="s">
        <v>143</v>
      </c>
      <c r="B1711" t="s">
        <v>149</v>
      </c>
      <c r="C1711" t="s">
        <v>452</v>
      </c>
      <c r="D1711" s="7" t="s">
        <v>575</v>
      </c>
      <c r="E1711">
        <f>VLOOKUP(A1711,home!$A$2:$E$405,3,FALSE)</f>
        <v>1.2578947368421101</v>
      </c>
      <c r="F1711">
        <f>VLOOKUP(B1711,home!$B$2:$E$405,3,FALSE)</f>
        <v>1.26</v>
      </c>
      <c r="G1711">
        <f>VLOOKUP(C1711,away!$B$2:$E$405,4,FALSE)</f>
        <v>1.17</v>
      </c>
      <c r="H1711">
        <f>VLOOKUP(A1711,away!$A$2:$E$405,3,FALSE)</f>
        <v>1.0263157894736801</v>
      </c>
      <c r="I1711">
        <f>VLOOKUP(C1711,away!$B$2:$E$405,3,FALSE)</f>
        <v>0.63</v>
      </c>
      <c r="J1711">
        <f>VLOOKUP(B1711,home!$B$2:$E$405,4,FALSE)</f>
        <v>0.92</v>
      </c>
      <c r="K1711" s="3">
        <f t="shared" si="2018"/>
        <v>1.8543884210526385</v>
      </c>
      <c r="L1711" s="3">
        <f t="shared" si="2019"/>
        <v>0.59485263157894508</v>
      </c>
      <c r="M1711" s="5">
        <f t="shared" si="2020"/>
        <v>8.6359103648644617E-2</v>
      </c>
      <c r="N1711" s="5">
        <f t="shared" si="2021"/>
        <v>0.1601433218585312</v>
      </c>
      <c r="O1711" s="5">
        <f t="shared" si="2022"/>
        <v>5.137094006619513E-2</v>
      </c>
      <c r="P1711" s="5">
        <f t="shared" si="2023"/>
        <v>9.5261676437341278E-2</v>
      </c>
      <c r="Q1711" s="5">
        <f t="shared" si="2024"/>
        <v>0.14848396088168311</v>
      </c>
      <c r="R1711" s="5">
        <f t="shared" si="2025"/>
        <v>1.527906944253022E-2</v>
      </c>
      <c r="S1711" s="5">
        <f t="shared" si="2026"/>
        <v>2.6270499039029612E-2</v>
      </c>
      <c r="T1711" s="5">
        <f t="shared" si="2027"/>
        <v>8.8326074877734348E-2</v>
      </c>
      <c r="U1711" s="5">
        <f t="shared" si="2028"/>
        <v>2.8333329458687224E-2</v>
      </c>
      <c r="V1711" s="5">
        <f t="shared" si="2029"/>
        <v>3.2198519818482283E-3</v>
      </c>
      <c r="W1711" s="5">
        <f t="shared" si="2030"/>
        <v>9.1782312590341988E-2</v>
      </c>
      <c r="X1711" s="5">
        <f t="shared" si="2031"/>
        <v>5.459695017676628E-2</v>
      </c>
      <c r="Y1711" s="5">
        <f t="shared" si="2032"/>
        <v>1.6238569744416988E-2</v>
      </c>
      <c r="Z1711" s="5">
        <f t="shared" si="2033"/>
        <v>3.0295982219888497E-3</v>
      </c>
      <c r="AA1711" s="5">
        <f t="shared" si="2034"/>
        <v>5.6180518632977829E-3</v>
      </c>
      <c r="AB1711" s="5">
        <f t="shared" si="2035"/>
        <v>5.2090251620863053E-3</v>
      </c>
      <c r="AC1711" s="5">
        <f t="shared" si="2036"/>
        <v>2.219862214229427E-4</v>
      </c>
      <c r="AD1711" s="5">
        <f t="shared" si="2037"/>
        <v>4.2550014431241019E-2</v>
      </c>
      <c r="AE1711" s="5">
        <f t="shared" si="2038"/>
        <v>2.5310988058145814E-2</v>
      </c>
      <c r="AF1711" s="5">
        <f t="shared" si="2039"/>
        <v>7.5281539271256455E-3</v>
      </c>
      <c r="AG1711" s="5">
        <f t="shared" si="2040"/>
        <v>1.492714058160687E-3</v>
      </c>
      <c r="AH1711" s="5">
        <f t="shared" si="2041"/>
        <v>4.5054111874423986E-4</v>
      </c>
      <c r="AI1711" s="5">
        <f t="shared" si="2042"/>
        <v>8.3547823380742011E-4</v>
      </c>
      <c r="AJ1711" s="5">
        <f t="shared" si="2043"/>
        <v>7.746505814069947E-4</v>
      </c>
      <c r="AK1711" s="5">
        <f t="shared" si="2044"/>
        <v>4.7883435617427489E-4</v>
      </c>
      <c r="AL1711" s="5">
        <f t="shared" si="2045"/>
        <v>9.7948119909983701E-6</v>
      </c>
      <c r="AM1711" s="5">
        <f t="shared" si="2046"/>
        <v>1.5780850815383208E-2</v>
      </c>
      <c r="AN1711" s="5">
        <f t="shared" si="2047"/>
        <v>9.3872806360854426E-3</v>
      </c>
      <c r="AO1711" s="5">
        <f t="shared" si="2048"/>
        <v>2.7920242948727501E-3</v>
      </c>
      <c r="AP1711" s="5">
        <f t="shared" si="2049"/>
        <v>5.5361433307913471E-4</v>
      </c>
      <c r="AQ1711" s="5">
        <f t="shared" si="2050"/>
        <v>8.2329735727986445E-5</v>
      </c>
      <c r="AR1711" s="5">
        <f t="shared" si="2051"/>
        <v>5.3601114023906627E-5</v>
      </c>
      <c r="AS1711" s="5">
        <f t="shared" si="2052"/>
        <v>9.9397285201454627E-5</v>
      </c>
      <c r="AT1711" s="5">
        <f t="shared" si="2053"/>
        <v>9.2160587380822148E-5</v>
      </c>
      <c r="AU1711" s="5">
        <f t="shared" si="2054"/>
        <v>5.6967175372135473E-5</v>
      </c>
      <c r="AV1711" s="5">
        <f t="shared" si="2055"/>
        <v>2.6409817597540781E-5</v>
      </c>
      <c r="AW1711" s="5">
        <f t="shared" si="2056"/>
        <v>3.0012605350769752E-7</v>
      </c>
      <c r="AX1711" s="5">
        <f t="shared" si="2057"/>
        <v>4.8773045044009497E-3</v>
      </c>
      <c r="AY1711" s="5">
        <f t="shared" si="2058"/>
        <v>2.9012774194547473E-3</v>
      </c>
      <c r="AZ1711" s="5">
        <f t="shared" si="2059"/>
        <v>8.6291625395161378E-4</v>
      </c>
      <c r="BA1711" s="5">
        <f t="shared" si="2060"/>
        <v>1.7110266816512093E-4</v>
      </c>
      <c r="BB1711" s="5">
        <f t="shared" si="2061"/>
        <v>2.5445218107050285E-5</v>
      </c>
      <c r="BC1711" s="5">
        <f t="shared" si="2062"/>
        <v>3.0272309904158178E-6</v>
      </c>
      <c r="BD1711" s="5">
        <f t="shared" si="2063"/>
        <v>5.314127288780659E-6</v>
      </c>
      <c r="BE1711" s="5">
        <f t="shared" si="2064"/>
        <v>9.8544561123147018E-6</v>
      </c>
      <c r="BF1711" s="5">
        <f t="shared" si="2065"/>
        <v>9.1369946552238942E-6</v>
      </c>
      <c r="BG1711" s="5">
        <f t="shared" si="2066"/>
        <v>5.6478456972890089E-6</v>
      </c>
      <c r="BH1711" s="5">
        <f t="shared" si="2067"/>
        <v>2.6183249162361771E-6</v>
      </c>
      <c r="BI1711" s="5">
        <f t="shared" si="2068"/>
        <v>9.7107828144439753E-7</v>
      </c>
      <c r="BJ1711" s="8">
        <f t="shared" si="2069"/>
        <v>0.67389023371436552</v>
      </c>
      <c r="BK1711" s="8">
        <f t="shared" si="2070"/>
        <v>0.21424418955973246</v>
      </c>
      <c r="BL1711" s="8">
        <f t="shared" si="2071"/>
        <v>0.10871199908945672</v>
      </c>
      <c r="BM1711" s="8">
        <f t="shared" si="2072"/>
        <v>0.44007697095721682</v>
      </c>
      <c r="BN1711" s="8">
        <f t="shared" si="2073"/>
        <v>0.55689807233492561</v>
      </c>
    </row>
    <row r="1712" spans="1:66" x14ac:dyDescent="0.25">
      <c r="A1712" t="s">
        <v>143</v>
      </c>
      <c r="B1712" t="s">
        <v>329</v>
      </c>
      <c r="C1712" t="s">
        <v>151</v>
      </c>
      <c r="D1712" s="7" t="s">
        <v>575</v>
      </c>
      <c r="E1712">
        <f>VLOOKUP(A1712,home!$A$2:$E$405,3,FALSE)</f>
        <v>1.2578947368421101</v>
      </c>
      <c r="F1712">
        <f>VLOOKUP(B1712,home!$B$2:$E$405,3,FALSE)</f>
        <v>1.05</v>
      </c>
      <c r="G1712">
        <f>VLOOKUP(C1712,away!$B$2:$E$405,4,FALSE)</f>
        <v>0.88</v>
      </c>
      <c r="H1712">
        <f>VLOOKUP(A1712,away!$A$2:$E$405,3,FALSE)</f>
        <v>1.0263157894736801</v>
      </c>
      <c r="I1712">
        <f>VLOOKUP(C1712,away!$B$2:$E$405,3,FALSE)</f>
        <v>0.88</v>
      </c>
      <c r="J1712">
        <f>VLOOKUP(B1712,home!$B$2:$E$405,4,FALSE)</f>
        <v>1.33</v>
      </c>
      <c r="K1712" s="3">
        <f t="shared" si="2018"/>
        <v>1.1622947368421097</v>
      </c>
      <c r="L1712" s="3">
        <f t="shared" si="2019"/>
        <v>1.2011999999999952</v>
      </c>
      <c r="M1712" s="5">
        <f t="shared" si="2020"/>
        <v>9.4090825278427867E-2</v>
      </c>
      <c r="N1712" s="5">
        <f t="shared" si="2021"/>
        <v>0.10936127100624723</v>
      </c>
      <c r="O1712" s="5">
        <f t="shared" si="2022"/>
        <v>0.1130218993244471</v>
      </c>
      <c r="P1712" s="5">
        <f t="shared" si="2023"/>
        <v>0.13136475873270365</v>
      </c>
      <c r="Q1712" s="5">
        <f t="shared" si="2024"/>
        <v>6.3555014852462413E-2</v>
      </c>
      <c r="R1712" s="5">
        <f t="shared" si="2025"/>
        <v>6.7880952734262673E-2</v>
      </c>
      <c r="S1712" s="5">
        <f t="shared" si="2026"/>
        <v>4.5851175674770824E-2</v>
      </c>
      <c r="T1712" s="5">
        <f t="shared" si="2027"/>
        <v>7.6342283840777542E-2</v>
      </c>
      <c r="U1712" s="5">
        <f t="shared" si="2028"/>
        <v>7.8897674094861522E-2</v>
      </c>
      <c r="V1712" s="5">
        <f t="shared" si="2029"/>
        <v>7.1127830326631579E-3</v>
      </c>
      <c r="W1712" s="5">
        <f t="shared" si="2030"/>
        <v>2.4623219754313051E-2</v>
      </c>
      <c r="X1712" s="5">
        <f t="shared" si="2031"/>
        <v>2.9577411568880718E-2</v>
      </c>
      <c r="Y1712" s="5">
        <f t="shared" si="2032"/>
        <v>1.7764193388269695E-2</v>
      </c>
      <c r="Z1712" s="5">
        <f t="shared" si="2033"/>
        <v>2.7179533474798671E-2</v>
      </c>
      <c r="AA1712" s="5">
        <f t="shared" si="2034"/>
        <v>3.1590628707582426E-2</v>
      </c>
      <c r="AB1712" s="5">
        <f t="shared" si="2035"/>
        <v>1.8358810740178165E-2</v>
      </c>
      <c r="AC1712" s="5">
        <f t="shared" si="2036"/>
        <v>6.2065630750855337E-4</v>
      </c>
      <c r="AD1712" s="5">
        <f t="shared" si="2037"/>
        <v>7.1548596811361826E-3</v>
      </c>
      <c r="AE1712" s="5">
        <f t="shared" si="2038"/>
        <v>8.5944174489807484E-3</v>
      </c>
      <c r="AF1712" s="5">
        <f t="shared" si="2039"/>
        <v>5.1618071198578181E-3</v>
      </c>
      <c r="AG1712" s="5">
        <f t="shared" si="2040"/>
        <v>2.0667875707910625E-3</v>
      </c>
      <c r="AH1712" s="5">
        <f t="shared" si="2041"/>
        <v>8.1620139024820067E-3</v>
      </c>
      <c r="AI1712" s="5">
        <f t="shared" si="2042"/>
        <v>9.4866658008869627E-3</v>
      </c>
      <c r="AJ1712" s="5">
        <f t="shared" si="2043"/>
        <v>5.5131508652754794E-3</v>
      </c>
      <c r="AK1712" s="5">
        <f t="shared" si="2044"/>
        <v>2.1359687447087372E-3</v>
      </c>
      <c r="AL1712" s="5">
        <f t="shared" si="2045"/>
        <v>3.4661133367903261E-5</v>
      </c>
      <c r="AM1712" s="5">
        <f t="shared" si="2046"/>
        <v>1.6632111500456798E-3</v>
      </c>
      <c r="AN1712" s="5">
        <f t="shared" si="2047"/>
        <v>1.9978492334348625E-3</v>
      </c>
      <c r="AO1712" s="5">
        <f t="shared" si="2048"/>
        <v>1.199908249600974E-3</v>
      </c>
      <c r="AP1712" s="5">
        <f t="shared" si="2049"/>
        <v>4.8044326314022813E-4</v>
      </c>
      <c r="AQ1712" s="5">
        <f t="shared" si="2050"/>
        <v>1.442771119210099E-4</v>
      </c>
      <c r="AR1712" s="5">
        <f t="shared" si="2051"/>
        <v>1.9608422199322685E-3</v>
      </c>
      <c r="AS1712" s="5">
        <f t="shared" si="2052"/>
        <v>2.279076592005074E-3</v>
      </c>
      <c r="AT1712" s="5">
        <f t="shared" si="2053"/>
        <v>1.3244793638737754E-3</v>
      </c>
      <c r="AU1712" s="5">
        <f t="shared" si="2054"/>
        <v>5.131451312288248E-4</v>
      </c>
      <c r="AV1712" s="5">
        <f t="shared" si="2055"/>
        <v>1.4910647131585422E-4</v>
      </c>
      <c r="AW1712" s="5">
        <f t="shared" si="2056"/>
        <v>1.3442246446460913E-6</v>
      </c>
      <c r="AX1712" s="5">
        <f t="shared" si="2057"/>
        <v>3.2219026099253415E-4</v>
      </c>
      <c r="AY1712" s="5">
        <f t="shared" si="2058"/>
        <v>3.8701494150423046E-4</v>
      </c>
      <c r="AZ1712" s="5">
        <f t="shared" si="2059"/>
        <v>2.3244117386743996E-4</v>
      </c>
      <c r="BA1712" s="5">
        <f t="shared" si="2060"/>
        <v>9.3069446016522597E-5</v>
      </c>
      <c r="BB1712" s="5">
        <f t="shared" si="2061"/>
        <v>2.7948754638761616E-5</v>
      </c>
      <c r="BC1712" s="5">
        <f t="shared" si="2062"/>
        <v>6.7144088144160613E-6</v>
      </c>
      <c r="BD1712" s="5">
        <f t="shared" si="2063"/>
        <v>3.9256061243043896E-4</v>
      </c>
      <c r="BE1712" s="5">
        <f t="shared" si="2064"/>
        <v>4.5627113371941446E-4</v>
      </c>
      <c r="BF1712" s="5">
        <f t="shared" si="2065"/>
        <v>2.6516076864752905E-4</v>
      </c>
      <c r="BG1712" s="5">
        <f t="shared" si="2066"/>
        <v>1.027316552720104E-4</v>
      </c>
      <c r="BH1712" s="5">
        <f t="shared" si="2067"/>
        <v>2.9851115557433921E-5</v>
      </c>
      <c r="BI1712" s="5">
        <f t="shared" si="2068"/>
        <v>6.9391589002542123E-6</v>
      </c>
      <c r="BJ1712" s="8">
        <f t="shared" si="2069"/>
        <v>0.35075633422569308</v>
      </c>
      <c r="BK1712" s="8">
        <f t="shared" si="2070"/>
        <v>0.27946187510094622</v>
      </c>
      <c r="BL1712" s="8">
        <f t="shared" si="2071"/>
        <v>0.34252792913756785</v>
      </c>
      <c r="BM1712" s="8">
        <f t="shared" si="2072"/>
        <v>0.42026527929359525</v>
      </c>
      <c r="BN1712" s="8">
        <f t="shared" si="2073"/>
        <v>0.5792747219285509</v>
      </c>
    </row>
    <row r="1713" spans="1:66" x14ac:dyDescent="0.25">
      <c r="A1713" t="s">
        <v>143</v>
      </c>
      <c r="B1713" t="s">
        <v>254</v>
      </c>
      <c r="C1713" t="s">
        <v>159</v>
      </c>
      <c r="D1713" s="7" t="s">
        <v>575</v>
      </c>
      <c r="E1713">
        <f>VLOOKUP(A1713,home!$A$2:$E$405,3,FALSE)</f>
        <v>1.2578947368421101</v>
      </c>
      <c r="F1713">
        <f>VLOOKUP(B1713,home!$B$2:$E$405,3,FALSE)</f>
        <v>0.7</v>
      </c>
      <c r="G1713">
        <f>VLOOKUP(C1713,away!$B$2:$E$405,4,FALSE)</f>
        <v>1.21</v>
      </c>
      <c r="H1713">
        <f>VLOOKUP(A1713,away!$A$2:$E$405,3,FALSE)</f>
        <v>1.0263157894736801</v>
      </c>
      <c r="I1713">
        <f>VLOOKUP(C1713,away!$B$2:$E$405,3,FALSE)</f>
        <v>0.67</v>
      </c>
      <c r="J1713">
        <f>VLOOKUP(B1713,home!$B$2:$E$405,4,FALSE)</f>
        <v>1.33</v>
      </c>
      <c r="K1713" s="3">
        <f t="shared" si="2018"/>
        <v>1.0654368421052671</v>
      </c>
      <c r="L1713" s="3">
        <f t="shared" si="2019"/>
        <v>0.91454999999999642</v>
      </c>
      <c r="M1713" s="5">
        <f t="shared" si="2020"/>
        <v>0.13807105402333572</v>
      </c>
      <c r="N1713" s="5">
        <f t="shared" si="2021"/>
        <v>0.14710598778476855</v>
      </c>
      <c r="O1713" s="5">
        <f t="shared" si="2022"/>
        <v>0.12627288245704119</v>
      </c>
      <c r="P1713" s="5">
        <f t="shared" si="2023"/>
        <v>0.13453578112855955</v>
      </c>
      <c r="Q1713" s="5">
        <f t="shared" si="2024"/>
        <v>7.8366069540089886E-2</v>
      </c>
      <c r="R1713" s="5">
        <f t="shared" si="2025"/>
        <v>5.7741432325543275E-2</v>
      </c>
      <c r="S1713" s="5">
        <f t="shared" si="2026"/>
        <v>3.2772756990782026E-2</v>
      </c>
      <c r="T1713" s="5">
        <f t="shared" si="2027"/>
        <v>7.1669688897888925E-2</v>
      </c>
      <c r="U1713" s="5">
        <f t="shared" si="2028"/>
        <v>6.1519849315561814E-2</v>
      </c>
      <c r="V1713" s="5">
        <f t="shared" si="2029"/>
        <v>3.5481799109240023E-3</v>
      </c>
      <c r="W1713" s="5">
        <f t="shared" si="2030"/>
        <v>2.7831365886331713E-2</v>
      </c>
      <c r="X1713" s="5">
        <f t="shared" si="2031"/>
        <v>2.5453175671344568E-2</v>
      </c>
      <c r="Y1713" s="5">
        <f t="shared" si="2032"/>
        <v>1.163910090511404E-2</v>
      </c>
      <c r="Z1713" s="5">
        <f t="shared" si="2033"/>
        <v>1.7602475644441805E-2</v>
      </c>
      <c r="AA1713" s="5">
        <f t="shared" si="2034"/>
        <v>1.8754326063848952E-2</v>
      </c>
      <c r="AB1713" s="5">
        <f t="shared" si="2035"/>
        <v>9.9907749686398654E-3</v>
      </c>
      <c r="AC1713" s="5">
        <f t="shared" si="2036"/>
        <v>2.1608310630234632E-4</v>
      </c>
      <c r="AD1713" s="5">
        <f t="shared" si="2037"/>
        <v>7.4131406453523778E-3</v>
      </c>
      <c r="AE1713" s="5">
        <f t="shared" si="2038"/>
        <v>6.779687777206991E-3</v>
      </c>
      <c r="AF1713" s="5">
        <f t="shared" si="2039"/>
        <v>3.1001817283223139E-3</v>
      </c>
      <c r="AG1713" s="5">
        <f t="shared" si="2040"/>
        <v>9.4509039987905402E-4</v>
      </c>
      <c r="AH1713" s="5">
        <f t="shared" si="2041"/>
        <v>4.0245860251560467E-3</v>
      </c>
      <c r="AI1713" s="5">
        <f t="shared" si="2042"/>
        <v>4.2879422254232472E-3</v>
      </c>
      <c r="AJ1713" s="5">
        <f t="shared" si="2043"/>
        <v>2.2842658118923877E-3</v>
      </c>
      <c r="AK1713" s="5">
        <f t="shared" si="2044"/>
        <v>8.1124698438388328E-4</v>
      </c>
      <c r="AL1713" s="5">
        <f t="shared" si="2045"/>
        <v>8.4220142160016821E-6</v>
      </c>
      <c r="AM1713" s="5">
        <f t="shared" si="2046"/>
        <v>1.5796466318532885E-3</v>
      </c>
      <c r="AN1713" s="5">
        <f t="shared" si="2047"/>
        <v>1.4446658271614194E-3</v>
      </c>
      <c r="AO1713" s="5">
        <f t="shared" si="2048"/>
        <v>6.6060956611523535E-4</v>
      </c>
      <c r="AP1713" s="5">
        <f t="shared" si="2049"/>
        <v>2.0138682623022878E-4</v>
      </c>
      <c r="AQ1713" s="5">
        <f t="shared" si="2050"/>
        <v>4.6044580482213744E-5</v>
      </c>
      <c r="AR1713" s="5">
        <f t="shared" si="2051"/>
        <v>7.3613702986128954E-4</v>
      </c>
      <c r="AS1713" s="5">
        <f t="shared" si="2052"/>
        <v>7.843075124521631E-4</v>
      </c>
      <c r="AT1713" s="5">
        <f t="shared" si="2053"/>
        <v>4.1781505965323503E-4</v>
      </c>
      <c r="AU1713" s="5">
        <f t="shared" si="2054"/>
        <v>1.4838518591365552E-4</v>
      </c>
      <c r="AV1713" s="5">
        <f t="shared" si="2055"/>
        <v>3.9523760973762012E-5</v>
      </c>
      <c r="AW1713" s="5">
        <f t="shared" si="2056"/>
        <v>2.2795474347137344E-7</v>
      </c>
      <c r="AX1713" s="5">
        <f t="shared" si="2057"/>
        <v>2.8050228651399809E-4</v>
      </c>
      <c r="AY1713" s="5">
        <f t="shared" si="2058"/>
        <v>2.5653336613137595E-4</v>
      </c>
      <c r="AZ1713" s="5">
        <f t="shared" si="2059"/>
        <v>1.1730629499772447E-4</v>
      </c>
      <c r="BA1713" s="5">
        <f t="shared" si="2060"/>
        <v>3.5760824030056168E-5</v>
      </c>
      <c r="BB1713" s="5">
        <f t="shared" si="2061"/>
        <v>8.1762654041719344E-6</v>
      </c>
      <c r="BC1713" s="5">
        <f t="shared" si="2062"/>
        <v>1.4955207050770827E-6</v>
      </c>
      <c r="BD1713" s="5">
        <f t="shared" si="2063"/>
        <v>1.1220568677660661E-4</v>
      </c>
      <c r="BE1713" s="5">
        <f t="shared" si="2064"/>
        <v>1.1954807258552048E-4</v>
      </c>
      <c r="BF1713" s="5">
        <f t="shared" si="2065"/>
        <v>6.3685460467644087E-5</v>
      </c>
      <c r="BG1713" s="5">
        <f t="shared" si="2066"/>
        <v>2.2617611962888852E-5</v>
      </c>
      <c r="BH1713" s="5">
        <f t="shared" si="2067"/>
        <v>6.0244092664256508E-6</v>
      </c>
      <c r="BI1713" s="5">
        <f t="shared" si="2068"/>
        <v>1.2837255168740513E-6</v>
      </c>
      <c r="BJ1713" s="8">
        <f t="shared" si="2069"/>
        <v>0.38493561722592323</v>
      </c>
      <c r="BK1713" s="8">
        <f t="shared" si="2070"/>
        <v>0.30940881054025099</v>
      </c>
      <c r="BL1713" s="8">
        <f t="shared" si="2071"/>
        <v>0.28813883969292076</v>
      </c>
      <c r="BM1713" s="8">
        <f t="shared" si="2072"/>
        <v>0.31773623043281074</v>
      </c>
      <c r="BN1713" s="8">
        <f t="shared" si="2073"/>
        <v>0.6820932072593382</v>
      </c>
    </row>
    <row r="1714" spans="1:66" x14ac:dyDescent="0.25">
      <c r="A1714" t="s">
        <v>143</v>
      </c>
      <c r="B1714" t="s">
        <v>140</v>
      </c>
      <c r="C1714" t="s">
        <v>161</v>
      </c>
      <c r="D1714" s="7" t="s">
        <v>575</v>
      </c>
      <c r="E1714">
        <f>VLOOKUP(A1714,home!$A$2:$E$405,3,FALSE)</f>
        <v>1.2578947368421101</v>
      </c>
      <c r="F1714">
        <f>VLOOKUP(B1714,home!$B$2:$E$405,3,FALSE)</f>
        <v>0.92</v>
      </c>
      <c r="G1714">
        <f>VLOOKUP(C1714,away!$B$2:$E$405,4,FALSE)</f>
        <v>0.92</v>
      </c>
      <c r="H1714">
        <f>VLOOKUP(A1714,away!$A$2:$E$405,3,FALSE)</f>
        <v>1.0263157894736801</v>
      </c>
      <c r="I1714">
        <f>VLOOKUP(C1714,away!$B$2:$E$405,3,FALSE)</f>
        <v>1</v>
      </c>
      <c r="J1714">
        <f>VLOOKUP(B1714,home!$B$2:$E$405,4,FALSE)</f>
        <v>1.44</v>
      </c>
      <c r="K1714" s="3">
        <f t="shared" si="2018"/>
        <v>1.0646821052631619</v>
      </c>
      <c r="L1714" s="3">
        <f t="shared" si="2019"/>
        <v>1.4778947368420992</v>
      </c>
      <c r="M1714" s="5">
        <f t="shared" si="2020"/>
        <v>7.8663435147232577E-2</v>
      </c>
      <c r="N1714" s="5">
        <f t="shared" si="2021"/>
        <v>8.375155173978778E-2</v>
      </c>
      <c r="O1714" s="5">
        <f t="shared" si="2022"/>
        <v>0.11625627678601481</v>
      </c>
      <c r="P1714" s="5">
        <f t="shared" si="2023"/>
        <v>0.12377597751859111</v>
      </c>
      <c r="Q1714" s="5">
        <f t="shared" si="2024"/>
        <v>4.4584389212686926E-2</v>
      </c>
      <c r="R1714" s="5">
        <f t="shared" si="2025"/>
        <v>8.5907269793454824E-2</v>
      </c>
      <c r="S1714" s="5">
        <f t="shared" si="2026"/>
        <v>4.8690006297105355E-2</v>
      </c>
      <c r="T1714" s="5">
        <f t="shared" si="2027"/>
        <v>6.5891034162749662E-2</v>
      </c>
      <c r="U1714" s="5">
        <f t="shared" si="2028"/>
        <v>9.146393286110592E-2</v>
      </c>
      <c r="V1714" s="5">
        <f t="shared" si="2029"/>
        <v>8.5125716125366863E-3</v>
      </c>
      <c r="W1714" s="5">
        <f t="shared" si="2030"/>
        <v>1.5822733789611913E-2</v>
      </c>
      <c r="X1714" s="5">
        <f t="shared" si="2031"/>
        <v>2.3384334990121085E-2</v>
      </c>
      <c r="Y1714" s="5">
        <f t="shared" si="2032"/>
        <v>1.7279792803226252E-2</v>
      </c>
      <c r="Z1714" s="5">
        <f t="shared" si="2033"/>
        <v>4.2320633961407048E-2</v>
      </c>
      <c r="AA1714" s="5">
        <f t="shared" si="2034"/>
        <v>4.5058021662102522E-2</v>
      </c>
      <c r="AB1714" s="5">
        <f t="shared" si="2035"/>
        <v>2.3986234681100223E-2</v>
      </c>
      <c r="AC1714" s="5">
        <f t="shared" si="2036"/>
        <v>8.3715187253664987E-4</v>
      </c>
      <c r="AD1714" s="5">
        <f t="shared" si="2037"/>
        <v>4.2115453805356435E-3</v>
      </c>
      <c r="AE1714" s="5">
        <f t="shared" si="2038"/>
        <v>6.2242207518652835E-3</v>
      </c>
      <c r="AF1714" s="5">
        <f t="shared" si="2039"/>
        <v>4.599371545062539E-3</v>
      </c>
      <c r="AG1714" s="5">
        <f t="shared" si="2040"/>
        <v>2.2657956664097465E-3</v>
      </c>
      <c r="AH1714" s="5">
        <f t="shared" si="2041"/>
        <v>1.5636360547846111E-2</v>
      </c>
      <c r="AI1714" s="5">
        <f t="shared" si="2042"/>
        <v>1.6647753266734643E-2</v>
      </c>
      <c r="AJ1714" s="5">
        <f t="shared" si="2043"/>
        <v>8.8622824979643581E-3</v>
      </c>
      <c r="AK1714" s="5">
        <f t="shared" si="2044"/>
        <v>3.1451711957898557E-3</v>
      </c>
      <c r="AL1714" s="5">
        <f t="shared" si="2045"/>
        <v>5.26899396960232E-5</v>
      </c>
      <c r="AM1714" s="5">
        <f t="shared" si="2046"/>
        <v>8.9679140043200697E-4</v>
      </c>
      <c r="AN1714" s="5">
        <f t="shared" si="2047"/>
        <v>1.3253632907437184E-3</v>
      </c>
      <c r="AO1714" s="5">
        <f t="shared" si="2048"/>
        <v>9.7937371589693328E-4</v>
      </c>
      <c r="AP1714" s="5">
        <f t="shared" si="2049"/>
        <v>4.8247042004185572E-4</v>
      </c>
      <c r="AQ1714" s="5">
        <f t="shared" si="2050"/>
        <v>1.7826012361546375E-4</v>
      </c>
      <c r="AR1714" s="5">
        <f t="shared" si="2051"/>
        <v>4.6217789914054438E-3</v>
      </c>
      <c r="AS1714" s="5">
        <f t="shared" si="2052"/>
        <v>4.9207253866306007E-3</v>
      </c>
      <c r="AT1714" s="5">
        <f t="shared" si="2053"/>
        <v>2.6195041320298761E-3</v>
      </c>
      <c r="AU1714" s="5">
        <f t="shared" si="2054"/>
        <v>9.2964639134504037E-4</v>
      </c>
      <c r="AV1714" s="5">
        <f t="shared" si="2055"/>
        <v>2.4744446927188468E-4</v>
      </c>
      <c r="AW1714" s="5">
        <f t="shared" si="2056"/>
        <v>2.3029720009981905E-6</v>
      </c>
      <c r="AX1714" s="5">
        <f t="shared" si="2057"/>
        <v>1.5913295936564135E-4</v>
      </c>
      <c r="AY1714" s="5">
        <f t="shared" si="2058"/>
        <v>2.3518176310458896E-4</v>
      </c>
      <c r="AZ1714" s="5">
        <f t="shared" si="2059"/>
        <v>1.7378694494675875E-4</v>
      </c>
      <c r="BA1714" s="5">
        <f t="shared" si="2060"/>
        <v>8.5612937089560808E-5</v>
      </c>
      <c r="BB1714" s="5">
        <f t="shared" si="2061"/>
        <v>3.1631727282563894E-5</v>
      </c>
      <c r="BC1714" s="5">
        <f t="shared" si="2062"/>
        <v>9.349672653625169E-6</v>
      </c>
      <c r="BD1714" s="5">
        <f t="shared" si="2063"/>
        <v>1.1384171410409156E-3</v>
      </c>
      <c r="BE1714" s="5">
        <f t="shared" si="2064"/>
        <v>1.2120523583911118E-3</v>
      </c>
      <c r="BF1714" s="5">
        <f t="shared" si="2065"/>
        <v>6.452252283105144E-4</v>
      </c>
      <c r="BG1714" s="5">
        <f t="shared" si="2066"/>
        <v>2.2898658481551433E-4</v>
      </c>
      <c r="BH1714" s="5">
        <f t="shared" si="2067"/>
        <v>6.0949479799600836E-5</v>
      </c>
      <c r="BI1714" s="5">
        <f t="shared" si="2068"/>
        <v>1.2978364093546718E-5</v>
      </c>
      <c r="BJ1714" s="8">
        <f t="shared" si="2069"/>
        <v>0.27257172499722954</v>
      </c>
      <c r="BK1714" s="8">
        <f t="shared" si="2070"/>
        <v>0.26076701415080306</v>
      </c>
      <c r="BL1714" s="8">
        <f t="shared" si="2071"/>
        <v>0.4236010118192472</v>
      </c>
      <c r="BM1714" s="8">
        <f t="shared" si="2072"/>
        <v>0.46608860593981521</v>
      </c>
      <c r="BN1714" s="8">
        <f t="shared" si="2073"/>
        <v>0.53293890019776802</v>
      </c>
    </row>
    <row r="1715" spans="1:66" x14ac:dyDescent="0.25">
      <c r="A1715" t="s">
        <v>143</v>
      </c>
      <c r="B1715" t="s">
        <v>153</v>
      </c>
      <c r="C1715" t="s">
        <v>156</v>
      </c>
      <c r="D1715" s="7" t="s">
        <v>575</v>
      </c>
      <c r="E1715">
        <f>VLOOKUP(A1715,home!$A$2:$E$405,3,FALSE)</f>
        <v>1.2578947368421101</v>
      </c>
      <c r="F1715">
        <f>VLOOKUP(B1715,home!$B$2:$E$405,3,FALSE)</f>
        <v>0.88</v>
      </c>
      <c r="G1715">
        <f>VLOOKUP(C1715,away!$B$2:$E$405,4,FALSE)</f>
        <v>1</v>
      </c>
      <c r="H1715">
        <f>VLOOKUP(A1715,away!$A$2:$E$405,3,FALSE)</f>
        <v>1.0263157894736801</v>
      </c>
      <c r="I1715">
        <f>VLOOKUP(C1715,away!$B$2:$E$405,3,FALSE)</f>
        <v>0.88</v>
      </c>
      <c r="J1715">
        <f>VLOOKUP(B1715,home!$B$2:$E$405,4,FALSE)</f>
        <v>0.87</v>
      </c>
      <c r="K1715" s="3">
        <f t="shared" si="2018"/>
        <v>1.1069473684210569</v>
      </c>
      <c r="L1715" s="3">
        <f t="shared" si="2019"/>
        <v>0.78574736842104953</v>
      </c>
      <c r="M1715" s="5">
        <f t="shared" si="2020"/>
        <v>0.15066525808695475</v>
      </c>
      <c r="N1715" s="5">
        <f t="shared" si="2021"/>
        <v>0.16677851095183391</v>
      </c>
      <c r="O1715" s="5">
        <f t="shared" si="2022"/>
        <v>0.11838483005430295</v>
      </c>
      <c r="P1715" s="5">
        <f t="shared" si="2023"/>
        <v>0.13104577608958468</v>
      </c>
      <c r="Q1715" s="5">
        <f t="shared" si="2024"/>
        <v>9.2307516903657502E-2</v>
      </c>
      <c r="R1715" s="5">
        <f t="shared" si="2025"/>
        <v>4.6510284338070848E-2</v>
      </c>
      <c r="S1715" s="5">
        <f t="shared" si="2026"/>
        <v>2.8495280944281075E-2</v>
      </c>
      <c r="T1715" s="5">
        <f t="shared" si="2027"/>
        <v>7.2530388492530434E-2</v>
      </c>
      <c r="U1715" s="5">
        <f t="shared" si="2028"/>
        <v>5.1484436852542614E-2</v>
      </c>
      <c r="V1715" s="5">
        <f t="shared" si="2029"/>
        <v>2.7538503815590417E-3</v>
      </c>
      <c r="W1715" s="5">
        <f t="shared" si="2030"/>
        <v>3.4059854307328621E-2</v>
      </c>
      <c r="X1715" s="5">
        <f t="shared" si="2031"/>
        <v>2.6762440890787813E-2</v>
      </c>
      <c r="Y1715" s="5">
        <f t="shared" si="2032"/>
        <v>1.0514258751230203E-2</v>
      </c>
      <c r="Z1715" s="5">
        <f t="shared" si="2033"/>
        <v>1.2181777841051311E-2</v>
      </c>
      <c r="AA1715" s="5">
        <f t="shared" si="2034"/>
        <v>1.3484586923841692E-2</v>
      </c>
      <c r="AB1715" s="5">
        <f t="shared" si="2035"/>
        <v>7.4633640047957793E-3</v>
      </c>
      <c r="AC1715" s="5">
        <f t="shared" si="2036"/>
        <v>1.4970291802346262E-4</v>
      </c>
      <c r="AD1715" s="5">
        <f t="shared" si="2037"/>
        <v>9.4256165235755071E-3</v>
      </c>
      <c r="AE1715" s="5">
        <f t="shared" si="2038"/>
        <v>7.4061533791454168E-3</v>
      </c>
      <c r="AF1715" s="5">
        <f t="shared" si="2039"/>
        <v>2.9096827638930866E-3</v>
      </c>
      <c r="AG1715" s="5">
        <f t="shared" si="2040"/>
        <v>7.620918582230265E-4</v>
      </c>
      <c r="AH1715" s="5">
        <f t="shared" si="2041"/>
        <v>2.3929499703239797E-3</v>
      </c>
      <c r="AI1715" s="5">
        <f t="shared" si="2042"/>
        <v>2.6488696724133753E-3</v>
      </c>
      <c r="AJ1715" s="5">
        <f t="shared" si="2043"/>
        <v>1.4660796565841669E-3</v>
      </c>
      <c r="AK1715" s="5">
        <f t="shared" si="2044"/>
        <v>5.4095767258382989E-4</v>
      </c>
      <c r="AL1715" s="5">
        <f t="shared" si="2045"/>
        <v>5.2083500401765725E-6</v>
      </c>
      <c r="AM1715" s="5">
        <f t="shared" si="2046"/>
        <v>2.086732281303585E-3</v>
      </c>
      <c r="AN1715" s="5">
        <f t="shared" si="2047"/>
        <v>1.6396443986335452E-3</v>
      </c>
      <c r="AO1715" s="5">
        <f t="shared" si="2048"/>
        <v>6.4417313568631109E-4</v>
      </c>
      <c r="AP1715" s="5">
        <f t="shared" si="2049"/>
        <v>1.6871911539101826E-4</v>
      </c>
      <c r="AQ1715" s="5">
        <f t="shared" si="2050"/>
        <v>3.3142650230204988E-5</v>
      </c>
      <c r="AR1715" s="5">
        <f t="shared" si="2051"/>
        <v>3.7605082838905918E-4</v>
      </c>
      <c r="AS1715" s="5">
        <f t="shared" si="2052"/>
        <v>4.1626847487782751E-4</v>
      </c>
      <c r="AT1715" s="5">
        <f t="shared" si="2053"/>
        <v>2.3039364641132905E-4</v>
      </c>
      <c r="AU1715" s="5">
        <f t="shared" si="2054"/>
        <v>8.5011213531984022E-5</v>
      </c>
      <c r="AV1715" s="5">
        <f t="shared" si="2055"/>
        <v>2.3525734776377572E-5</v>
      </c>
      <c r="AW1715" s="5">
        <f t="shared" si="2056"/>
        <v>1.2583677252980313E-7</v>
      </c>
      <c r="AX1715" s="5">
        <f t="shared" si="2057"/>
        <v>3.849838012313793E-4</v>
      </c>
      <c r="AY1715" s="5">
        <f t="shared" si="2058"/>
        <v>3.0250000870228871E-4</v>
      </c>
      <c r="AZ1715" s="5">
        <f t="shared" si="2059"/>
        <v>1.1884429289258394E-4</v>
      </c>
      <c r="BA1715" s="5">
        <f t="shared" si="2060"/>
        <v>3.1127196797402764E-5</v>
      </c>
      <c r="BB1715" s="5">
        <f t="shared" si="2061"/>
        <v>6.1145282424708345E-6</v>
      </c>
      <c r="BC1715" s="5">
        <f t="shared" si="2062"/>
        <v>9.6089489513152875E-7</v>
      </c>
      <c r="BD1715" s="5">
        <f t="shared" si="2063"/>
        <v>4.9246824799876478E-5</v>
      </c>
      <c r="BE1715" s="5">
        <f t="shared" si="2064"/>
        <v>5.4513643115316106E-5</v>
      </c>
      <c r="BF1715" s="5">
        <f t="shared" si="2065"/>
        <v>3.0171866894771923E-5</v>
      </c>
      <c r="BG1715" s="5">
        <f t="shared" si="2066"/>
        <v>1.1132889553172725E-5</v>
      </c>
      <c r="BH1715" s="5">
        <f t="shared" si="2067"/>
        <v>3.0808806984517071E-6</v>
      </c>
      <c r="BI1715" s="5">
        <f t="shared" si="2068"/>
        <v>6.8207455631406809E-7</v>
      </c>
      <c r="BJ1715" s="8">
        <f t="shared" si="2069"/>
        <v>0.42887345712621139</v>
      </c>
      <c r="BK1715" s="8">
        <f t="shared" si="2070"/>
        <v>0.3134175767791455</v>
      </c>
      <c r="BL1715" s="8">
        <f t="shared" si="2071"/>
        <v>0.24565643722306374</v>
      </c>
      <c r="BM1715" s="8">
        <f t="shared" si="2072"/>
        <v>0.29413469837313755</v>
      </c>
      <c r="BN1715" s="8">
        <f t="shared" si="2073"/>
        <v>0.70569217642440463</v>
      </c>
    </row>
    <row r="1716" spans="1:66" x14ac:dyDescent="0.25">
      <c r="A1716" t="s">
        <v>143</v>
      </c>
      <c r="B1716" t="s">
        <v>158</v>
      </c>
      <c r="C1716" t="s">
        <v>150</v>
      </c>
      <c r="D1716" s="7" t="s">
        <v>575</v>
      </c>
      <c r="E1716">
        <f>VLOOKUP(A1716,home!$A$2:$E$405,3,FALSE)</f>
        <v>1.2578947368421101</v>
      </c>
      <c r="F1716">
        <f>VLOOKUP(B1716,home!$B$2:$E$405,3,FALSE)</f>
        <v>0.67</v>
      </c>
      <c r="G1716">
        <f>VLOOKUP(C1716,away!$B$2:$E$405,4,FALSE)</f>
        <v>1.05</v>
      </c>
      <c r="H1716">
        <f>VLOOKUP(A1716,away!$A$2:$E$405,3,FALSE)</f>
        <v>1.0263157894736801</v>
      </c>
      <c r="I1716">
        <f>VLOOKUP(C1716,away!$B$2:$E$405,3,FALSE)</f>
        <v>0.71</v>
      </c>
      <c r="J1716">
        <f>VLOOKUP(B1716,home!$B$2:$E$405,4,FALSE)</f>
        <v>0.82</v>
      </c>
      <c r="K1716" s="3">
        <f t="shared" si="2018"/>
        <v>0.88492894736842442</v>
      </c>
      <c r="L1716" s="3">
        <f t="shared" si="2019"/>
        <v>0.59752105263157651</v>
      </c>
      <c r="M1716" s="5">
        <f t="shared" si="2020"/>
        <v>0.22708065868728133</v>
      </c>
      <c r="N1716" s="5">
        <f t="shared" si="2021"/>
        <v>0.20095024825986432</v>
      </c>
      <c r="O1716" s="5">
        <f t="shared" si="2022"/>
        <v>0.13568547421109609</v>
      </c>
      <c r="P1716" s="5">
        <f t="shared" si="2023"/>
        <v>0.12007200386681076</v>
      </c>
      <c r="Q1716" s="5">
        <f t="shared" si="2024"/>
        <v>8.8913345833012636E-2</v>
      </c>
      <c r="R1716" s="5">
        <f t="shared" si="2025"/>
        <v>4.0537463688714373E-2</v>
      </c>
      <c r="S1716" s="5">
        <f t="shared" si="2026"/>
        <v>1.5872428541399725E-2</v>
      </c>
      <c r="T1716" s="5">
        <f t="shared" si="2027"/>
        <v>5.3127595995137104E-2</v>
      </c>
      <c r="U1716" s="5">
        <f t="shared" si="2028"/>
        <v>3.5872775071039739E-2</v>
      </c>
      <c r="V1716" s="5">
        <f t="shared" si="2029"/>
        <v>9.3252929608358525E-4</v>
      </c>
      <c r="W1716" s="5">
        <f t="shared" si="2030"/>
        <v>2.6227331178337521E-2</v>
      </c>
      <c r="X1716" s="5">
        <f t="shared" si="2031"/>
        <v>1.5671382533397202E-2</v>
      </c>
      <c r="Y1716" s="5">
        <f t="shared" si="2032"/>
        <v>4.6819904937737992E-3</v>
      </c>
      <c r="Z1716" s="5">
        <f t="shared" si="2033"/>
        <v>8.0739959914316439E-3</v>
      </c>
      <c r="AA1716" s="5">
        <f t="shared" si="2034"/>
        <v>7.144912773754483E-3</v>
      </c>
      <c r="AB1716" s="5">
        <f t="shared" si="2035"/>
        <v>3.1613700699588817E-3</v>
      </c>
      <c r="AC1716" s="5">
        <f t="shared" si="2036"/>
        <v>3.0817976168839033E-5</v>
      </c>
      <c r="AD1716" s="5">
        <f t="shared" si="2037"/>
        <v>5.8023311429823195E-3</v>
      </c>
      <c r="AE1716" s="5">
        <f t="shared" si="2038"/>
        <v>3.4670150122717738E-3</v>
      </c>
      <c r="AF1716" s="5">
        <f t="shared" si="2039"/>
        <v>1.0358072298110542E-3</v>
      </c>
      <c r="AG1716" s="5">
        <f t="shared" si="2040"/>
        <v>2.0630554209336618E-4</v>
      </c>
      <c r="AH1716" s="5">
        <f t="shared" si="2041"/>
        <v>1.2060956459358407E-3</v>
      </c>
      <c r="AI1716" s="5">
        <f t="shared" si="2042"/>
        <v>1.0673089503836436E-3</v>
      </c>
      <c r="AJ1716" s="5">
        <f t="shared" si="2043"/>
        <v>4.7224629298994774E-4</v>
      </c>
      <c r="AK1716" s="5">
        <f t="shared" si="2044"/>
        <v>1.3930147165141168E-4</v>
      </c>
      <c r="AL1716" s="5">
        <f t="shared" si="2045"/>
        <v>6.5181705480395103E-7</v>
      </c>
      <c r="AM1716" s="5">
        <f t="shared" si="2046"/>
        <v>1.0269301581284744E-3</v>
      </c>
      <c r="AN1716" s="5">
        <f t="shared" si="2047"/>
        <v>6.1361238906403731E-4</v>
      </c>
      <c r="AO1716" s="5">
        <f t="shared" si="2048"/>
        <v>1.8332316031066E-4</v>
      </c>
      <c r="AP1716" s="5">
        <f t="shared" si="2049"/>
        <v>3.6513149240190953E-5</v>
      </c>
      <c r="AQ1716" s="5">
        <f t="shared" si="2050"/>
        <v>5.4543438422231839E-6</v>
      </c>
      <c r="AR1716" s="5">
        <f t="shared" si="2051"/>
        <v>1.4413350798678898E-4</v>
      </c>
      <c r="AS1716" s="5">
        <f t="shared" si="2052"/>
        <v>1.2754791350326759E-4</v>
      </c>
      <c r="AT1716" s="5">
        <f t="shared" si="2053"/>
        <v>5.6435420417742704E-5</v>
      </c>
      <c r="AU1716" s="5">
        <f t="shared" si="2054"/>
        <v>1.6647112394855848E-5</v>
      </c>
      <c r="AV1716" s="5">
        <f t="shared" si="2055"/>
        <v>3.6828779120759084E-6</v>
      </c>
      <c r="AW1716" s="5">
        <f t="shared" si="2056"/>
        <v>9.5738106129473397E-9</v>
      </c>
      <c r="AX1716" s="5">
        <f t="shared" si="2057"/>
        <v>1.5146003730892008E-4</v>
      </c>
      <c r="AY1716" s="5">
        <f t="shared" si="2058"/>
        <v>9.0500560924443765E-5</v>
      </c>
      <c r="AZ1716" s="5">
        <f t="shared" si="2059"/>
        <v>2.7037995213660877E-5</v>
      </c>
      <c r="BA1716" s="5">
        <f t="shared" si="2060"/>
        <v>5.3852571203713937E-6</v>
      </c>
      <c r="BB1716" s="5">
        <f t="shared" si="2061"/>
        <v>8.0445112581400156E-7</v>
      </c>
      <c r="BC1716" s="5">
        <f t="shared" si="2062"/>
        <v>9.6135296697407828E-8</v>
      </c>
      <c r="BD1716" s="5">
        <f t="shared" si="2063"/>
        <v>1.4353800901957982E-5</v>
      </c>
      <c r="BE1716" s="5">
        <f t="shared" si="2064"/>
        <v>1.2702093922905619E-5</v>
      </c>
      <c r="BF1716" s="5">
        <f t="shared" si="2065"/>
        <v>5.620225302285864E-6</v>
      </c>
      <c r="BG1716" s="5">
        <f t="shared" si="2066"/>
        <v>1.6578333535750718E-6</v>
      </c>
      <c r="BH1716" s="5">
        <f t="shared" si="2067"/>
        <v>3.6676618112286325E-7</v>
      </c>
      <c r="BI1716" s="5">
        <f t="shared" si="2068"/>
        <v>6.4912402118278471E-8</v>
      </c>
      <c r="BJ1716" s="8">
        <f t="shared" si="2069"/>
        <v>0.4022244708582568</v>
      </c>
      <c r="BK1716" s="8">
        <f t="shared" si="2070"/>
        <v>0.36407959074572355</v>
      </c>
      <c r="BL1716" s="8">
        <f t="shared" si="2071"/>
        <v>0.22567016063980314</v>
      </c>
      <c r="BM1716" s="8">
        <f t="shared" si="2072"/>
        <v>0.18671853270132149</v>
      </c>
      <c r="BN1716" s="8">
        <f t="shared" si="2073"/>
        <v>0.8132391945467794</v>
      </c>
    </row>
    <row r="1717" spans="1:66" x14ac:dyDescent="0.25">
      <c r="A1717" t="s">
        <v>143</v>
      </c>
      <c r="B1717" t="s">
        <v>160</v>
      </c>
      <c r="C1717" t="s">
        <v>147</v>
      </c>
      <c r="D1717" s="7" t="s">
        <v>575</v>
      </c>
      <c r="E1717">
        <f>VLOOKUP(A1717,home!$A$2:$E$405,3,FALSE)</f>
        <v>1.2578947368421101</v>
      </c>
      <c r="F1717">
        <f>VLOOKUP(B1717,home!$B$2:$E$405,3,FALSE)</f>
        <v>0.79</v>
      </c>
      <c r="G1717">
        <f>VLOOKUP(C1717,away!$B$2:$E$405,4,FALSE)</f>
        <v>0.84</v>
      </c>
      <c r="H1717">
        <f>VLOOKUP(A1717,away!$A$2:$E$405,3,FALSE)</f>
        <v>1.0263157894736801</v>
      </c>
      <c r="I1717">
        <f>VLOOKUP(C1717,away!$B$2:$E$405,3,FALSE)</f>
        <v>1.05</v>
      </c>
      <c r="J1717">
        <f>VLOOKUP(B1717,home!$B$2:$E$405,4,FALSE)</f>
        <v>1.44</v>
      </c>
      <c r="K1717" s="3">
        <f t="shared" si="2018"/>
        <v>0.83473894736842424</v>
      </c>
      <c r="L1717" s="3">
        <f t="shared" si="2019"/>
        <v>1.5517894736842042</v>
      </c>
      <c r="M1717" s="5">
        <f t="shared" si="2020"/>
        <v>9.1948336352590795E-2</v>
      </c>
      <c r="N1717" s="5">
        <f t="shared" si="2021"/>
        <v>7.6752857499239449E-2</v>
      </c>
      <c r="O1717" s="5">
        <f t="shared" si="2022"/>
        <v>0.14268446047472505</v>
      </c>
      <c r="P1717" s="5">
        <f t="shared" si="2023"/>
        <v>0.11910427634250351</v>
      </c>
      <c r="Q1717" s="5">
        <f t="shared" si="2024"/>
        <v>3.20342997382169E-2</v>
      </c>
      <c r="R1717" s="5">
        <f t="shared" si="2025"/>
        <v>0.11070812191149414</v>
      </c>
      <c r="S1717" s="5">
        <f t="shared" si="2026"/>
        <v>3.8570106882286556E-2</v>
      </c>
      <c r="T1717" s="5">
        <f t="shared" si="2027"/>
        <v>4.9710489130609645E-2</v>
      </c>
      <c r="U1717" s="5">
        <f t="shared" si="2028"/>
        <v>9.2412381149535788E-2</v>
      </c>
      <c r="V1717" s="5">
        <f t="shared" si="2029"/>
        <v>5.5512631101059442E-3</v>
      </c>
      <c r="W1717" s="5">
        <f t="shared" si="2030"/>
        <v>8.9134258810545878E-3</v>
      </c>
      <c r="X1717" s="5">
        <f t="shared" si="2031"/>
        <v>1.3831760456684862E-2</v>
      </c>
      <c r="Y1717" s="5">
        <f t="shared" si="2032"/>
        <v>1.0731990139602498E-2</v>
      </c>
      <c r="Z1717" s="5">
        <f t="shared" si="2033"/>
        <v>5.7265232744534739E-2</v>
      </c>
      <c r="AA1717" s="5">
        <f t="shared" si="2034"/>
        <v>4.7801520101980743E-2</v>
      </c>
      <c r="AB1717" s="5">
        <f t="shared" si="2035"/>
        <v>1.9950895286268987E-2</v>
      </c>
      <c r="AC1717" s="5">
        <f t="shared" si="2036"/>
        <v>4.4942301415098833E-4</v>
      </c>
      <c r="AD1717" s="5">
        <f t="shared" si="2037"/>
        <v>1.860095934349494E-3</v>
      </c>
      <c r="AE1717" s="5">
        <f t="shared" si="2038"/>
        <v>2.8864772909663289E-3</v>
      </c>
      <c r="AF1717" s="5">
        <f t="shared" si="2039"/>
        <v>2.2396025380750245E-3</v>
      </c>
      <c r="AG1717" s="5">
        <f t="shared" si="2040"/>
        <v>1.1584638812737499E-3</v>
      </c>
      <c r="AH1717" s="5">
        <f t="shared" si="2041"/>
        <v>2.2215896345261259E-2</v>
      </c>
      <c r="AI1717" s="5">
        <f t="shared" si="2042"/>
        <v>1.8544473930089404E-2</v>
      </c>
      <c r="AJ1717" s="5">
        <f t="shared" si="2043"/>
        <v>7.7398973239520075E-3</v>
      </c>
      <c r="AK1717" s="5">
        <f t="shared" si="2044"/>
        <v>2.1535979149784608E-3</v>
      </c>
      <c r="AL1717" s="5">
        <f t="shared" si="2045"/>
        <v>2.3286208318922754E-5</v>
      </c>
      <c r="AM1717" s="5">
        <f t="shared" si="2046"/>
        <v>3.1053890444863655E-4</v>
      </c>
      <c r="AN1717" s="5">
        <f t="shared" si="2047"/>
        <v>4.8189100309281905E-4</v>
      </c>
      <c r="AO1717" s="5">
        <f t="shared" si="2048"/>
        <v>3.7389669303127953E-4</v>
      </c>
      <c r="AP1717" s="5">
        <f t="shared" si="2049"/>
        <v>1.9340298416375794E-4</v>
      </c>
      <c r="AQ1717" s="5">
        <f t="shared" si="2050"/>
        <v>7.5030178751108118E-5</v>
      </c>
      <c r="AR1717" s="5">
        <f t="shared" si="2051"/>
        <v>6.8948788194071577E-3</v>
      </c>
      <c r="AS1717" s="5">
        <f t="shared" si="2052"/>
        <v>5.7554238879447741E-3</v>
      </c>
      <c r="AT1717" s="5">
        <f t="shared" si="2053"/>
        <v>2.4021382389410521E-3</v>
      </c>
      <c r="AU1717" s="5">
        <f t="shared" si="2054"/>
        <v>6.6838611500236471E-4</v>
      </c>
      <c r="AV1717" s="5">
        <f t="shared" si="2055"/>
        <v>1.394819805181861E-4</v>
      </c>
      <c r="AW1717" s="5">
        <f t="shared" si="2056"/>
        <v>8.3787601113988989E-7</v>
      </c>
      <c r="AX1717" s="5">
        <f t="shared" si="2057"/>
        <v>4.3203153036066397E-5</v>
      </c>
      <c r="AY1717" s="5">
        <f t="shared" si="2058"/>
        <v>6.7042198111335604E-5</v>
      </c>
      <c r="AZ1717" s="5">
        <f t="shared" si="2059"/>
        <v>5.2017688660910822E-5</v>
      </c>
      <c r="BA1717" s="5">
        <f t="shared" si="2060"/>
        <v>2.6906833903127872E-5</v>
      </c>
      <c r="BB1717" s="5">
        <f t="shared" si="2061"/>
        <v>1.0438435405260778E-5</v>
      </c>
      <c r="BC1717" s="5">
        <f t="shared" si="2062"/>
        <v>3.2396508367232353E-6</v>
      </c>
      <c r="BD1717" s="5">
        <f t="shared" si="2063"/>
        <v>1.7832333957140329E-3</v>
      </c>
      <c r="BE1717" s="5">
        <f t="shared" si="2064"/>
        <v>1.4885343676505523E-3</v>
      </c>
      <c r="BF1717" s="5">
        <f t="shared" si="2065"/>
        <v>6.2126880558717251E-4</v>
      </c>
      <c r="BG1717" s="5">
        <f t="shared" si="2066"/>
        <v>1.728657562695582E-4</v>
      </c>
      <c r="BH1717" s="5">
        <f t="shared" si="2067"/>
        <v>3.6074444856124398E-5</v>
      </c>
      <c r="BI1717" s="5">
        <f t="shared" si="2068"/>
        <v>6.0225488252203106E-6</v>
      </c>
      <c r="BJ1717" s="8">
        <f t="shared" si="2069"/>
        <v>0.20175707021351361</v>
      </c>
      <c r="BK1717" s="8">
        <f t="shared" si="2070"/>
        <v>0.25571373410806802</v>
      </c>
      <c r="BL1717" s="8">
        <f t="shared" si="2071"/>
        <v>0.48417955279900193</v>
      </c>
      <c r="BM1717" s="8">
        <f t="shared" si="2072"/>
        <v>0.42561703322424826</v>
      </c>
      <c r="BN1717" s="8">
        <f t="shared" si="2073"/>
        <v>0.5732323523187699</v>
      </c>
    </row>
    <row r="1718" spans="1:66" x14ac:dyDescent="0.25">
      <c r="A1718" t="s">
        <v>477</v>
      </c>
      <c r="B1718" t="s">
        <v>483</v>
      </c>
      <c r="C1718" t="s">
        <v>545</v>
      </c>
      <c r="D1718" s="7" t="s">
        <v>575</v>
      </c>
      <c r="E1718">
        <f>VLOOKUP(A1718,home!$A$2:$E$405,3,FALSE)</f>
        <v>1.30833333333333</v>
      </c>
      <c r="F1718">
        <f>VLOOKUP(B1718,home!$B$2:$E$405,3,FALSE)</f>
        <v>0.67</v>
      </c>
      <c r="G1718" t="e">
        <f>VLOOKUP(C1718,away!$B$2:$E$405,4,FALSE)</f>
        <v>#N/A</v>
      </c>
      <c r="H1718">
        <f>VLOOKUP(A1718,away!$A$2:$E$405,3,FALSE)</f>
        <v>1.06666666666667</v>
      </c>
      <c r="I1718" t="e">
        <f>VLOOKUP(C1718,away!$B$2:$E$405,3,FALSE)</f>
        <v>#N/A</v>
      </c>
      <c r="J1718">
        <f>VLOOKUP(B1718,home!$B$2:$E$405,4,FALSE)</f>
        <v>1.52</v>
      </c>
      <c r="K1718" s="3" t="e">
        <f t="shared" si="2018"/>
        <v>#N/A</v>
      </c>
      <c r="L1718" s="3" t="e">
        <f t="shared" si="2019"/>
        <v>#N/A</v>
      </c>
      <c r="M1718" s="5" t="e">
        <f t="shared" si="2020"/>
        <v>#N/A</v>
      </c>
      <c r="N1718" s="5" t="e">
        <f t="shared" si="2021"/>
        <v>#N/A</v>
      </c>
      <c r="O1718" s="5" t="e">
        <f t="shared" si="2022"/>
        <v>#N/A</v>
      </c>
      <c r="P1718" s="5" t="e">
        <f t="shared" si="2023"/>
        <v>#N/A</v>
      </c>
      <c r="Q1718" s="5" t="e">
        <f t="shared" si="2024"/>
        <v>#N/A</v>
      </c>
      <c r="R1718" s="5" t="e">
        <f t="shared" si="2025"/>
        <v>#N/A</v>
      </c>
      <c r="S1718" s="5" t="e">
        <f t="shared" si="2026"/>
        <v>#N/A</v>
      </c>
      <c r="T1718" s="5" t="e">
        <f t="shared" si="2027"/>
        <v>#N/A</v>
      </c>
      <c r="U1718" s="5" t="e">
        <f t="shared" si="2028"/>
        <v>#N/A</v>
      </c>
      <c r="V1718" s="5" t="e">
        <f t="shared" si="2029"/>
        <v>#N/A</v>
      </c>
      <c r="W1718" s="5" t="e">
        <f t="shared" si="2030"/>
        <v>#N/A</v>
      </c>
      <c r="X1718" s="5" t="e">
        <f t="shared" si="2031"/>
        <v>#N/A</v>
      </c>
      <c r="Y1718" s="5" t="e">
        <f t="shared" si="2032"/>
        <v>#N/A</v>
      </c>
      <c r="Z1718" s="5" t="e">
        <f t="shared" si="2033"/>
        <v>#N/A</v>
      </c>
      <c r="AA1718" s="5" t="e">
        <f t="shared" si="2034"/>
        <v>#N/A</v>
      </c>
      <c r="AB1718" s="5" t="e">
        <f t="shared" si="2035"/>
        <v>#N/A</v>
      </c>
      <c r="AC1718" s="5" t="e">
        <f t="shared" si="2036"/>
        <v>#N/A</v>
      </c>
      <c r="AD1718" s="5" t="e">
        <f t="shared" si="2037"/>
        <v>#N/A</v>
      </c>
      <c r="AE1718" s="5" t="e">
        <f t="shared" si="2038"/>
        <v>#N/A</v>
      </c>
      <c r="AF1718" s="5" t="e">
        <f t="shared" si="2039"/>
        <v>#N/A</v>
      </c>
      <c r="AG1718" s="5" t="e">
        <f t="shared" si="2040"/>
        <v>#N/A</v>
      </c>
      <c r="AH1718" s="5" t="e">
        <f t="shared" si="2041"/>
        <v>#N/A</v>
      </c>
      <c r="AI1718" s="5" t="e">
        <f t="shared" si="2042"/>
        <v>#N/A</v>
      </c>
      <c r="AJ1718" s="5" t="e">
        <f t="shared" si="2043"/>
        <v>#N/A</v>
      </c>
      <c r="AK1718" s="5" t="e">
        <f t="shared" si="2044"/>
        <v>#N/A</v>
      </c>
      <c r="AL1718" s="5" t="e">
        <f t="shared" si="2045"/>
        <v>#N/A</v>
      </c>
      <c r="AM1718" s="5" t="e">
        <f t="shared" si="2046"/>
        <v>#N/A</v>
      </c>
      <c r="AN1718" s="5" t="e">
        <f t="shared" si="2047"/>
        <v>#N/A</v>
      </c>
      <c r="AO1718" s="5" t="e">
        <f t="shared" si="2048"/>
        <v>#N/A</v>
      </c>
      <c r="AP1718" s="5" t="e">
        <f t="shared" si="2049"/>
        <v>#N/A</v>
      </c>
      <c r="AQ1718" s="5" t="e">
        <f t="shared" si="2050"/>
        <v>#N/A</v>
      </c>
      <c r="AR1718" s="5" t="e">
        <f t="shared" si="2051"/>
        <v>#N/A</v>
      </c>
      <c r="AS1718" s="5" t="e">
        <f t="shared" si="2052"/>
        <v>#N/A</v>
      </c>
      <c r="AT1718" s="5" t="e">
        <f t="shared" si="2053"/>
        <v>#N/A</v>
      </c>
      <c r="AU1718" s="5" t="e">
        <f t="shared" si="2054"/>
        <v>#N/A</v>
      </c>
      <c r="AV1718" s="5" t="e">
        <f t="shared" si="2055"/>
        <v>#N/A</v>
      </c>
      <c r="AW1718" s="5" t="e">
        <f t="shared" si="2056"/>
        <v>#N/A</v>
      </c>
      <c r="AX1718" s="5" t="e">
        <f t="shared" si="2057"/>
        <v>#N/A</v>
      </c>
      <c r="AY1718" s="5" t="e">
        <f t="shared" si="2058"/>
        <v>#N/A</v>
      </c>
      <c r="AZ1718" s="5" t="e">
        <f t="shared" si="2059"/>
        <v>#N/A</v>
      </c>
      <c r="BA1718" s="5" t="e">
        <f t="shared" si="2060"/>
        <v>#N/A</v>
      </c>
      <c r="BB1718" s="5" t="e">
        <f t="shared" si="2061"/>
        <v>#N/A</v>
      </c>
      <c r="BC1718" s="5" t="e">
        <f t="shared" si="2062"/>
        <v>#N/A</v>
      </c>
      <c r="BD1718" s="5" t="e">
        <f t="shared" si="2063"/>
        <v>#N/A</v>
      </c>
      <c r="BE1718" s="5" t="e">
        <f t="shared" si="2064"/>
        <v>#N/A</v>
      </c>
      <c r="BF1718" s="5" t="e">
        <f t="shared" si="2065"/>
        <v>#N/A</v>
      </c>
      <c r="BG1718" s="5" t="e">
        <f t="shared" si="2066"/>
        <v>#N/A</v>
      </c>
      <c r="BH1718" s="5" t="e">
        <f t="shared" si="2067"/>
        <v>#N/A</v>
      </c>
      <c r="BI1718" s="5" t="e">
        <f t="shared" si="2068"/>
        <v>#N/A</v>
      </c>
      <c r="BJ1718" s="8" t="e">
        <f t="shared" si="2069"/>
        <v>#N/A</v>
      </c>
      <c r="BK1718" s="8" t="e">
        <f t="shared" si="2070"/>
        <v>#N/A</v>
      </c>
      <c r="BL1718" s="8" t="e">
        <f t="shared" si="2071"/>
        <v>#N/A</v>
      </c>
      <c r="BM1718" s="8" t="e">
        <f t="shared" si="2072"/>
        <v>#N/A</v>
      </c>
      <c r="BN1718" s="8" t="e">
        <f t="shared" si="2073"/>
        <v>#N/A</v>
      </c>
    </row>
    <row r="1719" spans="1:66" x14ac:dyDescent="0.25">
      <c r="A1719" t="s">
        <v>22</v>
      </c>
      <c r="B1719" t="s">
        <v>255</v>
      </c>
      <c r="C1719" t="s">
        <v>164</v>
      </c>
      <c r="D1719" s="7" t="s">
        <v>575</v>
      </c>
      <c r="E1719">
        <f>VLOOKUP(A1719,home!$A$2:$E$405,3,FALSE)</f>
        <v>1.5026315789473701</v>
      </c>
      <c r="F1719">
        <f>VLOOKUP(B1719,home!$B$2:$E$405,3,FALSE)</f>
        <v>1.3</v>
      </c>
      <c r="G1719">
        <f>VLOOKUP(C1719,away!$B$2:$E$405,4,FALSE)</f>
        <v>0.7</v>
      </c>
      <c r="H1719">
        <f>VLOOKUP(A1719,away!$A$2:$E$405,3,FALSE)</f>
        <v>1.3631578947368399</v>
      </c>
      <c r="I1719">
        <f>VLOOKUP(C1719,away!$B$2:$E$405,3,FALSE)</f>
        <v>0.6</v>
      </c>
      <c r="J1719">
        <f>VLOOKUP(B1719,home!$B$2:$E$405,4,FALSE)</f>
        <v>0.62</v>
      </c>
      <c r="K1719" s="3">
        <f t="shared" si="2018"/>
        <v>1.3673947368421067</v>
      </c>
      <c r="L1719" s="3">
        <f t="shared" si="2019"/>
        <v>0.50709473684210438</v>
      </c>
      <c r="M1719" s="5">
        <f t="shared" si="2020"/>
        <v>0.15343327857955952</v>
      </c>
      <c r="N1719" s="5">
        <f t="shared" si="2021"/>
        <v>0.20980385758611841</v>
      </c>
      <c r="O1719" s="5">
        <f t="shared" si="2022"/>
        <v>7.780520802412301E-2</v>
      </c>
      <c r="P1719" s="5">
        <f t="shared" si="2023"/>
        <v>0.10639043195109105</v>
      </c>
      <c r="Q1719" s="5">
        <f t="shared" si="2024"/>
        <v>0.14344234531621464</v>
      </c>
      <c r="R1719" s="5">
        <f t="shared" si="2025"/>
        <v>1.9727305743968922E-2</v>
      </c>
      <c r="S1719" s="5">
        <f t="shared" si="2026"/>
        <v>1.8442746116629702E-2</v>
      </c>
      <c r="T1719" s="5">
        <f t="shared" si="2027"/>
        <v>7.2738858350140101E-2</v>
      </c>
      <c r="U1719" s="5">
        <f t="shared" si="2028"/>
        <v>2.697501404637816E-2</v>
      </c>
      <c r="V1719" s="5">
        <f t="shared" si="2029"/>
        <v>1.4209084118425828E-3</v>
      </c>
      <c r="W1719" s="5">
        <f t="shared" si="2030"/>
        <v>6.5380769341893311E-2</v>
      </c>
      <c r="X1719" s="5">
        <f t="shared" si="2031"/>
        <v>3.3154244023961714E-2</v>
      </c>
      <c r="Y1719" s="5">
        <f t="shared" si="2032"/>
        <v>8.4061713242648863E-3</v>
      </c>
      <c r="Z1719" s="5">
        <f t="shared" si="2033"/>
        <v>3.3345376382805524E-3</v>
      </c>
      <c r="AA1719" s="5">
        <f t="shared" si="2034"/>
        <v>4.5596292163867357E-3</v>
      </c>
      <c r="AB1719" s="5">
        <f t="shared" si="2035"/>
        <v>3.1174064962193613E-3</v>
      </c>
      <c r="AC1719" s="5">
        <f t="shared" si="2036"/>
        <v>6.1578500561599439E-5</v>
      </c>
      <c r="AD1719" s="5">
        <f t="shared" si="2037"/>
        <v>2.2350329972198175E-2</v>
      </c>
      <c r="AE1719" s="5">
        <f t="shared" si="2038"/>
        <v>1.133373469558603E-2</v>
      </c>
      <c r="AF1719" s="5">
        <f t="shared" si="2039"/>
        <v>2.8736386064482128E-3</v>
      </c>
      <c r="AG1719" s="5">
        <f t="shared" si="2040"/>
        <v>4.8573567097205618E-4</v>
      </c>
      <c r="AH1719" s="5">
        <f t="shared" si="2041"/>
        <v>4.2273162154349216E-4</v>
      </c>
      <c r="AI1719" s="5">
        <f t="shared" si="2042"/>
        <v>5.7804099439530041E-4</v>
      </c>
      <c r="AJ1719" s="5">
        <f t="shared" si="2043"/>
        <v>3.952051067075558E-4</v>
      </c>
      <c r="AK1719" s="5">
        <f t="shared" si="2044"/>
        <v>1.801337942950117E-4</v>
      </c>
      <c r="AL1719" s="5">
        <f t="shared" si="2045"/>
        <v>1.707938026039638E-6</v>
      </c>
      <c r="AM1719" s="5">
        <f t="shared" si="2046"/>
        <v>6.1123447141336346E-3</v>
      </c>
      <c r="AN1719" s="5">
        <f t="shared" si="2047"/>
        <v>3.0995378343018228E-3</v>
      </c>
      <c r="AO1719" s="5">
        <f t="shared" si="2048"/>
        <v>7.8587966120871437E-4</v>
      </c>
      <c r="AP1719" s="5">
        <f t="shared" si="2049"/>
        <v>1.3283847999673176E-4</v>
      </c>
      <c r="AQ1719" s="5">
        <f t="shared" si="2050"/>
        <v>1.6840423514111955E-5</v>
      </c>
      <c r="AR1719" s="5">
        <f t="shared" si="2051"/>
        <v>4.287299607628665E-5</v>
      </c>
      <c r="AS1719" s="5">
        <f t="shared" si="2052"/>
        <v>5.8624309187366654E-5</v>
      </c>
      <c r="AT1719" s="5">
        <f t="shared" si="2053"/>
        <v>4.0081285916904767E-5</v>
      </c>
      <c r="AU1719" s="5">
        <f t="shared" si="2054"/>
        <v>1.8268979802879749E-5</v>
      </c>
      <c r="AV1719" s="5">
        <f t="shared" si="2055"/>
        <v>6.2452267074831302E-6</v>
      </c>
      <c r="AW1719" s="5">
        <f t="shared" si="2056"/>
        <v>3.2896721192692737E-8</v>
      </c>
      <c r="AX1719" s="5">
        <f t="shared" si="2057"/>
        <v>1.392997998645167E-3</v>
      </c>
      <c r="AY1719" s="5">
        <f t="shared" si="2058"/>
        <v>7.0638195354454894E-4</v>
      </c>
      <c r="AZ1719" s="5">
        <f t="shared" si="2059"/>
        <v>1.791012854213423E-4</v>
      </c>
      <c r="BA1719" s="5">
        <f t="shared" si="2060"/>
        <v>3.0273773066272743E-5</v>
      </c>
      <c r="BB1719" s="5">
        <f t="shared" si="2061"/>
        <v>3.8379177465647905E-6</v>
      </c>
      <c r="BC1719" s="5">
        <f t="shared" si="2062"/>
        <v>3.8923757794318295E-7</v>
      </c>
      <c r="BD1719" s="5">
        <f t="shared" si="2063"/>
        <v>3.6234451104895248E-6</v>
      </c>
      <c r="BE1719" s="5">
        <f t="shared" si="2064"/>
        <v>4.9546797733196418E-6</v>
      </c>
      <c r="BF1719" s="5">
        <f t="shared" si="2065"/>
        <v>3.3875015223876603E-6</v>
      </c>
      <c r="BG1719" s="5">
        <f t="shared" si="2066"/>
        <v>1.5440172509191706E-6</v>
      </c>
      <c r="BH1719" s="5">
        <f t="shared" si="2067"/>
        <v>5.2782026562507324E-7</v>
      </c>
      <c r="BI1719" s="5">
        <f t="shared" si="2068"/>
        <v>1.4434773064286554E-7</v>
      </c>
      <c r="BJ1719" s="8">
        <f t="shared" si="2069"/>
        <v>0.58243010816695451</v>
      </c>
      <c r="BK1719" s="8">
        <f t="shared" si="2070"/>
        <v>0.28045703345125506</v>
      </c>
      <c r="BL1719" s="8">
        <f t="shared" si="2071"/>
        <v>0.13394094965336187</v>
      </c>
      <c r="BM1719" s="8">
        <f t="shared" si="2072"/>
        <v>0.28885385265195301</v>
      </c>
      <c r="BN1719" s="8">
        <f t="shared" si="2073"/>
        <v>0.71060242720107547</v>
      </c>
    </row>
    <row r="1720" spans="1:66" x14ac:dyDescent="0.25">
      <c r="A1720" t="s">
        <v>22</v>
      </c>
      <c r="B1720" t="s">
        <v>263</v>
      </c>
      <c r="C1720" t="s">
        <v>24</v>
      </c>
      <c r="D1720" s="7" t="s">
        <v>575</v>
      </c>
      <c r="E1720">
        <f>VLOOKUP(A1720,home!$A$2:$E$405,3,FALSE)</f>
        <v>1.5026315789473701</v>
      </c>
      <c r="F1720">
        <f>VLOOKUP(B1720,home!$B$2:$E$405,3,FALSE)</f>
        <v>1.68</v>
      </c>
      <c r="G1720">
        <f>VLOOKUP(C1720,away!$B$2:$E$405,4,FALSE)</f>
        <v>0.95</v>
      </c>
      <c r="H1720">
        <f>VLOOKUP(A1720,away!$A$2:$E$405,3,FALSE)</f>
        <v>1.3631578947368399</v>
      </c>
      <c r="I1720">
        <f>VLOOKUP(C1720,away!$B$2:$E$405,3,FALSE)</f>
        <v>1.1599999999999999</v>
      </c>
      <c r="J1720">
        <f>VLOOKUP(B1720,home!$B$2:$E$405,4,FALSE)</f>
        <v>0.62</v>
      </c>
      <c r="K1720" s="3">
        <f t="shared" si="2018"/>
        <v>2.3982000000000023</v>
      </c>
      <c r="L1720" s="3">
        <f t="shared" si="2019"/>
        <v>0.98038315789473518</v>
      </c>
      <c r="M1720" s="5">
        <f t="shared" si="2020"/>
        <v>3.4095728792327522E-2</v>
      </c>
      <c r="N1720" s="5">
        <f t="shared" si="2021"/>
        <v>8.1768376789759928E-2</v>
      </c>
      <c r="O1720" s="5">
        <f t="shared" si="2022"/>
        <v>3.3426878264144498E-2</v>
      </c>
      <c r="P1720" s="5">
        <f t="shared" si="2023"/>
        <v>8.0164339453071401E-2</v>
      </c>
      <c r="Q1720" s="5">
        <f t="shared" si="2024"/>
        <v>9.8048460608601257E-2</v>
      </c>
      <c r="R1720" s="5">
        <f t="shared" si="2025"/>
        <v>1.6385574235582432E-2</v>
      </c>
      <c r="S1720" s="5">
        <f t="shared" si="2026"/>
        <v>4.7119694662410054E-2</v>
      </c>
      <c r="T1720" s="5">
        <f t="shared" si="2027"/>
        <v>9.6125059438178048E-2</v>
      </c>
      <c r="U1720" s="5">
        <f t="shared" si="2028"/>
        <v>3.9295884131773824E-2</v>
      </c>
      <c r="V1720" s="5">
        <f t="shared" si="2029"/>
        <v>1.2309522276234715E-2</v>
      </c>
      <c r="W1720" s="5">
        <f t="shared" si="2030"/>
        <v>7.8379939410515909E-2</v>
      </c>
      <c r="X1720" s="5">
        <f t="shared" si="2031"/>
        <v>7.6842372514879589E-2</v>
      </c>
      <c r="Y1720" s="5">
        <f t="shared" si="2032"/>
        <v>3.7667483913130628E-2</v>
      </c>
      <c r="Z1720" s="5">
        <f t="shared" si="2033"/>
        <v>5.3547136709996392E-3</v>
      </c>
      <c r="AA1720" s="5">
        <f t="shared" si="2034"/>
        <v>1.2841674325791346E-2</v>
      </c>
      <c r="AB1720" s="5">
        <f t="shared" si="2035"/>
        <v>1.5398451684056423E-2</v>
      </c>
      <c r="AC1720" s="5">
        <f t="shared" si="2036"/>
        <v>1.8088495927664366E-3</v>
      </c>
      <c r="AD1720" s="5">
        <f t="shared" si="2037"/>
        <v>4.6992692673574872E-2</v>
      </c>
      <c r="AE1720" s="5">
        <f t="shared" si="2038"/>
        <v>4.6070844441296117E-2</v>
      </c>
      <c r="AF1720" s="5">
        <f t="shared" si="2039"/>
        <v>2.2583539980117494E-2</v>
      </c>
      <c r="AG1720" s="5">
        <f t="shared" si="2040"/>
        <v>7.3801740807165322E-3</v>
      </c>
      <c r="AH1720" s="5">
        <f t="shared" si="2041"/>
        <v>1.312417774599184E-3</v>
      </c>
      <c r="AI1720" s="5">
        <f t="shared" si="2042"/>
        <v>3.1474403070437655E-3</v>
      </c>
      <c r="AJ1720" s="5">
        <f t="shared" si="2043"/>
        <v>3.774095672176184E-3</v>
      </c>
      <c r="AK1720" s="5">
        <f t="shared" si="2044"/>
        <v>3.017012080337644E-3</v>
      </c>
      <c r="AL1720" s="5">
        <f t="shared" si="2045"/>
        <v>1.7011542255897919E-4</v>
      </c>
      <c r="AM1720" s="5">
        <f t="shared" si="2046"/>
        <v>2.2539575113953481E-2</v>
      </c>
      <c r="AN1720" s="5">
        <f t="shared" si="2047"/>
        <v>2.20974198278233E-2</v>
      </c>
      <c r="AO1720" s="5">
        <f t="shared" si="2048"/>
        <v>1.0831969116063571E-2</v>
      </c>
      <c r="AP1720" s="5">
        <f t="shared" si="2049"/>
        <v>3.5398266960748825E-3</v>
      </c>
      <c r="AQ1720" s="5">
        <f t="shared" si="2050"/>
        <v>8.6759661867449487E-4</v>
      </c>
      <c r="AR1720" s="5">
        <f t="shared" si="2051"/>
        <v>2.5733445646774583E-4</v>
      </c>
      <c r="AS1720" s="5">
        <f t="shared" si="2052"/>
        <v>6.171394935009486E-4</v>
      </c>
      <c r="AT1720" s="5">
        <f t="shared" si="2053"/>
        <v>7.4001196665698834E-4</v>
      </c>
      <c r="AU1720" s="5">
        <f t="shared" si="2054"/>
        <v>5.9156556614559704E-4</v>
      </c>
      <c r="AV1720" s="5">
        <f t="shared" si="2055"/>
        <v>3.546731351825931E-4</v>
      </c>
      <c r="AW1720" s="5">
        <f t="shared" si="2056"/>
        <v>1.1110214096905876E-5</v>
      </c>
      <c r="AX1720" s="5">
        <f t="shared" si="2057"/>
        <v>9.009068173047214E-3</v>
      </c>
      <c r="AY1720" s="5">
        <f t="shared" si="2058"/>
        <v>8.8323387051809817E-3</v>
      </c>
      <c r="AZ1720" s="5">
        <f t="shared" si="2059"/>
        <v>4.3295380556906127E-3</v>
      </c>
      <c r="BA1720" s="5">
        <f t="shared" si="2060"/>
        <v>1.4148687304211317E-3</v>
      </c>
      <c r="BB1720" s="5">
        <f t="shared" si="2061"/>
        <v>3.4677836848419591E-4</v>
      </c>
      <c r="BC1720" s="5">
        <f t="shared" si="2062"/>
        <v>6.7995134396824048E-5</v>
      </c>
      <c r="BD1720" s="5">
        <f t="shared" si="2063"/>
        <v>4.2047727844495631E-5</v>
      </c>
      <c r="BE1720" s="5">
        <f t="shared" si="2064"/>
        <v>1.0083886091666951E-4</v>
      </c>
      <c r="BF1720" s="5">
        <f t="shared" si="2065"/>
        <v>1.2091587812517856E-4</v>
      </c>
      <c r="BG1720" s="5">
        <f t="shared" si="2066"/>
        <v>9.6660152973267828E-5</v>
      </c>
      <c r="BH1720" s="5">
        <f t="shared" si="2067"/>
        <v>5.7952594715122794E-5</v>
      </c>
      <c r="BI1720" s="5">
        <f t="shared" si="2068"/>
        <v>2.7796382529161534E-5</v>
      </c>
      <c r="BJ1720" s="8">
        <f t="shared" si="2069"/>
        <v>0.67573591839058122</v>
      </c>
      <c r="BK1720" s="8">
        <f t="shared" si="2070"/>
        <v>0.18450058890455012</v>
      </c>
      <c r="BL1720" s="8">
        <f t="shared" si="2071"/>
        <v>0.13160636469056305</v>
      </c>
      <c r="BM1720" s="8">
        <f t="shared" si="2072"/>
        <v>0.6444869990221227</v>
      </c>
      <c r="BN1720" s="8">
        <f t="shared" si="2073"/>
        <v>0.34388935814348703</v>
      </c>
    </row>
    <row r="1721" spans="1:66" x14ac:dyDescent="0.25">
      <c r="A1721" t="s">
        <v>22</v>
      </c>
      <c r="B1721" t="s">
        <v>266</v>
      </c>
      <c r="C1721" t="s">
        <v>291</v>
      </c>
      <c r="D1721" s="7" t="s">
        <v>575</v>
      </c>
      <c r="E1721">
        <f>VLOOKUP(A1721,home!$A$2:$E$405,3,FALSE)</f>
        <v>1.5026315789473701</v>
      </c>
      <c r="F1721">
        <f>VLOOKUP(B1721,home!$B$2:$E$405,3,FALSE)</f>
        <v>0.98</v>
      </c>
      <c r="G1721">
        <f>VLOOKUP(C1721,away!$B$2:$E$405,4,FALSE)</f>
        <v>0.67</v>
      </c>
      <c r="H1721">
        <f>VLOOKUP(A1721,away!$A$2:$E$405,3,FALSE)</f>
        <v>1.3631578947368399</v>
      </c>
      <c r="I1721">
        <f>VLOOKUP(C1721,away!$B$2:$E$405,3,FALSE)</f>
        <v>1.44</v>
      </c>
      <c r="J1721">
        <f>VLOOKUP(B1721,home!$B$2:$E$405,4,FALSE)</f>
        <v>1.7</v>
      </c>
      <c r="K1721" s="3">
        <f t="shared" si="2018"/>
        <v>0.98662789473684331</v>
      </c>
      <c r="L1721" s="3">
        <f t="shared" si="2019"/>
        <v>3.3370105263157841</v>
      </c>
      <c r="M1721" s="5">
        <f t="shared" si="2020"/>
        <v>1.3251580892141625E-2</v>
      </c>
      <c r="N1721" s="5">
        <f t="shared" si="2021"/>
        <v>1.307437935754867E-2</v>
      </c>
      <c r="O1721" s="5">
        <f t="shared" si="2022"/>
        <v>4.4220664927401718E-2</v>
      </c>
      <c r="P1721" s="5">
        <f t="shared" si="2023"/>
        <v>4.3629341541185716E-2</v>
      </c>
      <c r="Q1721" s="5">
        <f t="shared" si="2024"/>
        <v>6.4497736902645424E-3</v>
      </c>
      <c r="R1721" s="5">
        <f t="shared" si="2025"/>
        <v>7.3782412171711373E-2</v>
      </c>
      <c r="S1721" s="5">
        <f t="shared" si="2026"/>
        <v>3.5911176538307353E-2</v>
      </c>
      <c r="T1721" s="5">
        <f t="shared" si="2027"/>
        <v>2.152296269676738E-2</v>
      </c>
      <c r="U1721" s="5">
        <f t="shared" si="2028"/>
        <v>7.2795785989581641E-2</v>
      </c>
      <c r="V1721" s="5">
        <f t="shared" si="2029"/>
        <v>1.3137057206717883E-2</v>
      </c>
      <c r="W1721" s="5">
        <f t="shared" si="2030"/>
        <v>2.121175545851596E-3</v>
      </c>
      <c r="X1721" s="5">
        <f t="shared" si="2031"/>
        <v>7.0783851246704055E-3</v>
      </c>
      <c r="Y1721" s="5">
        <f t="shared" si="2032"/>
        <v>1.1810322835171104E-2</v>
      </c>
      <c r="Z1721" s="5">
        <f t="shared" si="2033"/>
        <v>8.2070895357990226E-2</v>
      </c>
      <c r="AA1721" s="5">
        <f t="shared" si="2034"/>
        <v>8.0973434706221661E-2</v>
      </c>
      <c r="AB1721" s="5">
        <f t="shared" si="2035"/>
        <v>3.9945324706905351E-2</v>
      </c>
      <c r="AC1721" s="5">
        <f t="shared" si="2036"/>
        <v>2.7032678232087495E-3</v>
      </c>
      <c r="AD1721" s="5">
        <f t="shared" si="2037"/>
        <v>5.2320274079270849E-4</v>
      </c>
      <c r="AE1721" s="5">
        <f t="shared" si="2038"/>
        <v>1.7459330534225373E-3</v>
      </c>
      <c r="AF1721" s="5">
        <f t="shared" si="2039"/>
        <v>2.913098488756833E-3</v>
      </c>
      <c r="AG1721" s="5">
        <f t="shared" si="2040"/>
        <v>3.2403467737253844E-3</v>
      </c>
      <c r="AH1721" s="5">
        <f t="shared" si="2041"/>
        <v>6.8467860428443661E-2</v>
      </c>
      <c r="AI1721" s="5">
        <f t="shared" si="2042"/>
        <v>6.7552300991651382E-2</v>
      </c>
      <c r="AJ1721" s="5">
        <f t="shared" si="2043"/>
        <v>3.3324492256011279E-2</v>
      </c>
      <c r="AK1721" s="5">
        <f t="shared" si="2044"/>
        <v>1.0959624545907553E-2</v>
      </c>
      <c r="AL1721" s="5">
        <f t="shared" si="2045"/>
        <v>3.5600822602535934E-4</v>
      </c>
      <c r="AM1721" s="5">
        <f t="shared" si="2046"/>
        <v>1.0324128373377131E-4</v>
      </c>
      <c r="AN1721" s="5">
        <f t="shared" si="2047"/>
        <v>3.4451725056994941E-4</v>
      </c>
      <c r="AO1721" s="5">
        <f t="shared" si="2048"/>
        <v>5.7482884582464697E-4</v>
      </c>
      <c r="AP1721" s="5">
        <f t="shared" si="2049"/>
        <v>6.3940330311559987E-4</v>
      </c>
      <c r="AQ1721" s="5">
        <f t="shared" si="2050"/>
        <v>5.334238882644597E-4</v>
      </c>
      <c r="AR1721" s="5">
        <f t="shared" si="2051"/>
        <v>4.5695594192807276E-2</v>
      </c>
      <c r="AS1721" s="5">
        <f t="shared" si="2052"/>
        <v>4.5084547897198568E-2</v>
      </c>
      <c r="AT1721" s="5">
        <f t="shared" si="2053"/>
        <v>2.2240836288487692E-2</v>
      </c>
      <c r="AU1721" s="5">
        <f t="shared" si="2054"/>
        <v>7.3144764948324687E-3</v>
      </c>
      <c r="AV1721" s="5">
        <f t="shared" si="2055"/>
        <v>1.8041666362996706E-3</v>
      </c>
      <c r="AW1721" s="5">
        <f t="shared" si="2056"/>
        <v>3.2558808163583325E-5</v>
      </c>
      <c r="AX1721" s="5">
        <f t="shared" si="2057"/>
        <v>1.6976788403363307E-5</v>
      </c>
      <c r="AY1721" s="5">
        <f t="shared" si="2058"/>
        <v>5.6651721605059103E-5</v>
      </c>
      <c r="AZ1721" s="5">
        <f t="shared" si="2059"/>
        <v>9.4523695664996789E-5</v>
      </c>
      <c r="BA1721" s="5">
        <f t="shared" si="2060"/>
        <v>1.0514218914012131E-4</v>
      </c>
      <c r="BB1721" s="5">
        <f t="shared" si="2061"/>
        <v>8.7715147980117482E-5</v>
      </c>
      <c r="BC1721" s="5">
        <f t="shared" si="2062"/>
        <v>5.8541274425399736E-5</v>
      </c>
      <c r="BD1721" s="5">
        <f t="shared" si="2063"/>
        <v>2.541444647127539E-2</v>
      </c>
      <c r="BE1721" s="5">
        <f t="shared" si="2064"/>
        <v>2.5074601817856632E-2</v>
      </c>
      <c r="BF1721" s="5">
        <f t="shared" si="2065"/>
        <v>1.2369650801458253E-2</v>
      </c>
      <c r="BG1721" s="5">
        <f t="shared" si="2066"/>
        <v>4.0680808429575553E-3</v>
      </c>
      <c r="BH1721" s="5">
        <f t="shared" si="2067"/>
        <v>1.0034205094266238E-3</v>
      </c>
      <c r="BI1721" s="5">
        <f t="shared" si="2068"/>
        <v>1.980005329502722E-4</v>
      </c>
      <c r="BJ1721" s="8">
        <f t="shared" si="2069"/>
        <v>7.3094545695698634E-2</v>
      </c>
      <c r="BK1721" s="8">
        <f t="shared" si="2070"/>
        <v>0.10904508394919174</v>
      </c>
      <c r="BL1721" s="8">
        <f t="shared" si="2071"/>
        <v>0.68228972320938597</v>
      </c>
      <c r="BM1721" s="8">
        <f t="shared" si="2072"/>
        <v>0.75206800271857144</v>
      </c>
      <c r="BN1721" s="8">
        <f t="shared" si="2073"/>
        <v>0.19440815258025365</v>
      </c>
    </row>
    <row r="1722" spans="1:66" x14ac:dyDescent="0.25">
      <c r="A1722" t="s">
        <v>25</v>
      </c>
      <c r="B1722" t="s">
        <v>529</v>
      </c>
      <c r="C1722" t="s">
        <v>173</v>
      </c>
      <c r="D1722" s="7" t="s">
        <v>575</v>
      </c>
      <c r="E1722">
        <f>VLOOKUP(A1722,home!$A$2:$E$405,3,FALSE)</f>
        <v>1.37894736842105</v>
      </c>
      <c r="F1722" t="e">
        <f>VLOOKUP(B1722,home!$B$2:$E$405,3,FALSE)</f>
        <v>#N/A</v>
      </c>
      <c r="G1722">
        <f>VLOOKUP(C1722,away!$B$2:$E$405,4,FALSE)</f>
        <v>0.56999999999999995</v>
      </c>
      <c r="H1722">
        <f>VLOOKUP(A1722,away!$A$2:$E$405,3,FALSE)</f>
        <v>1.1000000000000001</v>
      </c>
      <c r="I1722">
        <f>VLOOKUP(C1722,away!$B$2:$E$405,3,FALSE)</f>
        <v>0.95</v>
      </c>
      <c r="J1722" t="e">
        <f>VLOOKUP(B1722,home!$B$2:$E$405,4,FALSE)</f>
        <v>#N/A</v>
      </c>
      <c r="K1722" s="3" t="e">
        <f t="shared" si="2018"/>
        <v>#N/A</v>
      </c>
      <c r="L1722" s="3" t="e">
        <f t="shared" si="2019"/>
        <v>#N/A</v>
      </c>
      <c r="M1722" s="5" t="e">
        <f t="shared" si="2020"/>
        <v>#N/A</v>
      </c>
      <c r="N1722" s="5" t="e">
        <f t="shared" si="2021"/>
        <v>#N/A</v>
      </c>
      <c r="O1722" s="5" t="e">
        <f t="shared" si="2022"/>
        <v>#N/A</v>
      </c>
      <c r="P1722" s="5" t="e">
        <f t="shared" si="2023"/>
        <v>#N/A</v>
      </c>
      <c r="Q1722" s="5" t="e">
        <f t="shared" si="2024"/>
        <v>#N/A</v>
      </c>
      <c r="R1722" s="5" t="e">
        <f t="shared" si="2025"/>
        <v>#N/A</v>
      </c>
      <c r="S1722" s="5" t="e">
        <f t="shared" si="2026"/>
        <v>#N/A</v>
      </c>
      <c r="T1722" s="5" t="e">
        <f t="shared" si="2027"/>
        <v>#N/A</v>
      </c>
      <c r="U1722" s="5" t="e">
        <f t="shared" si="2028"/>
        <v>#N/A</v>
      </c>
      <c r="V1722" s="5" t="e">
        <f t="shared" si="2029"/>
        <v>#N/A</v>
      </c>
      <c r="W1722" s="5" t="e">
        <f t="shared" si="2030"/>
        <v>#N/A</v>
      </c>
      <c r="X1722" s="5" t="e">
        <f t="shared" si="2031"/>
        <v>#N/A</v>
      </c>
      <c r="Y1722" s="5" t="e">
        <f t="shared" si="2032"/>
        <v>#N/A</v>
      </c>
      <c r="Z1722" s="5" t="e">
        <f t="shared" si="2033"/>
        <v>#N/A</v>
      </c>
      <c r="AA1722" s="5" t="e">
        <f t="shared" si="2034"/>
        <v>#N/A</v>
      </c>
      <c r="AB1722" s="5" t="e">
        <f t="shared" si="2035"/>
        <v>#N/A</v>
      </c>
      <c r="AC1722" s="5" t="e">
        <f t="shared" si="2036"/>
        <v>#N/A</v>
      </c>
      <c r="AD1722" s="5" t="e">
        <f t="shared" si="2037"/>
        <v>#N/A</v>
      </c>
      <c r="AE1722" s="5" t="e">
        <f t="shared" si="2038"/>
        <v>#N/A</v>
      </c>
      <c r="AF1722" s="5" t="e">
        <f t="shared" si="2039"/>
        <v>#N/A</v>
      </c>
      <c r="AG1722" s="5" t="e">
        <f t="shared" si="2040"/>
        <v>#N/A</v>
      </c>
      <c r="AH1722" s="5" t="e">
        <f t="shared" si="2041"/>
        <v>#N/A</v>
      </c>
      <c r="AI1722" s="5" t="e">
        <f t="shared" si="2042"/>
        <v>#N/A</v>
      </c>
      <c r="AJ1722" s="5" t="e">
        <f t="shared" si="2043"/>
        <v>#N/A</v>
      </c>
      <c r="AK1722" s="5" t="e">
        <f t="shared" si="2044"/>
        <v>#N/A</v>
      </c>
      <c r="AL1722" s="5" t="e">
        <f t="shared" si="2045"/>
        <v>#N/A</v>
      </c>
      <c r="AM1722" s="5" t="e">
        <f t="shared" si="2046"/>
        <v>#N/A</v>
      </c>
      <c r="AN1722" s="5" t="e">
        <f t="shared" si="2047"/>
        <v>#N/A</v>
      </c>
      <c r="AO1722" s="5" t="e">
        <f t="shared" si="2048"/>
        <v>#N/A</v>
      </c>
      <c r="AP1722" s="5" t="e">
        <f t="shared" si="2049"/>
        <v>#N/A</v>
      </c>
      <c r="AQ1722" s="5" t="e">
        <f t="shared" si="2050"/>
        <v>#N/A</v>
      </c>
      <c r="AR1722" s="5" t="e">
        <f t="shared" si="2051"/>
        <v>#N/A</v>
      </c>
      <c r="AS1722" s="5" t="e">
        <f t="shared" si="2052"/>
        <v>#N/A</v>
      </c>
      <c r="AT1722" s="5" t="e">
        <f t="shared" si="2053"/>
        <v>#N/A</v>
      </c>
      <c r="AU1722" s="5" t="e">
        <f t="shared" si="2054"/>
        <v>#N/A</v>
      </c>
      <c r="AV1722" s="5" t="e">
        <f t="shared" si="2055"/>
        <v>#N/A</v>
      </c>
      <c r="AW1722" s="5" t="e">
        <f t="shared" si="2056"/>
        <v>#N/A</v>
      </c>
      <c r="AX1722" s="5" t="e">
        <f t="shared" si="2057"/>
        <v>#N/A</v>
      </c>
      <c r="AY1722" s="5" t="e">
        <f t="shared" si="2058"/>
        <v>#N/A</v>
      </c>
      <c r="AZ1722" s="5" t="e">
        <f t="shared" si="2059"/>
        <v>#N/A</v>
      </c>
      <c r="BA1722" s="5" t="e">
        <f t="shared" si="2060"/>
        <v>#N/A</v>
      </c>
      <c r="BB1722" s="5" t="e">
        <f t="shared" si="2061"/>
        <v>#N/A</v>
      </c>
      <c r="BC1722" s="5" t="e">
        <f t="shared" si="2062"/>
        <v>#N/A</v>
      </c>
      <c r="BD1722" s="5" t="e">
        <f t="shared" si="2063"/>
        <v>#N/A</v>
      </c>
      <c r="BE1722" s="5" t="e">
        <f t="shared" si="2064"/>
        <v>#N/A</v>
      </c>
      <c r="BF1722" s="5" t="e">
        <f t="shared" si="2065"/>
        <v>#N/A</v>
      </c>
      <c r="BG1722" s="5" t="e">
        <f t="shared" si="2066"/>
        <v>#N/A</v>
      </c>
      <c r="BH1722" s="5" t="e">
        <f t="shared" si="2067"/>
        <v>#N/A</v>
      </c>
      <c r="BI1722" s="5" t="e">
        <f t="shared" si="2068"/>
        <v>#N/A</v>
      </c>
      <c r="BJ1722" s="8" t="e">
        <f t="shared" si="2069"/>
        <v>#N/A</v>
      </c>
      <c r="BK1722" s="8" t="e">
        <f t="shared" si="2070"/>
        <v>#N/A</v>
      </c>
      <c r="BL1722" s="8" t="e">
        <f t="shared" si="2071"/>
        <v>#N/A</v>
      </c>
      <c r="BM1722" s="8" t="e">
        <f t="shared" si="2072"/>
        <v>#N/A</v>
      </c>
      <c r="BN1722" s="8" t="e">
        <f t="shared" si="2073"/>
        <v>#N/A</v>
      </c>
    </row>
    <row r="1723" spans="1:66" x14ac:dyDescent="0.25">
      <c r="A1723" t="s">
        <v>25</v>
      </c>
      <c r="B1723" t="s">
        <v>290</v>
      </c>
      <c r="C1723" t="s">
        <v>175</v>
      </c>
      <c r="D1723" s="7" t="s">
        <v>575</v>
      </c>
      <c r="E1723">
        <f>VLOOKUP(A1723,home!$A$2:$E$405,3,FALSE)</f>
        <v>1.37894736842105</v>
      </c>
      <c r="F1723">
        <f>VLOOKUP(B1723,home!$B$2:$E$405,3,FALSE)</f>
        <v>0.7</v>
      </c>
      <c r="G1723">
        <f>VLOOKUP(C1723,away!$B$2:$E$405,4,FALSE)</f>
        <v>1.0900000000000001</v>
      </c>
      <c r="H1723">
        <f>VLOOKUP(A1723,away!$A$2:$E$405,3,FALSE)</f>
        <v>1.1000000000000001</v>
      </c>
      <c r="I1723">
        <f>VLOOKUP(C1723,away!$B$2:$E$405,3,FALSE)</f>
        <v>0.46</v>
      </c>
      <c r="J1723">
        <f>VLOOKUP(B1723,home!$B$2:$E$405,4,FALSE)</f>
        <v>1.27</v>
      </c>
      <c r="K1723" s="3">
        <f t="shared" si="2018"/>
        <v>1.0521368421052613</v>
      </c>
      <c r="L1723" s="3">
        <f t="shared" si="2019"/>
        <v>0.64262000000000019</v>
      </c>
      <c r="M1723" s="5">
        <f t="shared" si="2020"/>
        <v>0.18364387805788596</v>
      </c>
      <c r="N1723" s="5">
        <f t="shared" si="2021"/>
        <v>0.19321848993178781</v>
      </c>
      <c r="O1723" s="5">
        <f t="shared" si="2022"/>
        <v>0.11801322891755872</v>
      </c>
      <c r="P1723" s="5">
        <f t="shared" si="2023"/>
        <v>0.12416606599996552</v>
      </c>
      <c r="Q1723" s="5">
        <f t="shared" si="2024"/>
        <v>0.10164614591658921</v>
      </c>
      <c r="R1723" s="5">
        <f t="shared" si="2025"/>
        <v>3.7918830583500797E-2</v>
      </c>
      <c r="S1723" s="5">
        <f t="shared" si="2026"/>
        <v>2.0987919811092434E-2</v>
      </c>
      <c r="T1723" s="5">
        <f t="shared" si="2027"/>
        <v>6.5319846288918584E-2</v>
      </c>
      <c r="U1723" s="5">
        <f t="shared" si="2028"/>
        <v>3.9895798666448927E-2</v>
      </c>
      <c r="V1723" s="5">
        <f t="shared" si="2029"/>
        <v>1.5767155576842775E-3</v>
      </c>
      <c r="W1723" s="5">
        <f t="shared" si="2030"/>
        <v>3.5648551658950263E-2</v>
      </c>
      <c r="X1723" s="5">
        <f t="shared" si="2031"/>
        <v>2.2908472267074625E-2</v>
      </c>
      <c r="Y1723" s="5">
        <f t="shared" si="2032"/>
        <v>7.3607212241337495E-3</v>
      </c>
      <c r="Z1723" s="5">
        <f t="shared" si="2033"/>
        <v>8.122466303189765E-3</v>
      </c>
      <c r="AA1723" s="5">
        <f t="shared" si="2034"/>
        <v>8.5459460463444738E-3</v>
      </c>
      <c r="AB1723" s="5">
        <f t="shared" si="2035"/>
        <v>4.495752343001409E-3</v>
      </c>
      <c r="AC1723" s="5">
        <f t="shared" si="2036"/>
        <v>6.6628469346827584E-5</v>
      </c>
      <c r="AD1723" s="5">
        <f t="shared" si="2037"/>
        <v>9.3767886420185482E-3</v>
      </c>
      <c r="AE1723" s="5">
        <f t="shared" si="2038"/>
        <v>6.0257119171339621E-3</v>
      </c>
      <c r="AF1723" s="5">
        <f t="shared" si="2039"/>
        <v>1.9361214960943135E-3</v>
      </c>
      <c r="AG1723" s="5">
        <f t="shared" si="2040"/>
        <v>4.147301319400428E-4</v>
      </c>
      <c r="AH1723" s="5">
        <f t="shared" si="2041"/>
        <v>1.3049148239389519E-3</v>
      </c>
      <c r="AI1723" s="5">
        <f t="shared" si="2042"/>
        <v>1.3729489620754717E-3</v>
      </c>
      <c r="AJ1723" s="5">
        <f t="shared" si="2043"/>
        <v>7.2226509266489153E-4</v>
      </c>
      <c r="AK1723" s="5">
        <f t="shared" si="2044"/>
        <v>2.5330723791976763E-4</v>
      </c>
      <c r="AL1723" s="5">
        <f t="shared" si="2045"/>
        <v>1.8019647613381735E-6</v>
      </c>
      <c r="AM1723" s="5">
        <f t="shared" si="2046"/>
        <v>1.973132958180376E-3</v>
      </c>
      <c r="AN1723" s="5">
        <f t="shared" si="2047"/>
        <v>1.2679747015858737E-3</v>
      </c>
      <c r="AO1723" s="5">
        <f t="shared" si="2048"/>
        <v>4.0741295136655716E-4</v>
      </c>
      <c r="AP1723" s="5">
        <f t="shared" si="2049"/>
        <v>8.7270570269059022E-5</v>
      </c>
      <c r="AQ1723" s="5">
        <f t="shared" si="2050"/>
        <v>1.402045346657568E-5</v>
      </c>
      <c r="AR1723" s="5">
        <f t="shared" si="2051"/>
        <v>1.6771287283192992E-4</v>
      </c>
      <c r="AS1723" s="5">
        <f t="shared" si="2052"/>
        <v>1.7645689240178801E-4</v>
      </c>
      <c r="AT1723" s="5">
        <f t="shared" si="2053"/>
        <v>9.2828398769662554E-5</v>
      </c>
      <c r="AU1723" s="5">
        <f t="shared" si="2054"/>
        <v>3.2556059446400234E-5</v>
      </c>
      <c r="AV1723" s="5">
        <f t="shared" si="2055"/>
        <v>8.563357394331673E-6</v>
      </c>
      <c r="AW1723" s="5">
        <f t="shared" si="2056"/>
        <v>3.3843109502675937E-8</v>
      </c>
      <c r="AX1723" s="5">
        <f t="shared" si="2057"/>
        <v>3.4600097994561874E-4</v>
      </c>
      <c r="AY1723" s="5">
        <f t="shared" si="2058"/>
        <v>2.2234714973265359E-4</v>
      </c>
      <c r="AZ1723" s="5">
        <f t="shared" si="2059"/>
        <v>7.144236268059893E-5</v>
      </c>
      <c r="BA1723" s="5">
        <f t="shared" si="2060"/>
        <v>1.5303430368602171E-5</v>
      </c>
      <c r="BB1723" s="5">
        <f t="shared" si="2061"/>
        <v>2.4585726058677824E-6</v>
      </c>
      <c r="BC1723" s="5">
        <f t="shared" si="2062"/>
        <v>3.15985585596551E-7</v>
      </c>
      <c r="BD1723" s="5">
        <f t="shared" si="2063"/>
        <v>1.7962607723209137E-5</v>
      </c>
      <c r="BE1723" s="5">
        <f t="shared" si="2064"/>
        <v>1.8899121365872836E-5</v>
      </c>
      <c r="BF1723" s="5">
        <f t="shared" si="2065"/>
        <v>9.9422309362267599E-6</v>
      </c>
      <c r="BG1723" s="5">
        <f t="shared" si="2066"/>
        <v>3.4868624869076196E-6</v>
      </c>
      <c r="BH1723" s="5">
        <f t="shared" si="2067"/>
        <v>9.1716412145757001E-7</v>
      </c>
      <c r="BI1723" s="5">
        <f t="shared" si="2068"/>
        <v>1.9299643248852286E-7</v>
      </c>
      <c r="BJ1723" s="8">
        <f t="shared" si="2069"/>
        <v>0.44826325959042845</v>
      </c>
      <c r="BK1723" s="8">
        <f t="shared" si="2070"/>
        <v>0.33066535701046901</v>
      </c>
      <c r="BL1723" s="8">
        <f t="shared" si="2071"/>
        <v>0.21305251123736374</v>
      </c>
      <c r="BM1723" s="8">
        <f t="shared" si="2072"/>
        <v>0.24127464142753985</v>
      </c>
      <c r="BN1723" s="8">
        <f t="shared" si="2073"/>
        <v>0.7586066394072879</v>
      </c>
    </row>
    <row r="1724" spans="1:66" x14ac:dyDescent="0.25">
      <c r="A1724" t="s">
        <v>25</v>
      </c>
      <c r="B1724" t="s">
        <v>168</v>
      </c>
      <c r="C1724" t="s">
        <v>469</v>
      </c>
      <c r="D1724" s="7" t="s">
        <v>575</v>
      </c>
      <c r="E1724">
        <f>VLOOKUP(A1724,home!$A$2:$E$405,3,FALSE)</f>
        <v>1.37894736842105</v>
      </c>
      <c r="F1724">
        <f>VLOOKUP(B1724,home!$B$2:$E$405,3,FALSE)</f>
        <v>0.84</v>
      </c>
      <c r="G1724">
        <f>VLOOKUP(C1724,away!$B$2:$E$405,4,FALSE)</f>
        <v>1.3</v>
      </c>
      <c r="H1724">
        <f>VLOOKUP(A1724,away!$A$2:$E$405,3,FALSE)</f>
        <v>1.1000000000000001</v>
      </c>
      <c r="I1724">
        <f>VLOOKUP(C1724,away!$B$2:$E$405,3,FALSE)</f>
        <v>1.07</v>
      </c>
      <c r="J1724">
        <f>VLOOKUP(B1724,home!$B$2:$E$405,4,FALSE)</f>
        <v>0.86</v>
      </c>
      <c r="K1724" s="3">
        <f t="shared" si="2018"/>
        <v>1.5058105263157866</v>
      </c>
      <c r="L1724" s="3">
        <f t="shared" si="2019"/>
        <v>1.0122200000000001</v>
      </c>
      <c r="M1724" s="5">
        <f t="shared" si="2020"/>
        <v>8.0618225974591187E-2</v>
      </c>
      <c r="N1724" s="5">
        <f t="shared" si="2021"/>
        <v>0.12139577328544418</v>
      </c>
      <c r="O1724" s="5">
        <f t="shared" si="2022"/>
        <v>8.1603380696000705E-2</v>
      </c>
      <c r="P1724" s="5">
        <f t="shared" si="2023"/>
        <v>0.12287922963499232</v>
      </c>
      <c r="Q1724" s="5">
        <f t="shared" si="2024"/>
        <v>9.1399516631733319E-2</v>
      </c>
      <c r="R1724" s="5">
        <f t="shared" si="2025"/>
        <v>4.1300287004052923E-2</v>
      </c>
      <c r="S1724" s="5">
        <f t="shared" si="2026"/>
        <v>4.6823484680896144E-2</v>
      </c>
      <c r="T1724" s="5">
        <f t="shared" si="2027"/>
        <v>9.2516418724973098E-2</v>
      </c>
      <c r="U1724" s="5">
        <f t="shared" si="2028"/>
        <v>6.2190406910565973E-2</v>
      </c>
      <c r="V1724" s="5">
        <f t="shared" si="2029"/>
        <v>7.9298772521954764E-3</v>
      </c>
      <c r="W1724" s="5">
        <f t="shared" si="2030"/>
        <v>4.5876784748079637E-2</v>
      </c>
      <c r="X1724" s="5">
        <f t="shared" si="2031"/>
        <v>4.6437399057701167E-2</v>
      </c>
      <c r="Y1724" s="5">
        <f t="shared" si="2032"/>
        <v>2.3502432037093145E-2</v>
      </c>
      <c r="Z1724" s="5">
        <f t="shared" si="2033"/>
        <v>1.3934992170414153E-2</v>
      </c>
      <c r="AA1724" s="5">
        <f t="shared" si="2034"/>
        <v>2.0983457894337702E-2</v>
      </c>
      <c r="AB1724" s="5">
        <f t="shared" si="2035"/>
        <v>1.5798555887898903E-2</v>
      </c>
      <c r="AC1724" s="5">
        <f t="shared" si="2036"/>
        <v>7.5542564667459647E-4</v>
      </c>
      <c r="AD1724" s="5">
        <f t="shared" si="2037"/>
        <v>1.727043634679545E-2</v>
      </c>
      <c r="AE1724" s="5">
        <f t="shared" si="2038"/>
        <v>1.7481481078953292E-2</v>
      </c>
      <c r="AF1724" s="5">
        <f t="shared" si="2039"/>
        <v>8.8475523888690514E-3</v>
      </c>
      <c r="AG1724" s="5">
        <f t="shared" si="2040"/>
        <v>2.9852231596870114E-3</v>
      </c>
      <c r="AH1724" s="5">
        <f t="shared" si="2041"/>
        <v>3.5263194436841528E-3</v>
      </c>
      <c r="AI1724" s="5">
        <f t="shared" si="2042"/>
        <v>5.3099689374516259E-3</v>
      </c>
      <c r="AJ1724" s="5">
        <f t="shared" si="2043"/>
        <v>3.9979035602122556E-3</v>
      </c>
      <c r="AK1724" s="5">
        <f t="shared" si="2044"/>
        <v>2.0066950880543257E-3</v>
      </c>
      <c r="AL1724" s="5">
        <f t="shared" si="2045"/>
        <v>4.6057139257391618E-5</v>
      </c>
      <c r="AM1724" s="5">
        <f t="shared" si="2046"/>
        <v>5.2012009690142677E-3</v>
      </c>
      <c r="AN1724" s="5">
        <f t="shared" si="2047"/>
        <v>5.264759644855622E-3</v>
      </c>
      <c r="AO1724" s="5">
        <f t="shared" si="2048"/>
        <v>2.6645475038578792E-3</v>
      </c>
      <c r="AP1724" s="5">
        <f t="shared" si="2049"/>
        <v>8.9903609145167444E-4</v>
      </c>
      <c r="AQ1724" s="5">
        <f t="shared" si="2050"/>
        <v>2.2750557812230342E-4</v>
      </c>
      <c r="AR1724" s="5">
        <f t="shared" si="2051"/>
        <v>7.1388221345719495E-4</v>
      </c>
      <c r="AS1724" s="5">
        <f t="shared" si="2052"/>
        <v>1.0749713515734575E-3</v>
      </c>
      <c r="AT1724" s="5">
        <f t="shared" si="2053"/>
        <v>8.093515883436103E-4</v>
      </c>
      <c r="AU1724" s="5">
        <f t="shared" si="2054"/>
        <v>4.0624338040607012E-4</v>
      </c>
      <c r="AV1724" s="5">
        <f t="shared" si="2055"/>
        <v>1.5293138961539209E-4</v>
      </c>
      <c r="AW1724" s="5">
        <f t="shared" si="2056"/>
        <v>1.9500228538490266E-6</v>
      </c>
      <c r="AX1724" s="5">
        <f t="shared" si="2057"/>
        <v>1.3053371947709272E-3</v>
      </c>
      <c r="AY1724" s="5">
        <f t="shared" si="2058"/>
        <v>1.321288415291028E-3</v>
      </c>
      <c r="AZ1724" s="5">
        <f t="shared" si="2059"/>
        <v>6.6871727986294227E-4</v>
      </c>
      <c r="BA1724" s="5">
        <f t="shared" si="2060"/>
        <v>2.2562966834095588E-4</v>
      </c>
      <c r="BB1724" s="5">
        <f t="shared" si="2061"/>
        <v>5.709671572202058E-5</v>
      </c>
      <c r="BC1724" s="5">
        <f t="shared" si="2062"/>
        <v>1.1558887517628739E-5</v>
      </c>
      <c r="BD1724" s="5">
        <f t="shared" si="2063"/>
        <v>1.2043430901760696E-4</v>
      </c>
      <c r="BE1724" s="5">
        <f t="shared" si="2064"/>
        <v>1.8135125024828082E-4</v>
      </c>
      <c r="BF1724" s="5">
        <f t="shared" si="2065"/>
        <v>1.3654031079219484E-4</v>
      </c>
      <c r="BG1724" s="5">
        <f t="shared" si="2066"/>
        <v>6.8534612419105369E-5</v>
      </c>
      <c r="BH1724" s="5">
        <f t="shared" si="2067"/>
        <v>2.5800035199415357E-5</v>
      </c>
      <c r="BI1724" s="5">
        <f t="shared" si="2068"/>
        <v>7.7699929165194881E-6</v>
      </c>
      <c r="BJ1724" s="8">
        <f t="shared" si="2069"/>
        <v>0.48555969540813665</v>
      </c>
      <c r="BK1724" s="8">
        <f t="shared" si="2070"/>
        <v>0.2603735887438981</v>
      </c>
      <c r="BL1724" s="8">
        <f t="shared" si="2071"/>
        <v>0.2404147858562474</v>
      </c>
      <c r="BM1724" s="8">
        <f t="shared" si="2072"/>
        <v>0.45976731055944448</v>
      </c>
      <c r="BN1724" s="8">
        <f t="shared" si="2073"/>
        <v>0.53919641322681466</v>
      </c>
    </row>
    <row r="1725" spans="1:66" s="14" customFormat="1" x14ac:dyDescent="0.25">
      <c r="A1725" t="s">
        <v>25</v>
      </c>
      <c r="B1725" t="s">
        <v>533</v>
      </c>
      <c r="C1725" t="s">
        <v>176</v>
      </c>
      <c r="D1725" s="7" t="s">
        <v>575</v>
      </c>
      <c r="E1725">
        <f>VLOOKUP(A1725,home!$A$2:$E$405,3,FALSE)</f>
        <v>1.37894736842105</v>
      </c>
      <c r="F1725" t="e">
        <f>VLOOKUP(B1725,home!$B$2:$E$405,3,FALSE)</f>
        <v>#N/A</v>
      </c>
      <c r="G1725">
        <f>VLOOKUP(C1725,away!$B$2:$E$405,4,FALSE)</f>
        <v>0.95</v>
      </c>
      <c r="H1725">
        <f>VLOOKUP(A1725,away!$A$2:$E$405,3,FALSE)</f>
        <v>1.1000000000000001</v>
      </c>
      <c r="I1725">
        <f>VLOOKUP(C1725,away!$B$2:$E$405,3,FALSE)</f>
        <v>0.46</v>
      </c>
      <c r="J1725" t="e">
        <f>VLOOKUP(B1725,home!$B$2:$E$405,4,FALSE)</f>
        <v>#N/A</v>
      </c>
      <c r="K1725" s="3" t="e">
        <f t="shared" si="2018"/>
        <v>#N/A</v>
      </c>
      <c r="L1725" s="3" t="e">
        <f t="shared" si="2019"/>
        <v>#N/A</v>
      </c>
      <c r="M1725" s="5" t="e">
        <f t="shared" si="2020"/>
        <v>#N/A</v>
      </c>
      <c r="N1725" s="5" t="e">
        <f t="shared" si="2021"/>
        <v>#N/A</v>
      </c>
      <c r="O1725" s="5" t="e">
        <f t="shared" si="2022"/>
        <v>#N/A</v>
      </c>
      <c r="P1725" s="5" t="e">
        <f t="shared" si="2023"/>
        <v>#N/A</v>
      </c>
      <c r="Q1725" s="5" t="e">
        <f t="shared" si="2024"/>
        <v>#N/A</v>
      </c>
      <c r="R1725" s="5" t="e">
        <f t="shared" si="2025"/>
        <v>#N/A</v>
      </c>
      <c r="S1725" s="5" t="e">
        <f t="shared" si="2026"/>
        <v>#N/A</v>
      </c>
      <c r="T1725" s="5" t="e">
        <f t="shared" si="2027"/>
        <v>#N/A</v>
      </c>
      <c r="U1725" s="5" t="e">
        <f t="shared" si="2028"/>
        <v>#N/A</v>
      </c>
      <c r="V1725" s="5" t="e">
        <f t="shared" si="2029"/>
        <v>#N/A</v>
      </c>
      <c r="W1725" s="5" t="e">
        <f t="shared" si="2030"/>
        <v>#N/A</v>
      </c>
      <c r="X1725" s="5" t="e">
        <f t="shared" si="2031"/>
        <v>#N/A</v>
      </c>
      <c r="Y1725" s="5" t="e">
        <f t="shared" si="2032"/>
        <v>#N/A</v>
      </c>
      <c r="Z1725" s="5" t="e">
        <f t="shared" si="2033"/>
        <v>#N/A</v>
      </c>
      <c r="AA1725" s="5" t="e">
        <f t="shared" si="2034"/>
        <v>#N/A</v>
      </c>
      <c r="AB1725" s="5" t="e">
        <f t="shared" si="2035"/>
        <v>#N/A</v>
      </c>
      <c r="AC1725" s="5" t="e">
        <f t="shared" si="2036"/>
        <v>#N/A</v>
      </c>
      <c r="AD1725" s="5" t="e">
        <f t="shared" si="2037"/>
        <v>#N/A</v>
      </c>
      <c r="AE1725" s="5" t="e">
        <f t="shared" si="2038"/>
        <v>#N/A</v>
      </c>
      <c r="AF1725" s="5" t="e">
        <f t="shared" si="2039"/>
        <v>#N/A</v>
      </c>
      <c r="AG1725" s="5" t="e">
        <f t="shared" si="2040"/>
        <v>#N/A</v>
      </c>
      <c r="AH1725" s="5" t="e">
        <f t="shared" si="2041"/>
        <v>#N/A</v>
      </c>
      <c r="AI1725" s="5" t="e">
        <f t="shared" si="2042"/>
        <v>#N/A</v>
      </c>
      <c r="AJ1725" s="5" t="e">
        <f t="shared" si="2043"/>
        <v>#N/A</v>
      </c>
      <c r="AK1725" s="5" t="e">
        <f t="shared" si="2044"/>
        <v>#N/A</v>
      </c>
      <c r="AL1725" s="5" t="e">
        <f t="shared" si="2045"/>
        <v>#N/A</v>
      </c>
      <c r="AM1725" s="5" t="e">
        <f t="shared" si="2046"/>
        <v>#N/A</v>
      </c>
      <c r="AN1725" s="5" t="e">
        <f t="shared" si="2047"/>
        <v>#N/A</v>
      </c>
      <c r="AO1725" s="5" t="e">
        <f t="shared" si="2048"/>
        <v>#N/A</v>
      </c>
      <c r="AP1725" s="5" t="e">
        <f t="shared" si="2049"/>
        <v>#N/A</v>
      </c>
      <c r="AQ1725" s="5" t="e">
        <f t="shared" si="2050"/>
        <v>#N/A</v>
      </c>
      <c r="AR1725" s="5" t="e">
        <f t="shared" si="2051"/>
        <v>#N/A</v>
      </c>
      <c r="AS1725" s="5" t="e">
        <f t="shared" si="2052"/>
        <v>#N/A</v>
      </c>
      <c r="AT1725" s="5" t="e">
        <f t="shared" si="2053"/>
        <v>#N/A</v>
      </c>
      <c r="AU1725" s="5" t="e">
        <f t="shared" si="2054"/>
        <v>#N/A</v>
      </c>
      <c r="AV1725" s="5" t="e">
        <f t="shared" si="2055"/>
        <v>#N/A</v>
      </c>
      <c r="AW1725" s="5" t="e">
        <f t="shared" si="2056"/>
        <v>#N/A</v>
      </c>
      <c r="AX1725" s="5" t="e">
        <f t="shared" si="2057"/>
        <v>#N/A</v>
      </c>
      <c r="AY1725" s="5" t="e">
        <f t="shared" si="2058"/>
        <v>#N/A</v>
      </c>
      <c r="AZ1725" s="5" t="e">
        <f t="shared" si="2059"/>
        <v>#N/A</v>
      </c>
      <c r="BA1725" s="5" t="e">
        <f t="shared" si="2060"/>
        <v>#N/A</v>
      </c>
      <c r="BB1725" s="5" t="e">
        <f t="shared" si="2061"/>
        <v>#N/A</v>
      </c>
      <c r="BC1725" s="5" t="e">
        <f t="shared" si="2062"/>
        <v>#N/A</v>
      </c>
      <c r="BD1725" s="5" t="e">
        <f t="shared" si="2063"/>
        <v>#N/A</v>
      </c>
      <c r="BE1725" s="5" t="e">
        <f t="shared" si="2064"/>
        <v>#N/A</v>
      </c>
      <c r="BF1725" s="5" t="e">
        <f t="shared" si="2065"/>
        <v>#N/A</v>
      </c>
      <c r="BG1725" s="5" t="e">
        <f t="shared" si="2066"/>
        <v>#N/A</v>
      </c>
      <c r="BH1725" s="5" t="e">
        <f t="shared" si="2067"/>
        <v>#N/A</v>
      </c>
      <c r="BI1725" s="5" t="e">
        <f t="shared" si="2068"/>
        <v>#N/A</v>
      </c>
      <c r="BJ1725" s="8" t="e">
        <f t="shared" si="2069"/>
        <v>#N/A</v>
      </c>
      <c r="BK1725" s="8" t="e">
        <f t="shared" si="2070"/>
        <v>#N/A</v>
      </c>
      <c r="BL1725" s="8" t="e">
        <f t="shared" si="2071"/>
        <v>#N/A</v>
      </c>
      <c r="BM1725" s="8" t="e">
        <f t="shared" si="2072"/>
        <v>#N/A</v>
      </c>
      <c r="BN1725" s="8" t="e">
        <f t="shared" si="2073"/>
        <v>#N/A</v>
      </c>
    </row>
    <row r="1726" spans="1:66" x14ac:dyDescent="0.25">
      <c r="A1726" t="s">
        <v>25</v>
      </c>
      <c r="B1726" t="s">
        <v>530</v>
      </c>
      <c r="C1726" t="s">
        <v>532</v>
      </c>
      <c r="D1726" s="7" t="s">
        <v>575</v>
      </c>
      <c r="E1726">
        <f>VLOOKUP(A1726,home!$A$2:$E$405,3,FALSE)</f>
        <v>1.37894736842105</v>
      </c>
      <c r="F1726" t="e">
        <f>VLOOKUP(B1726,home!$B$2:$E$405,3,FALSE)</f>
        <v>#N/A</v>
      </c>
      <c r="G1726" t="e">
        <f>VLOOKUP(C1726,away!$B$2:$E$405,4,FALSE)</f>
        <v>#N/A</v>
      </c>
      <c r="H1726">
        <f>VLOOKUP(A1726,away!$A$2:$E$405,3,FALSE)</f>
        <v>1.1000000000000001</v>
      </c>
      <c r="I1726" t="e">
        <f>VLOOKUP(C1726,away!$B$2:$E$405,3,FALSE)</f>
        <v>#N/A</v>
      </c>
      <c r="J1726" t="e">
        <f>VLOOKUP(B1726,home!$B$2:$E$405,4,FALSE)</f>
        <v>#N/A</v>
      </c>
      <c r="K1726" s="3" t="e">
        <f t="shared" si="2018"/>
        <v>#N/A</v>
      </c>
      <c r="L1726" s="3" t="e">
        <f t="shared" si="2019"/>
        <v>#N/A</v>
      </c>
      <c r="M1726" s="5" t="e">
        <f t="shared" si="2020"/>
        <v>#N/A</v>
      </c>
      <c r="N1726" s="5" t="e">
        <f t="shared" si="2021"/>
        <v>#N/A</v>
      </c>
      <c r="O1726" s="5" t="e">
        <f t="shared" si="2022"/>
        <v>#N/A</v>
      </c>
      <c r="P1726" s="5" t="e">
        <f t="shared" si="2023"/>
        <v>#N/A</v>
      </c>
      <c r="Q1726" s="5" t="e">
        <f t="shared" si="2024"/>
        <v>#N/A</v>
      </c>
      <c r="R1726" s="5" t="e">
        <f t="shared" si="2025"/>
        <v>#N/A</v>
      </c>
      <c r="S1726" s="5" t="e">
        <f t="shared" si="2026"/>
        <v>#N/A</v>
      </c>
      <c r="T1726" s="5" t="e">
        <f t="shared" si="2027"/>
        <v>#N/A</v>
      </c>
      <c r="U1726" s="5" t="e">
        <f t="shared" si="2028"/>
        <v>#N/A</v>
      </c>
      <c r="V1726" s="5" t="e">
        <f t="shared" si="2029"/>
        <v>#N/A</v>
      </c>
      <c r="W1726" s="5" t="e">
        <f t="shared" si="2030"/>
        <v>#N/A</v>
      </c>
      <c r="X1726" s="5" t="e">
        <f t="shared" si="2031"/>
        <v>#N/A</v>
      </c>
      <c r="Y1726" s="5" t="e">
        <f t="shared" si="2032"/>
        <v>#N/A</v>
      </c>
      <c r="Z1726" s="5" t="e">
        <f t="shared" si="2033"/>
        <v>#N/A</v>
      </c>
      <c r="AA1726" s="5" t="e">
        <f t="shared" si="2034"/>
        <v>#N/A</v>
      </c>
      <c r="AB1726" s="5" t="e">
        <f t="shared" si="2035"/>
        <v>#N/A</v>
      </c>
      <c r="AC1726" s="5" t="e">
        <f t="shared" si="2036"/>
        <v>#N/A</v>
      </c>
      <c r="AD1726" s="5" t="e">
        <f t="shared" si="2037"/>
        <v>#N/A</v>
      </c>
      <c r="AE1726" s="5" t="e">
        <f t="shared" si="2038"/>
        <v>#N/A</v>
      </c>
      <c r="AF1726" s="5" t="e">
        <f t="shared" si="2039"/>
        <v>#N/A</v>
      </c>
      <c r="AG1726" s="5" t="e">
        <f t="shared" si="2040"/>
        <v>#N/A</v>
      </c>
      <c r="AH1726" s="5" t="e">
        <f t="shared" si="2041"/>
        <v>#N/A</v>
      </c>
      <c r="AI1726" s="5" t="e">
        <f t="shared" si="2042"/>
        <v>#N/A</v>
      </c>
      <c r="AJ1726" s="5" t="e">
        <f t="shared" si="2043"/>
        <v>#N/A</v>
      </c>
      <c r="AK1726" s="5" t="e">
        <f t="shared" si="2044"/>
        <v>#N/A</v>
      </c>
      <c r="AL1726" s="5" t="e">
        <f t="shared" si="2045"/>
        <v>#N/A</v>
      </c>
      <c r="AM1726" s="5" t="e">
        <f t="shared" si="2046"/>
        <v>#N/A</v>
      </c>
      <c r="AN1726" s="5" t="e">
        <f t="shared" si="2047"/>
        <v>#N/A</v>
      </c>
      <c r="AO1726" s="5" t="e">
        <f t="shared" si="2048"/>
        <v>#N/A</v>
      </c>
      <c r="AP1726" s="5" t="e">
        <f t="shared" si="2049"/>
        <v>#N/A</v>
      </c>
      <c r="AQ1726" s="5" t="e">
        <f t="shared" si="2050"/>
        <v>#N/A</v>
      </c>
      <c r="AR1726" s="5" t="e">
        <f t="shared" si="2051"/>
        <v>#N/A</v>
      </c>
      <c r="AS1726" s="5" t="e">
        <f t="shared" si="2052"/>
        <v>#N/A</v>
      </c>
      <c r="AT1726" s="5" t="e">
        <f t="shared" si="2053"/>
        <v>#N/A</v>
      </c>
      <c r="AU1726" s="5" t="e">
        <f t="shared" si="2054"/>
        <v>#N/A</v>
      </c>
      <c r="AV1726" s="5" t="e">
        <f t="shared" si="2055"/>
        <v>#N/A</v>
      </c>
      <c r="AW1726" s="5" t="e">
        <f t="shared" si="2056"/>
        <v>#N/A</v>
      </c>
      <c r="AX1726" s="5" t="e">
        <f t="shared" si="2057"/>
        <v>#N/A</v>
      </c>
      <c r="AY1726" s="5" t="e">
        <f t="shared" si="2058"/>
        <v>#N/A</v>
      </c>
      <c r="AZ1726" s="5" t="e">
        <f t="shared" si="2059"/>
        <v>#N/A</v>
      </c>
      <c r="BA1726" s="5" t="e">
        <f t="shared" si="2060"/>
        <v>#N/A</v>
      </c>
      <c r="BB1726" s="5" t="e">
        <f t="shared" si="2061"/>
        <v>#N/A</v>
      </c>
      <c r="BC1726" s="5" t="e">
        <f t="shared" si="2062"/>
        <v>#N/A</v>
      </c>
      <c r="BD1726" s="5" t="e">
        <f t="shared" si="2063"/>
        <v>#N/A</v>
      </c>
      <c r="BE1726" s="5" t="e">
        <f t="shared" si="2064"/>
        <v>#N/A</v>
      </c>
      <c r="BF1726" s="5" t="e">
        <f t="shared" si="2065"/>
        <v>#N/A</v>
      </c>
      <c r="BG1726" s="5" t="e">
        <f t="shared" si="2066"/>
        <v>#N/A</v>
      </c>
      <c r="BH1726" s="5" t="e">
        <f t="shared" si="2067"/>
        <v>#N/A</v>
      </c>
      <c r="BI1726" s="5" t="e">
        <f t="shared" si="2068"/>
        <v>#N/A</v>
      </c>
      <c r="BJ1726" s="8" t="e">
        <f t="shared" si="2069"/>
        <v>#N/A</v>
      </c>
      <c r="BK1726" s="8" t="e">
        <f t="shared" si="2070"/>
        <v>#N/A</v>
      </c>
      <c r="BL1726" s="8" t="e">
        <f t="shared" si="2071"/>
        <v>#N/A</v>
      </c>
      <c r="BM1726" s="8" t="e">
        <f t="shared" si="2072"/>
        <v>#N/A</v>
      </c>
      <c r="BN1726" s="8" t="e">
        <f t="shared" si="2073"/>
        <v>#N/A</v>
      </c>
    </row>
    <row r="1727" spans="1:66" x14ac:dyDescent="0.25">
      <c r="A1727" t="s">
        <v>25</v>
      </c>
      <c r="B1727" t="s">
        <v>260</v>
      </c>
      <c r="C1727" t="s">
        <v>27</v>
      </c>
      <c r="D1727" s="7" t="s">
        <v>575</v>
      </c>
      <c r="E1727">
        <f>VLOOKUP(A1727,home!$A$2:$E$405,3,FALSE)</f>
        <v>1.37894736842105</v>
      </c>
      <c r="F1727">
        <f>VLOOKUP(B1727,home!$B$2:$E$405,3,FALSE)</f>
        <v>0.95</v>
      </c>
      <c r="G1727">
        <f>VLOOKUP(C1727,away!$B$2:$E$405,4,FALSE)</f>
        <v>1.1100000000000001</v>
      </c>
      <c r="H1727">
        <f>VLOOKUP(A1727,away!$A$2:$E$405,3,FALSE)</f>
        <v>1.1000000000000001</v>
      </c>
      <c r="I1727">
        <f>VLOOKUP(C1727,away!$B$2:$E$405,3,FALSE)</f>
        <v>0.92</v>
      </c>
      <c r="J1727">
        <f>VLOOKUP(B1727,home!$B$2:$E$405,4,FALSE)</f>
        <v>0.96</v>
      </c>
      <c r="K1727" s="3">
        <f t="shared" si="2018"/>
        <v>1.4540999999999973</v>
      </c>
      <c r="L1727" s="3">
        <f t="shared" si="2019"/>
        <v>0.97152000000000016</v>
      </c>
      <c r="M1727" s="5">
        <f t="shared" si="2020"/>
        <v>8.8423279610261987E-2</v>
      </c>
      <c r="N1727" s="5">
        <f t="shared" si="2021"/>
        <v>0.1285762908812817</v>
      </c>
      <c r="O1727" s="5">
        <f t="shared" si="2022"/>
        <v>8.5904984606961735E-2</v>
      </c>
      <c r="P1727" s="5">
        <f t="shared" si="2023"/>
        <v>0.12491443811698281</v>
      </c>
      <c r="Q1727" s="5">
        <f t="shared" si="2024"/>
        <v>9.3481392285235707E-2</v>
      </c>
      <c r="R1727" s="5">
        <f t="shared" si="2025"/>
        <v>4.1729205322677737E-2</v>
      </c>
      <c r="S1727" s="5">
        <f t="shared" si="2026"/>
        <v>4.4116257955078869E-2</v>
      </c>
      <c r="T1727" s="5">
        <f t="shared" si="2027"/>
        <v>9.0819042232952202E-2</v>
      </c>
      <c r="U1727" s="5">
        <f t="shared" si="2028"/>
        <v>6.0678437459705581E-2</v>
      </c>
      <c r="V1727" s="5">
        <f t="shared" si="2029"/>
        <v>6.924719370750918E-3</v>
      </c>
      <c r="W1727" s="5">
        <f t="shared" si="2030"/>
        <v>4.5310430840653677E-2</v>
      </c>
      <c r="X1727" s="5">
        <f t="shared" si="2031"/>
        <v>4.4019989770311865E-2</v>
      </c>
      <c r="Y1727" s="5">
        <f t="shared" si="2032"/>
        <v>2.1383150230826691E-2</v>
      </c>
      <c r="Z1727" s="5">
        <f t="shared" si="2033"/>
        <v>1.3513585851695962E-2</v>
      </c>
      <c r="AA1727" s="5">
        <f t="shared" si="2034"/>
        <v>1.965010518695106E-2</v>
      </c>
      <c r="AB1727" s="5">
        <f t="shared" si="2035"/>
        <v>1.4286608976172746E-2</v>
      </c>
      <c r="AC1727" s="5">
        <f t="shared" si="2036"/>
        <v>6.1140391501517978E-4</v>
      </c>
      <c r="AD1727" s="5">
        <f t="shared" si="2037"/>
        <v>1.6471474371348594E-2</v>
      </c>
      <c r="AE1727" s="5">
        <f t="shared" si="2038"/>
        <v>1.6002366781252587E-2</v>
      </c>
      <c r="AF1727" s="5">
        <f t="shared" si="2039"/>
        <v>7.7733096876612577E-3</v>
      </c>
      <c r="AG1727" s="5">
        <f t="shared" si="2040"/>
        <v>2.5173086092522227E-3</v>
      </c>
      <c r="AH1727" s="5">
        <f t="shared" si="2041"/>
        <v>3.2821797316599155E-3</v>
      </c>
      <c r="AI1727" s="5">
        <f t="shared" si="2042"/>
        <v>4.772617547806674E-3</v>
      </c>
      <c r="AJ1727" s="5">
        <f t="shared" si="2043"/>
        <v>3.4699315881328366E-3</v>
      </c>
      <c r="AK1727" s="5">
        <f t="shared" si="2044"/>
        <v>1.6818758407679832E-3</v>
      </c>
      <c r="AL1727" s="5">
        <f t="shared" si="2045"/>
        <v>3.4548900173470264E-5</v>
      </c>
      <c r="AM1727" s="5">
        <f t="shared" si="2046"/>
        <v>4.7902341766755899E-3</v>
      </c>
      <c r="AN1727" s="5">
        <f t="shared" si="2047"/>
        <v>4.6538083073238701E-3</v>
      </c>
      <c r="AO1727" s="5">
        <f t="shared" si="2048"/>
        <v>2.2606339233656432E-3</v>
      </c>
      <c r="AP1727" s="5">
        <f t="shared" si="2049"/>
        <v>7.3208368974273007E-4</v>
      </c>
      <c r="AQ1727" s="5">
        <f t="shared" si="2050"/>
        <v>1.778084865647143E-4</v>
      </c>
      <c r="AR1727" s="5">
        <f t="shared" si="2051"/>
        <v>6.3774065058044859E-4</v>
      </c>
      <c r="AS1727" s="5">
        <f t="shared" si="2052"/>
        <v>9.2733868000902846E-4</v>
      </c>
      <c r="AT1727" s="5">
        <f t="shared" si="2053"/>
        <v>6.7422158730056302E-4</v>
      </c>
      <c r="AU1727" s="5">
        <f t="shared" si="2054"/>
        <v>3.2679520336458239E-4</v>
      </c>
      <c r="AV1727" s="5">
        <f t="shared" si="2055"/>
        <v>1.1879822630310958E-4</v>
      </c>
      <c r="AW1727" s="5">
        <f t="shared" si="2056"/>
        <v>1.3557441709639982E-6</v>
      </c>
      <c r="AX1727" s="5">
        <f t="shared" si="2057"/>
        <v>1.1609132527173273E-3</v>
      </c>
      <c r="AY1727" s="5">
        <f t="shared" si="2058"/>
        <v>1.1278504432799378E-3</v>
      </c>
      <c r="AZ1727" s="5">
        <f t="shared" si="2059"/>
        <v>5.4786463132766269E-4</v>
      </c>
      <c r="BA1727" s="5">
        <f t="shared" si="2060"/>
        <v>1.7742048220915034E-4</v>
      </c>
      <c r="BB1727" s="5">
        <f t="shared" si="2061"/>
        <v>4.3091886718958437E-5</v>
      </c>
      <c r="BC1727" s="5">
        <f t="shared" si="2062"/>
        <v>8.3729259570405051E-6</v>
      </c>
      <c r="BD1727" s="5">
        <f t="shared" si="2063"/>
        <v>1.032629661419862E-4</v>
      </c>
      <c r="BE1727" s="5">
        <f t="shared" si="2064"/>
        <v>1.5015467906706183E-4</v>
      </c>
      <c r="BF1727" s="5">
        <f t="shared" si="2065"/>
        <v>1.0916995941570713E-4</v>
      </c>
      <c r="BG1727" s="5">
        <f t="shared" si="2066"/>
        <v>5.2914679328793165E-5</v>
      </c>
      <c r="BH1727" s="5">
        <f t="shared" si="2067"/>
        <v>1.9235808802999494E-5</v>
      </c>
      <c r="BI1727" s="5">
        <f t="shared" si="2068"/>
        <v>5.594157916088304E-6</v>
      </c>
      <c r="BJ1727" s="8">
        <f t="shared" si="2069"/>
        <v>0.48203483789665924</v>
      </c>
      <c r="BK1727" s="8">
        <f t="shared" si="2070"/>
        <v>0.26615249831154314</v>
      </c>
      <c r="BL1727" s="8">
        <f t="shared" si="2071"/>
        <v>0.23858117285906671</v>
      </c>
      <c r="BM1727" s="8">
        <f t="shared" si="2072"/>
        <v>0.43612600939645441</v>
      </c>
      <c r="BN1727" s="8">
        <f t="shared" si="2073"/>
        <v>0.56302959082340165</v>
      </c>
    </row>
    <row r="1728" spans="1:66" x14ac:dyDescent="0.25">
      <c r="A1728" t="s">
        <v>25</v>
      </c>
      <c r="B1728" t="s">
        <v>292</v>
      </c>
      <c r="C1728" t="s">
        <v>262</v>
      </c>
      <c r="D1728" s="7" t="s">
        <v>575</v>
      </c>
      <c r="E1728">
        <f>VLOOKUP(A1728,home!$A$2:$E$405,3,FALSE)</f>
        <v>1.37894736842105</v>
      </c>
      <c r="F1728">
        <f>VLOOKUP(B1728,home!$B$2:$E$405,3,FALSE)</f>
        <v>1.1499999999999999</v>
      </c>
      <c r="G1728">
        <f>VLOOKUP(C1728,away!$B$2:$E$405,4,FALSE)</f>
        <v>1.23</v>
      </c>
      <c r="H1728">
        <f>VLOOKUP(A1728,away!$A$2:$E$405,3,FALSE)</f>
        <v>1.1000000000000001</v>
      </c>
      <c r="I1728">
        <f>VLOOKUP(C1728,away!$B$2:$E$405,3,FALSE)</f>
        <v>0.46</v>
      </c>
      <c r="J1728">
        <f>VLOOKUP(B1728,home!$B$2:$E$405,4,FALSE)</f>
        <v>1.34</v>
      </c>
      <c r="K1728" s="3">
        <f t="shared" si="2018"/>
        <v>1.950521052631575</v>
      </c>
      <c r="L1728" s="3">
        <f t="shared" si="2019"/>
        <v>0.6780400000000002</v>
      </c>
      <c r="M1728" s="5">
        <f t="shared" si="2020"/>
        <v>7.2182254009863611E-2</v>
      </c>
      <c r="N1728" s="5">
        <f t="shared" si="2021"/>
        <v>0.14079300607263889</v>
      </c>
      <c r="O1728" s="5">
        <f t="shared" si="2022"/>
        <v>4.8942455508847932E-2</v>
      </c>
      <c r="P1728" s="5">
        <f t="shared" si="2023"/>
        <v>9.5463289837492082E-2</v>
      </c>
      <c r="Q1728" s="5">
        <f t="shared" si="2024"/>
        <v>0.1373098612039837</v>
      </c>
      <c r="R1728" s="5">
        <f t="shared" si="2025"/>
        <v>1.6592471266609631E-2</v>
      </c>
      <c r="S1728" s="5">
        <f t="shared" si="2026"/>
        <v>3.1563297072129778E-2</v>
      </c>
      <c r="T1728" s="5">
        <f t="shared" si="2027"/>
        <v>9.3101578290749124E-2</v>
      </c>
      <c r="U1728" s="5">
        <f t="shared" si="2028"/>
        <v>3.2363964520706577E-2</v>
      </c>
      <c r="V1728" s="5">
        <f t="shared" si="2029"/>
        <v>4.6381609040358216E-3</v>
      </c>
      <c r="W1728" s="5">
        <f t="shared" si="2030"/>
        <v>8.92752583374299E-2</v>
      </c>
      <c r="X1728" s="5">
        <f t="shared" si="2031"/>
        <v>6.0532196163110973E-2</v>
      </c>
      <c r="Y1728" s="5">
        <f t="shared" si="2032"/>
        <v>2.0521625143217891E-2</v>
      </c>
      <c r="Z1728" s="5">
        <f t="shared" si="2033"/>
        <v>3.7501197392040002E-3</v>
      </c>
      <c r="AA1728" s="5">
        <f t="shared" si="2034"/>
        <v>7.3146875012066329E-3</v>
      </c>
      <c r="AB1728" s="5">
        <f t="shared" si="2035"/>
        <v>7.1337259822622954E-3</v>
      </c>
      <c r="AC1728" s="5">
        <f t="shared" si="2036"/>
        <v>3.8338205903973977E-4</v>
      </c>
      <c r="AD1728" s="5">
        <f t="shared" si="2037"/>
        <v>4.353331771656993E-2</v>
      </c>
      <c r="AE1728" s="5">
        <f t="shared" si="2038"/>
        <v>2.9517330744543081E-2</v>
      </c>
      <c r="AF1728" s="5">
        <f t="shared" si="2039"/>
        <v>1.0006965469014998E-2</v>
      </c>
      <c r="AG1728" s="5">
        <f t="shared" si="2040"/>
        <v>2.2617076222036445E-3</v>
      </c>
      <c r="AH1728" s="5">
        <f t="shared" si="2041"/>
        <v>6.3568279699247011E-4</v>
      </c>
      <c r="AI1728" s="5">
        <f t="shared" si="2042"/>
        <v>1.2399126783295363E-3</v>
      </c>
      <c r="AJ1728" s="5">
        <f t="shared" si="2043"/>
        <v>1.2092378912532816E-3</v>
      </c>
      <c r="AK1728" s="5">
        <f t="shared" si="2044"/>
        <v>7.8621465484311217E-4</v>
      </c>
      <c r="AL1728" s="5">
        <f t="shared" si="2045"/>
        <v>2.0281390833599623E-5</v>
      </c>
      <c r="AM1728" s="5">
        <f t="shared" si="2046"/>
        <v>1.6982530539413752E-2</v>
      </c>
      <c r="AN1728" s="5">
        <f t="shared" si="2047"/>
        <v>1.1514835006944101E-2</v>
      </c>
      <c r="AO1728" s="5">
        <f t="shared" si="2048"/>
        <v>3.9037593640541906E-3</v>
      </c>
      <c r="AP1728" s="5">
        <f t="shared" si="2049"/>
        <v>8.8230166640110156E-4</v>
      </c>
      <c r="AQ1728" s="5">
        <f t="shared" si="2050"/>
        <v>1.4955895547165071E-4</v>
      </c>
      <c r="AR1728" s="5">
        <f t="shared" si="2051"/>
        <v>8.6203672734554927E-5</v>
      </c>
      <c r="AS1728" s="5">
        <f t="shared" si="2052"/>
        <v>1.6814207848291185E-4</v>
      </c>
      <c r="AT1728" s="5">
        <f t="shared" si="2053"/>
        <v>1.639823319570751E-4</v>
      </c>
      <c r="AU1728" s="5">
        <f t="shared" si="2054"/>
        <v>1.066169969139648E-4</v>
      </c>
      <c r="AV1728" s="5">
        <f t="shared" si="2055"/>
        <v>5.1989674262261055E-5</v>
      </c>
      <c r="AW1728" s="5">
        <f t="shared" si="2056"/>
        <v>7.450770576098495E-7</v>
      </c>
      <c r="AX1728" s="5">
        <f t="shared" si="2057"/>
        <v>5.5207972240141892E-3</v>
      </c>
      <c r="AY1728" s="5">
        <f t="shared" si="2058"/>
        <v>3.743321349770581E-3</v>
      </c>
      <c r="AZ1728" s="5">
        <f t="shared" si="2059"/>
        <v>1.2690608039992229E-3</v>
      </c>
      <c r="BA1728" s="5">
        <f t="shared" si="2060"/>
        <v>2.868246625145445E-4</v>
      </c>
      <c r="BB1728" s="5">
        <f t="shared" si="2061"/>
        <v>4.861964854284044E-5</v>
      </c>
      <c r="BC1728" s="5">
        <f t="shared" si="2062"/>
        <v>6.5932132995975096E-6</v>
      </c>
      <c r="BD1728" s="5">
        <f t="shared" si="2063"/>
        <v>9.7415897101562752E-6</v>
      </c>
      <c r="BE1728" s="5">
        <f t="shared" si="2064"/>
        <v>1.9001175815758931E-5</v>
      </c>
      <c r="BF1728" s="5">
        <f t="shared" si="2065"/>
        <v>1.8531096726695873E-5</v>
      </c>
      <c r="BG1728" s="5">
        <f t="shared" si="2066"/>
        <v>1.2048431431257455E-5</v>
      </c>
      <c r="BH1728" s="5">
        <f t="shared" si="2067"/>
        <v>5.8751797894639169E-6</v>
      </c>
      <c r="BI1728" s="5">
        <f t="shared" si="2068"/>
        <v>2.2919323734689823E-6</v>
      </c>
      <c r="BJ1728" s="8">
        <f t="shared" si="2069"/>
        <v>0.67116104919788799</v>
      </c>
      <c r="BK1728" s="8">
        <f t="shared" si="2070"/>
        <v>0.20799398662316521</v>
      </c>
      <c r="BL1728" s="8">
        <f t="shared" si="2071"/>
        <v>0.11686277696124903</v>
      </c>
      <c r="BM1728" s="8">
        <f t="shared" si="2072"/>
        <v>0.48474201834935721</v>
      </c>
      <c r="BN1728" s="8">
        <f t="shared" si="2073"/>
        <v>0.51128333789943592</v>
      </c>
    </row>
    <row r="1729" spans="1:66" x14ac:dyDescent="0.25">
      <c r="A1729" t="s">
        <v>25</v>
      </c>
      <c r="B1729" t="s">
        <v>468</v>
      </c>
      <c r="C1729" t="s">
        <v>172</v>
      </c>
      <c r="D1729" s="7" t="s">
        <v>575</v>
      </c>
      <c r="E1729">
        <f>VLOOKUP(A1729,home!$A$2:$E$405,3,FALSE)</f>
        <v>1.37894736842105</v>
      </c>
      <c r="F1729">
        <f>VLOOKUP(B1729,home!$B$2:$E$405,3,FALSE)</f>
        <v>0.73</v>
      </c>
      <c r="G1729">
        <f>VLOOKUP(C1729,away!$B$2:$E$405,4,FALSE)</f>
        <v>0.84</v>
      </c>
      <c r="H1729">
        <f>VLOOKUP(A1729,away!$A$2:$E$405,3,FALSE)</f>
        <v>1.1000000000000001</v>
      </c>
      <c r="I1729">
        <f>VLOOKUP(C1729,away!$B$2:$E$405,3,FALSE)</f>
        <v>0.84</v>
      </c>
      <c r="J1729">
        <f>VLOOKUP(B1729,home!$B$2:$E$405,4,FALSE)</f>
        <v>0.77</v>
      </c>
      <c r="K1729" s="3">
        <f t="shared" si="2018"/>
        <v>0.84557052631578788</v>
      </c>
      <c r="L1729" s="3">
        <f t="shared" si="2019"/>
        <v>0.71148</v>
      </c>
      <c r="M1729" s="5">
        <f t="shared" si="2020"/>
        <v>0.21075677694051734</v>
      </c>
      <c r="N1729" s="5">
        <f t="shared" si="2021"/>
        <v>0.17820971880221234</v>
      </c>
      <c r="O1729" s="5">
        <f t="shared" si="2022"/>
        <v>0.14994923165763929</v>
      </c>
      <c r="P1729" s="5">
        <f t="shared" si="2023"/>
        <v>0.12679265073339804</v>
      </c>
      <c r="Q1729" s="5">
        <f t="shared" si="2024"/>
        <v>7.5344442861087615E-2</v>
      </c>
      <c r="R1729" s="5">
        <f t="shared" si="2025"/>
        <v>5.3342939669888588E-2</v>
      </c>
      <c r="S1729" s="5">
        <f t="shared" si="2026"/>
        <v>1.9069821280929385E-2</v>
      </c>
      <c r="T1729" s="5">
        <f t="shared" si="2027"/>
        <v>5.3606064206806622E-2</v>
      </c>
      <c r="U1729" s="5">
        <f t="shared" si="2028"/>
        <v>4.510521757189901E-2</v>
      </c>
      <c r="V1729" s="5">
        <f t="shared" si="2029"/>
        <v>1.2747254201007352E-3</v>
      </c>
      <c r="W1729" s="5">
        <f t="shared" si="2030"/>
        <v>2.1236346735006555E-2</v>
      </c>
      <c r="X1729" s="5">
        <f t="shared" si="2031"/>
        <v>1.5109235975022466E-2</v>
      </c>
      <c r="Y1729" s="5">
        <f t="shared" si="2032"/>
        <v>5.3749596057544912E-3</v>
      </c>
      <c r="Z1729" s="5">
        <f t="shared" si="2033"/>
        <v>1.2650811572110779E-2</v>
      </c>
      <c r="AA1729" s="5">
        <f t="shared" si="2034"/>
        <v>1.0697153399351572E-2</v>
      </c>
      <c r="AB1729" s="5">
        <f t="shared" si="2035"/>
        <v>4.5225988149852139E-3</v>
      </c>
      <c r="AC1729" s="5">
        <f t="shared" si="2036"/>
        <v>4.7930195092087352E-5</v>
      </c>
      <c r="AD1729" s="5">
        <f t="shared" si="2037"/>
        <v>4.489207221436013E-3</v>
      </c>
      <c r="AE1729" s="5">
        <f t="shared" si="2038"/>
        <v>3.1939811539072951E-3</v>
      </c>
      <c r="AF1729" s="5">
        <f t="shared" si="2039"/>
        <v>1.1362268556909809E-3</v>
      </c>
      <c r="AG1729" s="5">
        <f t="shared" si="2040"/>
        <v>2.6946756109567308E-4</v>
      </c>
      <c r="AH1729" s="5">
        <f t="shared" si="2041"/>
        <v>2.2501998543313436E-3</v>
      </c>
      <c r="AI1729" s="5">
        <f t="shared" si="2042"/>
        <v>1.9027026751426634E-3</v>
      </c>
      <c r="AJ1729" s="5">
        <f t="shared" si="2043"/>
        <v>8.044346512214197E-4</v>
      </c>
      <c r="AK1729" s="5">
        <f t="shared" si="2044"/>
        <v>2.2673541047331771E-4</v>
      </c>
      <c r="AL1729" s="5">
        <f t="shared" si="2045"/>
        <v>1.1534047111775401E-6</v>
      </c>
      <c r="AM1729" s="5">
        <f t="shared" si="2046"/>
        <v>7.5918826259405744E-4</v>
      </c>
      <c r="AN1729" s="5">
        <f t="shared" si="2047"/>
        <v>5.4014726507042009E-4</v>
      </c>
      <c r="AO1729" s="5">
        <f t="shared" si="2048"/>
        <v>1.921519880761512E-4</v>
      </c>
      <c r="AP1729" s="5">
        <f t="shared" si="2049"/>
        <v>4.5570765492140019E-5</v>
      </c>
      <c r="AQ1729" s="5">
        <f t="shared" si="2050"/>
        <v>8.1056720580869422E-6</v>
      </c>
      <c r="AR1729" s="5">
        <f t="shared" si="2051"/>
        <v>3.2019443847193296E-4</v>
      </c>
      <c r="AS1729" s="5">
        <f t="shared" si="2052"/>
        <v>2.7074697986210052E-4</v>
      </c>
      <c r="AT1729" s="5">
        <f t="shared" si="2053"/>
        <v>1.1446783313020317E-4</v>
      </c>
      <c r="AU1729" s="5">
        <f t="shared" si="2054"/>
        <v>3.2263541968711228E-5</v>
      </c>
      <c r="AV1729" s="5">
        <f t="shared" si="2055"/>
        <v>6.820275040823664E-6</v>
      </c>
      <c r="AW1729" s="5">
        <f t="shared" si="2056"/>
        <v>1.9274883116921121E-8</v>
      </c>
      <c r="AX1729" s="5">
        <f t="shared" si="2057"/>
        <v>1.069912031290709E-4</v>
      </c>
      <c r="AY1729" s="5">
        <f t="shared" si="2058"/>
        <v>7.6122101202271377E-5</v>
      </c>
      <c r="AZ1729" s="5">
        <f t="shared" si="2059"/>
        <v>2.7079676281696011E-5</v>
      </c>
      <c r="BA1729" s="5">
        <f t="shared" si="2060"/>
        <v>6.4222160269670275E-6</v>
      </c>
      <c r="BB1729" s="5">
        <f t="shared" si="2061"/>
        <v>1.1423195647166247E-6</v>
      </c>
      <c r="BC1729" s="5">
        <f t="shared" si="2062"/>
        <v>1.625475047809169E-7</v>
      </c>
      <c r="BD1729" s="5">
        <f t="shared" si="2063"/>
        <v>3.7968656514001806E-5</v>
      </c>
      <c r="BE1729" s="5">
        <f t="shared" si="2064"/>
        <v>3.2105176872047876E-5</v>
      </c>
      <c r="BF1729" s="5">
        <f t="shared" si="2065"/>
        <v>1.357359565257949E-5</v>
      </c>
      <c r="BG1729" s="5">
        <f t="shared" si="2066"/>
        <v>3.8258108066497771E-6</v>
      </c>
      <c r="BH1729" s="5">
        <f t="shared" si="2067"/>
        <v>8.0874821434086995E-7</v>
      </c>
      <c r="BI1729" s="5">
        <f t="shared" si="2068"/>
        <v>1.3677073065143269E-7</v>
      </c>
      <c r="BJ1729" s="8">
        <f t="shared" si="2069"/>
        <v>0.35973273499502056</v>
      </c>
      <c r="BK1729" s="8">
        <f t="shared" si="2070"/>
        <v>0.35801918007595102</v>
      </c>
      <c r="BL1729" s="8">
        <f t="shared" si="2071"/>
        <v>0.26963412553219646</v>
      </c>
      <c r="BM1729" s="8">
        <f t="shared" si="2072"/>
        <v>0.20556498868421633</v>
      </c>
      <c r="BN1729" s="8">
        <f t="shared" si="2073"/>
        <v>0.79439576066474327</v>
      </c>
    </row>
    <row r="1730" spans="1:66" x14ac:dyDescent="0.25">
      <c r="A1730" t="s">
        <v>178</v>
      </c>
      <c r="B1730" t="s">
        <v>464</v>
      </c>
      <c r="C1730" t="s">
        <v>181</v>
      </c>
      <c r="D1730" s="7" t="s">
        <v>575</v>
      </c>
      <c r="E1730">
        <f>VLOOKUP(A1730,home!$A$2:$E$405,3,FALSE)</f>
        <v>1.5686274509803899</v>
      </c>
      <c r="F1730">
        <f>VLOOKUP(B1730,home!$B$2:$E$405,3,FALSE)</f>
        <v>1.0900000000000001</v>
      </c>
      <c r="G1730">
        <f>VLOOKUP(C1730,away!$B$2:$E$405,4,FALSE)</f>
        <v>0.75</v>
      </c>
      <c r="H1730">
        <f>VLOOKUP(A1730,away!$A$2:$E$405,3,FALSE)</f>
        <v>1.29084967320261</v>
      </c>
      <c r="I1730">
        <f>VLOOKUP(C1730,away!$B$2:$E$405,3,FALSE)</f>
        <v>1.39</v>
      </c>
      <c r="J1730">
        <f>VLOOKUP(B1730,home!$B$2:$E$405,4,FALSE)</f>
        <v>1.59</v>
      </c>
      <c r="K1730" s="3">
        <f t="shared" si="2018"/>
        <v>1.2823529411764689</v>
      </c>
      <c r="L1730" s="3">
        <f t="shared" si="2019"/>
        <v>2.8529068627450882</v>
      </c>
      <c r="M1730" s="5">
        <f t="shared" si="2020"/>
        <v>1.5998508114690908E-2</v>
      </c>
      <c r="N1730" s="5">
        <f t="shared" si="2021"/>
        <v>2.0515733935309491E-2</v>
      </c>
      <c r="O1730" s="5">
        <f t="shared" si="2022"/>
        <v>4.5642253594084685E-2</v>
      </c>
      <c r="P1730" s="5">
        <f t="shared" si="2023"/>
        <v>5.8529478138296752E-2</v>
      </c>
      <c r="Q1730" s="5">
        <f t="shared" si="2024"/>
        <v>1.3154205876169011E-2</v>
      </c>
      <c r="R1730" s="5">
        <f t="shared" si="2025"/>
        <v>6.5106549254857926E-2</v>
      </c>
      <c r="S1730" s="5">
        <f t="shared" si="2026"/>
        <v>5.3531550982488935E-2</v>
      </c>
      <c r="T1730" s="5">
        <f t="shared" si="2027"/>
        <v>3.7527724218084341E-2</v>
      </c>
      <c r="U1730" s="5">
        <f t="shared" si="2028"/>
        <v>8.3489574926817703E-2</v>
      </c>
      <c r="V1730" s="5">
        <f t="shared" si="2029"/>
        <v>2.1760179973431479E-2</v>
      </c>
      <c r="W1730" s="5">
        <f t="shared" si="2030"/>
        <v>5.6227781980487061E-3</v>
      </c>
      <c r="X1730" s="5">
        <f t="shared" si="2031"/>
        <v>1.6041262508906615E-2</v>
      </c>
      <c r="Y1730" s="5">
        <f t="shared" si="2032"/>
        <v>2.2882113949377586E-2</v>
      </c>
      <c r="Z1730" s="5">
        <f t="shared" si="2033"/>
        <v>6.1914307059611769E-2</v>
      </c>
      <c r="AA1730" s="5">
        <f t="shared" si="2034"/>
        <v>7.9395993758796163E-2</v>
      </c>
      <c r="AB1730" s="5">
        <f t="shared" si="2035"/>
        <v>5.0906843057110421E-2</v>
      </c>
      <c r="AC1730" s="5">
        <f t="shared" si="2036"/>
        <v>4.9755107199294293E-3</v>
      </c>
      <c r="AD1730" s="5">
        <f t="shared" si="2037"/>
        <v>1.8025965399626719E-3</v>
      </c>
      <c r="AE1730" s="5">
        <f t="shared" si="2038"/>
        <v>5.1426400396200576E-3</v>
      </c>
      <c r="AF1730" s="5">
        <f t="shared" si="2039"/>
        <v>7.3357365308298677E-3</v>
      </c>
      <c r="AG1730" s="5">
        <f t="shared" si="2040"/>
        <v>6.9760576973647926E-3</v>
      </c>
      <c r="AH1730" s="5">
        <f t="shared" si="2041"/>
        <v>4.4158937878118275E-2</v>
      </c>
      <c r="AI1730" s="5">
        <f t="shared" si="2042"/>
        <v>5.6627343867233948E-2</v>
      </c>
      <c r="AJ1730" s="5">
        <f t="shared" si="2043"/>
        <v>3.6308120479579375E-2</v>
      </c>
      <c r="AK1730" s="5">
        <f t="shared" si="2044"/>
        <v>1.5519941695192729E-2</v>
      </c>
      <c r="AL1730" s="5">
        <f t="shared" si="2045"/>
        <v>7.2810300515848282E-4</v>
      </c>
      <c r="AM1730" s="5">
        <f t="shared" si="2046"/>
        <v>4.6231299495513156E-4</v>
      </c>
      <c r="AN1730" s="5">
        <f t="shared" si="2047"/>
        <v>1.3189359160437305E-3</v>
      </c>
      <c r="AO1730" s="5">
        <f t="shared" si="2048"/>
        <v>1.881400663201069E-3</v>
      </c>
      <c r="AP1730" s="5">
        <f t="shared" si="2049"/>
        <v>1.7891536212064968E-3</v>
      </c>
      <c r="AQ1730" s="5">
        <f t="shared" si="2050"/>
        <v>1.2760721611113103E-3</v>
      </c>
      <c r="AR1730" s="5">
        <f t="shared" si="2051"/>
        <v>2.5196267384803534E-2</v>
      </c>
      <c r="AS1730" s="5">
        <f t="shared" si="2052"/>
        <v>3.2310507587571549E-2</v>
      </c>
      <c r="AT1730" s="5">
        <f t="shared" si="2053"/>
        <v>2.0716737217913499E-2</v>
      </c>
      <c r="AU1730" s="5">
        <f t="shared" si="2054"/>
        <v>8.8553896343237966E-3</v>
      </c>
      <c r="AV1730" s="5">
        <f t="shared" si="2055"/>
        <v>2.8389337357096851E-3</v>
      </c>
      <c r="AW1730" s="5">
        <f t="shared" si="2056"/>
        <v>7.3992123059481393E-5</v>
      </c>
      <c r="AX1730" s="5">
        <f t="shared" si="2057"/>
        <v>9.8808071470802577E-5</v>
      </c>
      <c r="AY1730" s="5">
        <f t="shared" si="2058"/>
        <v>2.8189022519365986E-4</v>
      </c>
      <c r="AZ1730" s="5">
        <f t="shared" si="2059"/>
        <v>4.0210327899787527E-4</v>
      </c>
      <c r="BA1730" s="5">
        <f t="shared" si="2060"/>
        <v>3.8238773472844712E-4</v>
      </c>
      <c r="BB1730" s="5">
        <f t="shared" si="2061"/>
        <v>2.7272914815908383E-4</v>
      </c>
      <c r="BC1730" s="5">
        <f t="shared" si="2062"/>
        <v>1.5561417169073446E-4</v>
      </c>
      <c r="BD1730" s="5">
        <f t="shared" si="2063"/>
        <v>1.1980434022944363E-2</v>
      </c>
      <c r="BE1730" s="5">
        <f t="shared" si="2064"/>
        <v>1.5363144805893339E-2</v>
      </c>
      <c r="BF1730" s="5">
        <f t="shared" si="2065"/>
        <v>9.8504869637786596E-3</v>
      </c>
      <c r="BG1730" s="5">
        <f t="shared" si="2066"/>
        <v>4.210600310007342E-3</v>
      </c>
      <c r="BH1730" s="5">
        <f t="shared" si="2067"/>
        <v>1.3498689229141173E-3</v>
      </c>
      <c r="BI1730" s="5">
        <f t="shared" si="2068"/>
        <v>3.4620167670032601E-4</v>
      </c>
      <c r="BJ1730" s="8">
        <f t="shared" si="2069"/>
        <v>0.14532225748043151</v>
      </c>
      <c r="BK1730" s="8">
        <f t="shared" si="2070"/>
        <v>0.15580522115918966</v>
      </c>
      <c r="BL1730" s="8">
        <f t="shared" si="2071"/>
        <v>0.61017413077435123</v>
      </c>
      <c r="BM1730" s="8">
        <f t="shared" si="2072"/>
        <v>0.7540612894580413</v>
      </c>
      <c r="BN1730" s="8">
        <f t="shared" si="2073"/>
        <v>0.21894672891340877</v>
      </c>
    </row>
    <row r="1731" spans="1:66" x14ac:dyDescent="0.25">
      <c r="A1731" t="s">
        <v>178</v>
      </c>
      <c r="B1731" t="s">
        <v>270</v>
      </c>
      <c r="C1731" t="s">
        <v>186</v>
      </c>
      <c r="D1731" s="7" t="s">
        <v>575</v>
      </c>
      <c r="E1731">
        <f>VLOOKUP(A1731,home!$A$2:$E$405,3,FALSE)</f>
        <v>1.5686274509803899</v>
      </c>
      <c r="F1731">
        <f>VLOOKUP(B1731,home!$B$2:$E$405,3,FALSE)</f>
        <v>0.68</v>
      </c>
      <c r="G1731">
        <f>VLOOKUP(C1731,away!$B$2:$E$405,4,FALSE)</f>
        <v>0.9</v>
      </c>
      <c r="H1731">
        <f>VLOOKUP(A1731,away!$A$2:$E$405,3,FALSE)</f>
        <v>1.29084967320261</v>
      </c>
      <c r="I1731">
        <f>VLOOKUP(C1731,away!$B$2:$E$405,3,FALSE)</f>
        <v>1.05</v>
      </c>
      <c r="J1731">
        <f>VLOOKUP(B1731,home!$B$2:$E$405,4,FALSE)</f>
        <v>0.96</v>
      </c>
      <c r="K1731" s="3">
        <f t="shared" si="2018"/>
        <v>0.95999999999999885</v>
      </c>
      <c r="L1731" s="3">
        <f t="shared" si="2019"/>
        <v>1.3011764705882309</v>
      </c>
      <c r="M1731" s="5">
        <f t="shared" si="2020"/>
        <v>0.10422779166514062</v>
      </c>
      <c r="N1731" s="5">
        <f t="shared" si="2021"/>
        <v>0.10005867999853488</v>
      </c>
      <c r="O1731" s="5">
        <f t="shared" si="2022"/>
        <v>0.13561875009605312</v>
      </c>
      <c r="P1731" s="5">
        <f t="shared" si="2023"/>
        <v>0.13019400009221083</v>
      </c>
      <c r="Q1731" s="5">
        <f t="shared" si="2024"/>
        <v>4.8028166399296676E-2</v>
      </c>
      <c r="R1731" s="5">
        <f t="shared" si="2025"/>
        <v>8.8231963297784849E-2</v>
      </c>
      <c r="S1731" s="5">
        <f t="shared" si="2026"/>
        <v>4.0657288687619156E-2</v>
      </c>
      <c r="T1731" s="5">
        <f t="shared" si="2027"/>
        <v>6.2493120044261115E-2</v>
      </c>
      <c r="U1731" s="5">
        <f t="shared" si="2028"/>
        <v>8.4702684765873351E-2</v>
      </c>
      <c r="V1731" s="5">
        <f t="shared" si="2029"/>
        <v>5.6429127891459274E-3</v>
      </c>
      <c r="W1731" s="5">
        <f t="shared" si="2030"/>
        <v>1.5369013247774923E-2</v>
      </c>
      <c r="X1731" s="5">
        <f t="shared" si="2031"/>
        <v>1.9997798414163537E-2</v>
      </c>
      <c r="Y1731" s="5">
        <f t="shared" si="2032"/>
        <v>1.3010332380038117E-2</v>
      </c>
      <c r="Z1731" s="5">
        <f t="shared" si="2033"/>
        <v>3.8268451532294016E-2</v>
      </c>
      <c r="AA1731" s="5">
        <f t="shared" si="2034"/>
        <v>3.6737713471002215E-2</v>
      </c>
      <c r="AB1731" s="5">
        <f t="shared" si="2035"/>
        <v>1.7634102466081037E-2</v>
      </c>
      <c r="AC1731" s="5">
        <f t="shared" si="2036"/>
        <v>4.4054552080908437E-4</v>
      </c>
      <c r="AD1731" s="5">
        <f t="shared" si="2037"/>
        <v>3.6885631794659765E-3</v>
      </c>
      <c r="AE1731" s="5">
        <f t="shared" si="2038"/>
        <v>4.7994716193992433E-3</v>
      </c>
      <c r="AF1731" s="5">
        <f t="shared" si="2039"/>
        <v>3.1224797712091439E-3</v>
      </c>
      <c r="AG1731" s="5">
        <f t="shared" si="2040"/>
        <v>1.3542990693950208E-3</v>
      </c>
      <c r="AH1731" s="5">
        <f t="shared" si="2041"/>
        <v>1.2448502174916769E-2</v>
      </c>
      <c r="AI1731" s="5">
        <f t="shared" si="2042"/>
        <v>1.1950562087920084E-2</v>
      </c>
      <c r="AJ1731" s="5">
        <f t="shared" si="2043"/>
        <v>5.7362698022016319E-3</v>
      </c>
      <c r="AK1731" s="5">
        <f t="shared" si="2044"/>
        <v>1.8356063367045206E-3</v>
      </c>
      <c r="AL1731" s="5">
        <f t="shared" si="2045"/>
        <v>2.2011934690553014E-5</v>
      </c>
      <c r="AM1731" s="5">
        <f t="shared" si="2046"/>
        <v>7.0820413045746681E-4</v>
      </c>
      <c r="AN1731" s="5">
        <f t="shared" si="2047"/>
        <v>9.2149855092465375E-4</v>
      </c>
      <c r="AO1731" s="5">
        <f t="shared" si="2048"/>
        <v>5.9951611607215506E-4</v>
      </c>
      <c r="AP1731" s="5">
        <f t="shared" si="2049"/>
        <v>2.6002542132384375E-4</v>
      </c>
      <c r="AQ1731" s="5">
        <f t="shared" si="2050"/>
        <v>8.4584739995344124E-5</v>
      </c>
      <c r="AR1731" s="5">
        <f t="shared" si="2051"/>
        <v>3.2395396248136245E-3</v>
      </c>
      <c r="AS1731" s="5">
        <f t="shared" si="2052"/>
        <v>3.1099580398210756E-3</v>
      </c>
      <c r="AT1731" s="5">
        <f t="shared" si="2053"/>
        <v>1.4927798591141143E-3</v>
      </c>
      <c r="AU1731" s="5">
        <f t="shared" si="2054"/>
        <v>4.7768955491651611E-4</v>
      </c>
      <c r="AV1731" s="5">
        <f t="shared" si="2055"/>
        <v>1.1464549317996372E-4</v>
      </c>
      <c r="AW1731" s="5">
        <f t="shared" si="2056"/>
        <v>7.6377097310592957E-7</v>
      </c>
      <c r="AX1731" s="5">
        <f t="shared" si="2057"/>
        <v>1.133126608731945E-4</v>
      </c>
      <c r="AY1731" s="5">
        <f t="shared" si="2058"/>
        <v>1.4743976814794436E-4</v>
      </c>
      <c r="AZ1731" s="5">
        <f t="shared" si="2059"/>
        <v>9.5922578571544658E-5</v>
      </c>
      <c r="BA1731" s="5">
        <f t="shared" si="2060"/>
        <v>4.160406741181493E-5</v>
      </c>
      <c r="BB1731" s="5">
        <f t="shared" si="2061"/>
        <v>1.3533558399255036E-5</v>
      </c>
      <c r="BC1731" s="5">
        <f t="shared" si="2062"/>
        <v>3.5219095504884761E-6</v>
      </c>
      <c r="BD1731" s="5">
        <f t="shared" si="2063"/>
        <v>7.0253545589095217E-4</v>
      </c>
      <c r="BE1731" s="5">
        <f t="shared" si="2064"/>
        <v>6.7443403765531324E-4</v>
      </c>
      <c r="BF1731" s="5">
        <f t="shared" si="2065"/>
        <v>3.2372833807454992E-4</v>
      </c>
      <c r="BG1731" s="5">
        <f t="shared" si="2066"/>
        <v>1.0359306818385588E-4</v>
      </c>
      <c r="BH1731" s="5">
        <f t="shared" si="2067"/>
        <v>2.4862336364125379E-5</v>
      </c>
      <c r="BI1731" s="5">
        <f t="shared" si="2068"/>
        <v>4.7735685819120679E-6</v>
      </c>
      <c r="BJ1731" s="8">
        <f t="shared" si="2069"/>
        <v>0.2749110876252665</v>
      </c>
      <c r="BK1731" s="8">
        <f t="shared" si="2070"/>
        <v>0.28133199045776408</v>
      </c>
      <c r="BL1731" s="8">
        <f t="shared" si="2071"/>
        <v>0.4051646938751336</v>
      </c>
      <c r="BM1731" s="8">
        <f t="shared" si="2072"/>
        <v>0.39317019594426239</v>
      </c>
      <c r="BN1731" s="8">
        <f t="shared" si="2073"/>
        <v>0.60635935154902088</v>
      </c>
    </row>
    <row r="1732" spans="1:66" x14ac:dyDescent="0.25">
      <c r="A1732" t="s">
        <v>178</v>
      </c>
      <c r="B1732" t="s">
        <v>273</v>
      </c>
      <c r="C1732" t="s">
        <v>458</v>
      </c>
      <c r="D1732" s="7" t="s">
        <v>575</v>
      </c>
      <c r="E1732">
        <f>VLOOKUP(A1732,home!$A$2:$E$405,3,FALSE)</f>
        <v>1.5686274509803899</v>
      </c>
      <c r="F1732">
        <f>VLOOKUP(B1732,home!$B$2:$E$405,3,FALSE)</f>
        <v>2.33</v>
      </c>
      <c r="G1732">
        <f>VLOOKUP(C1732,away!$B$2:$E$405,4,FALSE)</f>
        <v>1.01</v>
      </c>
      <c r="H1732">
        <f>VLOOKUP(A1732,away!$A$2:$E$405,3,FALSE)</f>
        <v>1.29084967320261</v>
      </c>
      <c r="I1732">
        <f>VLOOKUP(C1732,away!$B$2:$E$405,3,FALSE)</f>
        <v>0.45</v>
      </c>
      <c r="J1732">
        <f>VLOOKUP(B1732,home!$B$2:$E$405,4,FALSE)</f>
        <v>0.36</v>
      </c>
      <c r="K1732" s="3">
        <f t="shared" si="2018"/>
        <v>3.691450980392152</v>
      </c>
      <c r="L1732" s="3">
        <f t="shared" si="2019"/>
        <v>0.20911764705882283</v>
      </c>
      <c r="M1732" s="5">
        <f t="shared" si="2020"/>
        <v>2.0230404611157177E-2</v>
      </c>
      <c r="N1732" s="5">
        <f t="shared" si="2021"/>
        <v>7.4679546935586066E-2</v>
      </c>
      <c r="O1732" s="5">
        <f t="shared" si="2022"/>
        <v>4.2305346113331492E-3</v>
      </c>
      <c r="P1732" s="5">
        <f t="shared" si="2023"/>
        <v>1.5616811138588682E-2</v>
      </c>
      <c r="Q1732" s="5">
        <f t="shared" si="2024"/>
        <v>0.1378379433753055</v>
      </c>
      <c r="R1732" s="5">
        <f t="shared" si="2025"/>
        <v>4.4233972186144988E-4</v>
      </c>
      <c r="S1732" s="5">
        <f t="shared" si="2026"/>
        <v>3.0138397479683109E-3</v>
      </c>
      <c r="T1732" s="5">
        <f t="shared" si="2027"/>
        <v>2.8824346394071141E-2</v>
      </c>
      <c r="U1732" s="5">
        <f t="shared" si="2028"/>
        <v>1.6328753999318407E-3</v>
      </c>
      <c r="V1732" s="5">
        <f t="shared" si="2029"/>
        <v>2.5850290991123861E-4</v>
      </c>
      <c r="W1732" s="5">
        <f t="shared" si="2030"/>
        <v>0.16960733706933648</v>
      </c>
      <c r="X1732" s="5">
        <f t="shared" si="2031"/>
        <v>3.5467887251852306E-2</v>
      </c>
      <c r="Y1732" s="5">
        <f t="shared" si="2032"/>
        <v>3.7084805641274862E-3</v>
      </c>
      <c r="Z1732" s="5">
        <f t="shared" si="2033"/>
        <v>3.0833680612106843E-5</v>
      </c>
      <c r="AA1732" s="5">
        <f t="shared" si="2034"/>
        <v>1.1382102052466029E-4</v>
      </c>
      <c r="AB1732" s="5">
        <f t="shared" si="2035"/>
        <v>2.1008235890249629E-4</v>
      </c>
      <c r="AC1732" s="5">
        <f t="shared" si="2036"/>
        <v>1.2471917889351663E-5</v>
      </c>
      <c r="AD1732" s="5">
        <f t="shared" si="2037"/>
        <v>0.15652429267657608</v>
      </c>
      <c r="AE1732" s="5">
        <f t="shared" si="2038"/>
        <v>3.2731991792072125E-2</v>
      </c>
      <c r="AF1732" s="5">
        <f t="shared" si="2039"/>
        <v>3.4224185535534123E-3</v>
      </c>
      <c r="AG1732" s="5">
        <f t="shared" si="2040"/>
        <v>2.385627050565165E-4</v>
      </c>
      <c r="AH1732" s="5">
        <f t="shared" si="2041"/>
        <v>1.6119666849417565E-6</v>
      </c>
      <c r="AI1732" s="5">
        <f t="shared" si="2042"/>
        <v>5.9504959994877339E-6</v>
      </c>
      <c r="AJ1732" s="5">
        <f t="shared" si="2043"/>
        <v>1.0982982145564288E-5</v>
      </c>
      <c r="AK1732" s="5">
        <f t="shared" si="2044"/>
        <v>1.3514380069624264E-5</v>
      </c>
      <c r="AL1732" s="5">
        <f t="shared" si="2045"/>
        <v>3.8510665497332262E-7</v>
      </c>
      <c r="AM1732" s="5">
        <f t="shared" si="2046"/>
        <v>0.11556035073122697</v>
      </c>
      <c r="AN1732" s="5">
        <f t="shared" si="2047"/>
        <v>2.4165708638206503E-2</v>
      </c>
      <c r="AO1732" s="5">
        <f t="shared" si="2048"/>
        <v>2.5267380649654069E-3</v>
      </c>
      <c r="AP1732" s="5">
        <f t="shared" si="2049"/>
        <v>1.7612850629317633E-4</v>
      </c>
      <c r="AQ1732" s="5">
        <f t="shared" si="2050"/>
        <v>9.2078947040035235E-6</v>
      </c>
      <c r="AR1732" s="5">
        <f t="shared" si="2051"/>
        <v>6.7418136058446192E-8</v>
      </c>
      <c r="AS1732" s="5">
        <f t="shared" si="2052"/>
        <v>2.4887074444916265E-7</v>
      </c>
      <c r="AT1732" s="5">
        <f t="shared" si="2053"/>
        <v>4.5934707679389325E-7</v>
      </c>
      <c r="AU1732" s="5">
        <f t="shared" si="2054"/>
        <v>5.6521907232369538E-7</v>
      </c>
      <c r="AV1732" s="5">
        <f t="shared" si="2055"/>
        <v>5.2161962466641211E-7</v>
      </c>
      <c r="AW1732" s="5">
        <f t="shared" si="2056"/>
        <v>8.2578371165800028E-9</v>
      </c>
      <c r="AX1732" s="5">
        <f t="shared" si="2057"/>
        <v>7.1097561666874837E-2</v>
      </c>
      <c r="AY1732" s="5">
        <f t="shared" si="2058"/>
        <v>1.4867754807396424E-2</v>
      </c>
      <c r="AZ1732" s="5">
        <f t="shared" si="2059"/>
        <v>1.554554951185121E-3</v>
      </c>
      <c r="BA1732" s="5">
        <f t="shared" si="2060"/>
        <v>1.0836162453849191E-4</v>
      </c>
      <c r="BB1732" s="5">
        <f t="shared" si="2061"/>
        <v>5.6650819887402548E-6</v>
      </c>
      <c r="BC1732" s="5">
        <f t="shared" si="2062"/>
        <v>2.3693372317613581E-7</v>
      </c>
      <c r="BD1732" s="5">
        <f t="shared" si="2063"/>
        <v>2.3497203302723092E-9</v>
      </c>
      <c r="BE1732" s="5">
        <f t="shared" si="2064"/>
        <v>8.6738774168310851E-9</v>
      </c>
      <c r="BF1732" s="5">
        <f t="shared" si="2065"/>
        <v>1.6009596647081231E-8</v>
      </c>
      <c r="BG1732" s="5">
        <f t="shared" si="2066"/>
        <v>1.9699547079516974E-8</v>
      </c>
      <c r="BH1732" s="5">
        <f t="shared" si="2067"/>
        <v>1.8179978094991073E-8</v>
      </c>
      <c r="BI1732" s="5">
        <f t="shared" si="2068"/>
        <v>1.3422099592452527E-8</v>
      </c>
      <c r="BJ1732" s="8">
        <f t="shared" si="2069"/>
        <v>0.87311507621864015</v>
      </c>
      <c r="BK1732" s="8">
        <f t="shared" si="2070"/>
        <v>5.4000170239566159E-2</v>
      </c>
      <c r="BL1732" s="8">
        <f t="shared" si="2071"/>
        <v>6.6636537469266675E-3</v>
      </c>
      <c r="BM1732" s="8">
        <f t="shared" si="2072"/>
        <v>0.66590440694235387</v>
      </c>
      <c r="BN1732" s="8">
        <f t="shared" si="2073"/>
        <v>0.25303758039383206</v>
      </c>
    </row>
    <row r="1733" spans="1:66" x14ac:dyDescent="0.25">
      <c r="A1733" t="s">
        <v>178</v>
      </c>
      <c r="B1733" t="s">
        <v>271</v>
      </c>
      <c r="C1733" t="s">
        <v>179</v>
      </c>
      <c r="D1733" s="7" t="s">
        <v>575</v>
      </c>
      <c r="E1733">
        <f>VLOOKUP(A1733,home!$A$2:$E$405,3,FALSE)</f>
        <v>1.5686274509803899</v>
      </c>
      <c r="F1733">
        <f>VLOOKUP(B1733,home!$B$2:$E$405,3,FALSE)</f>
        <v>1.05</v>
      </c>
      <c r="G1733">
        <f>VLOOKUP(C1733,away!$B$2:$E$405,4,FALSE)</f>
        <v>0.83</v>
      </c>
      <c r="H1733">
        <f>VLOOKUP(A1733,away!$A$2:$E$405,3,FALSE)</f>
        <v>1.29084967320261</v>
      </c>
      <c r="I1733">
        <f>VLOOKUP(C1733,away!$B$2:$E$405,3,FALSE)</f>
        <v>0.83</v>
      </c>
      <c r="J1733">
        <f>VLOOKUP(B1733,home!$B$2:$E$405,4,FALSE)</f>
        <v>0.59</v>
      </c>
      <c r="K1733" s="3">
        <f t="shared" si="2018"/>
        <v>1.3670588235294099</v>
      </c>
      <c r="L1733" s="3">
        <f t="shared" si="2019"/>
        <v>0.63212908496731812</v>
      </c>
      <c r="M1733" s="5">
        <f t="shared" si="2020"/>
        <v>0.13544523250861429</v>
      </c>
      <c r="N1733" s="5">
        <f t="shared" si="2021"/>
        <v>0.18516160020589362</v>
      </c>
      <c r="O1733" s="5">
        <f t="shared" si="2022"/>
        <v>8.5618870888855989E-2</v>
      </c>
      <c r="P1733" s="5">
        <f t="shared" si="2023"/>
        <v>0.1170460329092359</v>
      </c>
      <c r="Q1733" s="5">
        <f t="shared" si="2024"/>
        <v>0.12656339967014596</v>
      </c>
      <c r="R1733" s="5">
        <f t="shared" si="2025"/>
        <v>2.7061089255453745E-2</v>
      </c>
      <c r="S1733" s="5">
        <f t="shared" si="2026"/>
        <v>2.5286555986602625E-2</v>
      </c>
      <c r="T1733" s="5">
        <f t="shared" si="2027"/>
        <v>8.0004406023842331E-2</v>
      </c>
      <c r="U1733" s="5">
        <f t="shared" si="2028"/>
        <v>3.699410084098495E-2</v>
      </c>
      <c r="V1733" s="5">
        <f t="shared" si="2029"/>
        <v>2.4279522918205592E-3</v>
      </c>
      <c r="W1733" s="5">
        <f t="shared" si="2030"/>
        <v>5.7673204084984081E-2</v>
      </c>
      <c r="X1733" s="5">
        <f t="shared" si="2031"/>
        <v>3.6456909725374374E-2</v>
      </c>
      <c r="Y1733" s="5">
        <f t="shared" si="2032"/>
        <v>1.1522736492718514E-2</v>
      </c>
      <c r="Z1733" s="5">
        <f t="shared" si="2033"/>
        <v>5.7020338630896323E-3</v>
      </c>
      <c r="AA1733" s="5">
        <f t="shared" si="2034"/>
        <v>7.7950157046001696E-3</v>
      </c>
      <c r="AB1733" s="5">
        <f t="shared" si="2035"/>
        <v>5.3281224992619922E-3</v>
      </c>
      <c r="AC1733" s="5">
        <f t="shared" si="2036"/>
        <v>1.3113334564600216E-4</v>
      </c>
      <c r="AD1733" s="5">
        <f t="shared" si="2037"/>
        <v>1.9710665631397471E-2</v>
      </c>
      <c r="AE1733" s="5">
        <f t="shared" si="2038"/>
        <v>1.2459685029672048E-2</v>
      </c>
      <c r="AF1733" s="5">
        <f t="shared" si="2039"/>
        <v>3.9380646483937916E-3</v>
      </c>
      <c r="AG1733" s="5">
        <f t="shared" si="2040"/>
        <v>8.2978840091043704E-4</v>
      </c>
      <c r="AH1733" s="5">
        <f t="shared" si="2041"/>
        <v>9.0110536208187785E-4</v>
      </c>
      <c r="AI1733" s="5">
        <f t="shared" si="2042"/>
        <v>1.2318640361636949E-3</v>
      </c>
      <c r="AJ1733" s="5">
        <f t="shared" si="2043"/>
        <v>8.4201530001306571E-4</v>
      </c>
      <c r="AK1733" s="5">
        <f t="shared" si="2044"/>
        <v>3.8369481514320827E-4</v>
      </c>
      <c r="AL1733" s="5">
        <f t="shared" si="2045"/>
        <v>4.532795316809398E-6</v>
      </c>
      <c r="AM1733" s="5">
        <f t="shared" si="2046"/>
        <v>5.389127873807957E-3</v>
      </c>
      <c r="AN1733" s="5">
        <f t="shared" si="2047"/>
        <v>3.4066244716420922E-3</v>
      </c>
      <c r="AO1733" s="5">
        <f t="shared" si="2048"/>
        <v>1.0767132050431946E-3</v>
      </c>
      <c r="AP1733" s="5">
        <f t="shared" si="2049"/>
        <v>2.2687391102539431E-4</v>
      </c>
      <c r="AQ1733" s="5">
        <f t="shared" si="2050"/>
        <v>3.5853399444859815E-5</v>
      </c>
      <c r="AR1733" s="5">
        <f t="shared" si="2051"/>
        <v>1.1392298159839229E-4</v>
      </c>
      <c r="AS1733" s="5">
        <f t="shared" si="2052"/>
        <v>1.5573941719686078E-4</v>
      </c>
      <c r="AT1733" s="5">
        <f t="shared" si="2053"/>
        <v>1.0645247222514823E-4</v>
      </c>
      <c r="AU1733" s="5">
        <f t="shared" si="2054"/>
        <v>4.8508930480636114E-5</v>
      </c>
      <c r="AV1733" s="5">
        <f t="shared" si="2055"/>
        <v>1.6578640358382083E-5</v>
      </c>
      <c r="AW1733" s="5">
        <f t="shared" si="2056"/>
        <v>1.088069366151699E-7</v>
      </c>
      <c r="AX1733" s="5">
        <f t="shared" si="2057"/>
        <v>1.227875801836242E-3</v>
      </c>
      <c r="AY1733" s="5">
        <f t="shared" si="2058"/>
        <v>7.7617600706825554E-4</v>
      </c>
      <c r="AZ1733" s="5">
        <f t="shared" si="2059"/>
        <v>2.4532171456082154E-4</v>
      </c>
      <c r="BA1733" s="5">
        <f t="shared" si="2060"/>
        <v>5.1691663649315234E-5</v>
      </c>
      <c r="BB1733" s="5">
        <f t="shared" si="2061"/>
        <v>8.1689510107700038E-6</v>
      </c>
      <c r="BC1733" s="5">
        <f t="shared" si="2062"/>
        <v>1.0327663055161784E-6</v>
      </c>
      <c r="BD1733" s="5">
        <f t="shared" si="2063"/>
        <v>1.2002338352423387E-5</v>
      </c>
      <c r="BE1733" s="5">
        <f t="shared" si="2064"/>
        <v>1.640790254766583E-5</v>
      </c>
      <c r="BF1733" s="5">
        <f t="shared" si="2065"/>
        <v>1.1215283976698631E-5</v>
      </c>
      <c r="BG1733" s="5">
        <f t="shared" si="2066"/>
        <v>5.1106509729112902E-6</v>
      </c>
      <c r="BH1733" s="5">
        <f t="shared" si="2067"/>
        <v>1.7466401266243855E-6</v>
      </c>
      <c r="BI1733" s="5">
        <f t="shared" si="2068"/>
        <v>4.7755195932647805E-7</v>
      </c>
      <c r="BJ1733" s="8">
        <f t="shared" si="2069"/>
        <v>0.54676591967872701</v>
      </c>
      <c r="BK1733" s="8">
        <f t="shared" si="2070"/>
        <v>0.28111761584430445</v>
      </c>
      <c r="BL1733" s="8">
        <f t="shared" si="2071"/>
        <v>0.16664404151235379</v>
      </c>
      <c r="BM1733" s="8">
        <f t="shared" si="2072"/>
        <v>0.32255731826014372</v>
      </c>
      <c r="BN1733" s="8">
        <f t="shared" si="2073"/>
        <v>0.67689622543819949</v>
      </c>
    </row>
    <row r="1734" spans="1:66" x14ac:dyDescent="0.25">
      <c r="A1734" t="s">
        <v>28</v>
      </c>
      <c r="B1734" t="s">
        <v>455</v>
      </c>
      <c r="C1734" t="s">
        <v>293</v>
      </c>
      <c r="D1734" s="7" t="s">
        <v>575</v>
      </c>
      <c r="E1734">
        <f>VLOOKUP(A1734,home!$A$2:$E$405,3,FALSE)</f>
        <v>1.4313725490196101</v>
      </c>
      <c r="F1734">
        <f>VLOOKUP(B1734,home!$B$2:$E$405,3,FALSE)</f>
        <v>0.66</v>
      </c>
      <c r="G1734">
        <f>VLOOKUP(C1734,away!$B$2:$E$405,4,FALSE)</f>
        <v>0.95</v>
      </c>
      <c r="H1734">
        <f>VLOOKUP(A1734,away!$A$2:$E$405,3,FALSE)</f>
        <v>1.20588235294118</v>
      </c>
      <c r="I1734">
        <f>VLOOKUP(C1734,away!$B$2:$E$405,3,FALSE)</f>
        <v>0.66</v>
      </c>
      <c r="J1734">
        <f>VLOOKUP(B1734,home!$B$2:$E$405,4,FALSE)</f>
        <v>1.02</v>
      </c>
      <c r="K1734" s="3">
        <f t="shared" si="2018"/>
        <v>0.89747058823529557</v>
      </c>
      <c r="L1734" s="3">
        <f t="shared" si="2019"/>
        <v>0.81180000000000241</v>
      </c>
      <c r="M1734" s="5">
        <f t="shared" si="2020"/>
        <v>0.18099776637984547</v>
      </c>
      <c r="N1734" s="5">
        <f t="shared" si="2021"/>
        <v>0.16244017186219453</v>
      </c>
      <c r="O1734" s="5">
        <f t="shared" si="2022"/>
        <v>0.14693398674715899</v>
      </c>
      <c r="P1734" s="5">
        <f t="shared" si="2023"/>
        <v>0.13186893151772991</v>
      </c>
      <c r="Q1734" s="5">
        <f t="shared" si="2024"/>
        <v>7.2892638297103088E-2</v>
      </c>
      <c r="R1734" s="5">
        <f t="shared" si="2025"/>
        <v>5.9640505220672005E-2</v>
      </c>
      <c r="S1734" s="5">
        <f t="shared" si="2026"/>
        <v>2.4018825546076025E-2</v>
      </c>
      <c r="T1734" s="5">
        <f t="shared" si="2027"/>
        <v>5.9174243769588457E-2</v>
      </c>
      <c r="U1734" s="5">
        <f t="shared" si="2028"/>
        <v>5.3525599303046727E-2</v>
      </c>
      <c r="V1734" s="5">
        <f t="shared" si="2029"/>
        <v>1.9443682921385195E-3</v>
      </c>
      <c r="W1734" s="5">
        <f t="shared" si="2030"/>
        <v>2.1806332990174586E-2</v>
      </c>
      <c r="X1734" s="5">
        <f t="shared" si="2031"/>
        <v>1.770238112142378E-2</v>
      </c>
      <c r="Y1734" s="5">
        <f t="shared" si="2032"/>
        <v>7.1853964971859332E-3</v>
      </c>
      <c r="Z1734" s="5">
        <f t="shared" si="2033"/>
        <v>1.6138720712713894E-2</v>
      </c>
      <c r="AA1734" s="5">
        <f t="shared" si="2034"/>
        <v>1.4484027171404488E-2</v>
      </c>
      <c r="AB1734" s="5">
        <f t="shared" si="2035"/>
        <v>6.4994941927681927E-3</v>
      </c>
      <c r="AC1734" s="5">
        <f t="shared" si="2036"/>
        <v>8.8537615093813512E-5</v>
      </c>
      <c r="AD1734" s="5">
        <f t="shared" si="2037"/>
        <v>4.8926356239866785E-3</v>
      </c>
      <c r="AE1734" s="5">
        <f t="shared" si="2038"/>
        <v>3.9718415995523976E-3</v>
      </c>
      <c r="AF1734" s="5">
        <f t="shared" si="2039"/>
        <v>1.6121705052583228E-3</v>
      </c>
      <c r="AG1734" s="5">
        <f t="shared" si="2040"/>
        <v>4.3625333872290351E-4</v>
      </c>
      <c r="AH1734" s="5">
        <f t="shared" si="2041"/>
        <v>3.2753533686452944E-3</v>
      </c>
      <c r="AI1734" s="5">
        <f t="shared" si="2042"/>
        <v>2.9395333144365491E-3</v>
      </c>
      <c r="AJ1734" s="5">
        <f t="shared" si="2043"/>
        <v>1.3190723464223085E-3</v>
      </c>
      <c r="AK1734" s="5">
        <f t="shared" si="2044"/>
        <v>3.9460954488951364E-4</v>
      </c>
      <c r="AL1734" s="5">
        <f t="shared" si="2045"/>
        <v>2.5802220513698696E-6</v>
      </c>
      <c r="AM1734" s="5">
        <f t="shared" si="2046"/>
        <v>8.7819931429605779E-4</v>
      </c>
      <c r="AN1734" s="5">
        <f t="shared" si="2047"/>
        <v>7.1292220334554174E-4</v>
      </c>
      <c r="AO1734" s="5">
        <f t="shared" si="2048"/>
        <v>2.8937512233795625E-4</v>
      </c>
      <c r="AP1734" s="5">
        <f t="shared" si="2049"/>
        <v>7.8304908104651197E-5</v>
      </c>
      <c r="AQ1734" s="5">
        <f t="shared" si="2050"/>
        <v>1.5891981099839009E-5</v>
      </c>
      <c r="AR1734" s="5">
        <f t="shared" si="2051"/>
        <v>5.3178637293325168E-4</v>
      </c>
      <c r="AS1734" s="5">
        <f t="shared" si="2052"/>
        <v>4.7726262893191962E-4</v>
      </c>
      <c r="AT1734" s="5">
        <f t="shared" si="2053"/>
        <v>2.1416458616512667E-4</v>
      </c>
      <c r="AU1734" s="5">
        <f t="shared" si="2054"/>
        <v>6.4068805708261635E-5</v>
      </c>
      <c r="AV1734" s="5">
        <f t="shared" si="2055"/>
        <v>1.4374967186631608E-5</v>
      </c>
      <c r="AW1734" s="5">
        <f t="shared" si="2056"/>
        <v>5.2218435220074586E-8</v>
      </c>
      <c r="AX1734" s="5">
        <f t="shared" si="2057"/>
        <v>1.3135967586485264E-4</v>
      </c>
      <c r="AY1734" s="5">
        <f t="shared" si="2058"/>
        <v>1.0663778486708768E-4</v>
      </c>
      <c r="AZ1734" s="5">
        <f t="shared" si="2059"/>
        <v>4.3284276877551018E-5</v>
      </c>
      <c r="BA1734" s="5">
        <f t="shared" si="2060"/>
        <v>1.1712725323065341E-5</v>
      </c>
      <c r="BB1734" s="5">
        <f t="shared" si="2061"/>
        <v>2.3770976043161176E-6</v>
      </c>
      <c r="BC1734" s="5">
        <f t="shared" si="2062"/>
        <v>3.859455670367661E-7</v>
      </c>
      <c r="BD1734" s="5">
        <f t="shared" si="2063"/>
        <v>7.1950696257869136E-5</v>
      </c>
      <c r="BE1734" s="5">
        <f t="shared" si="2064"/>
        <v>6.4573633694488898E-5</v>
      </c>
      <c r="BF1734" s="5">
        <f t="shared" si="2065"/>
        <v>2.8976468508141715E-5</v>
      </c>
      <c r="BG1734" s="5">
        <f t="shared" si="2066"/>
        <v>8.668509412327822E-6</v>
      </c>
      <c r="BH1734" s="5">
        <f t="shared" si="2067"/>
        <v>1.9449330603512615E-6</v>
      </c>
      <c r="BI1734" s="5">
        <f t="shared" si="2068"/>
        <v>3.4910404355034422E-7</v>
      </c>
      <c r="BJ1734" s="8">
        <f t="shared" si="2069"/>
        <v>0.35438451664047871</v>
      </c>
      <c r="BK1734" s="8">
        <f t="shared" si="2070"/>
        <v>0.33902764735780216</v>
      </c>
      <c r="BL1734" s="8">
        <f t="shared" si="2071"/>
        <v>0.29049030191534608</v>
      </c>
      <c r="BM1734" s="8">
        <f t="shared" si="2072"/>
        <v>0.24516060103520482</v>
      </c>
      <c r="BN1734" s="8">
        <f t="shared" si="2073"/>
        <v>0.75477400002470407</v>
      </c>
    </row>
    <row r="1735" spans="1:66" x14ac:dyDescent="0.25">
      <c r="A1735" t="s">
        <v>28</v>
      </c>
      <c r="B1735" t="s">
        <v>522</v>
      </c>
      <c r="C1735" t="s">
        <v>457</v>
      </c>
      <c r="D1735" s="7" t="s">
        <v>575</v>
      </c>
      <c r="E1735">
        <f>VLOOKUP(A1735,home!$A$2:$E$405,3,FALSE)</f>
        <v>1.4313725490196101</v>
      </c>
      <c r="F1735" t="e">
        <f>VLOOKUP(B1735,home!$B$2:$E$405,3,FALSE)</f>
        <v>#N/A</v>
      </c>
      <c r="G1735">
        <f>VLOOKUP(C1735,away!$B$2:$E$405,4,FALSE)</f>
        <v>0.9</v>
      </c>
      <c r="H1735">
        <f>VLOOKUP(A1735,away!$A$2:$E$405,3,FALSE)</f>
        <v>1.20588235294118</v>
      </c>
      <c r="I1735">
        <f>VLOOKUP(C1735,away!$B$2:$E$405,3,FALSE)</f>
        <v>0.62</v>
      </c>
      <c r="J1735" t="e">
        <f>VLOOKUP(B1735,home!$B$2:$E$405,4,FALSE)</f>
        <v>#N/A</v>
      </c>
      <c r="K1735" s="3" t="e">
        <f t="shared" si="2018"/>
        <v>#N/A</v>
      </c>
      <c r="L1735" s="3" t="e">
        <f t="shared" si="2019"/>
        <v>#N/A</v>
      </c>
      <c r="M1735" s="5" t="e">
        <f t="shared" si="2020"/>
        <v>#N/A</v>
      </c>
      <c r="N1735" s="5" t="e">
        <f t="shared" si="2021"/>
        <v>#N/A</v>
      </c>
      <c r="O1735" s="5" t="e">
        <f t="shared" si="2022"/>
        <v>#N/A</v>
      </c>
      <c r="P1735" s="5" t="e">
        <f t="shared" si="2023"/>
        <v>#N/A</v>
      </c>
      <c r="Q1735" s="5" t="e">
        <f t="shared" si="2024"/>
        <v>#N/A</v>
      </c>
      <c r="R1735" s="5" t="e">
        <f t="shared" si="2025"/>
        <v>#N/A</v>
      </c>
      <c r="S1735" s="5" t="e">
        <f t="shared" si="2026"/>
        <v>#N/A</v>
      </c>
      <c r="T1735" s="5" t="e">
        <f t="shared" si="2027"/>
        <v>#N/A</v>
      </c>
      <c r="U1735" s="5" t="e">
        <f t="shared" si="2028"/>
        <v>#N/A</v>
      </c>
      <c r="V1735" s="5" t="e">
        <f t="shared" si="2029"/>
        <v>#N/A</v>
      </c>
      <c r="W1735" s="5" t="e">
        <f t="shared" si="2030"/>
        <v>#N/A</v>
      </c>
      <c r="X1735" s="5" t="e">
        <f t="shared" si="2031"/>
        <v>#N/A</v>
      </c>
      <c r="Y1735" s="5" t="e">
        <f t="shared" si="2032"/>
        <v>#N/A</v>
      </c>
      <c r="Z1735" s="5" t="e">
        <f t="shared" si="2033"/>
        <v>#N/A</v>
      </c>
      <c r="AA1735" s="5" t="e">
        <f t="shared" si="2034"/>
        <v>#N/A</v>
      </c>
      <c r="AB1735" s="5" t="e">
        <f t="shared" si="2035"/>
        <v>#N/A</v>
      </c>
      <c r="AC1735" s="5" t="e">
        <f t="shared" si="2036"/>
        <v>#N/A</v>
      </c>
      <c r="AD1735" s="5" t="e">
        <f t="shared" si="2037"/>
        <v>#N/A</v>
      </c>
      <c r="AE1735" s="5" t="e">
        <f t="shared" si="2038"/>
        <v>#N/A</v>
      </c>
      <c r="AF1735" s="5" t="e">
        <f t="shared" si="2039"/>
        <v>#N/A</v>
      </c>
      <c r="AG1735" s="5" t="e">
        <f t="shared" si="2040"/>
        <v>#N/A</v>
      </c>
      <c r="AH1735" s="5" t="e">
        <f t="shared" si="2041"/>
        <v>#N/A</v>
      </c>
      <c r="AI1735" s="5" t="e">
        <f t="shared" si="2042"/>
        <v>#N/A</v>
      </c>
      <c r="AJ1735" s="5" t="e">
        <f t="shared" si="2043"/>
        <v>#N/A</v>
      </c>
      <c r="AK1735" s="5" t="e">
        <f t="shared" si="2044"/>
        <v>#N/A</v>
      </c>
      <c r="AL1735" s="5" t="e">
        <f t="shared" si="2045"/>
        <v>#N/A</v>
      </c>
      <c r="AM1735" s="5" t="e">
        <f t="shared" si="2046"/>
        <v>#N/A</v>
      </c>
      <c r="AN1735" s="5" t="e">
        <f t="shared" si="2047"/>
        <v>#N/A</v>
      </c>
      <c r="AO1735" s="5" t="e">
        <f t="shared" si="2048"/>
        <v>#N/A</v>
      </c>
      <c r="AP1735" s="5" t="e">
        <f t="shared" si="2049"/>
        <v>#N/A</v>
      </c>
      <c r="AQ1735" s="5" t="e">
        <f t="shared" si="2050"/>
        <v>#N/A</v>
      </c>
      <c r="AR1735" s="5" t="e">
        <f t="shared" si="2051"/>
        <v>#N/A</v>
      </c>
      <c r="AS1735" s="5" t="e">
        <f t="shared" si="2052"/>
        <v>#N/A</v>
      </c>
      <c r="AT1735" s="5" t="e">
        <f t="shared" si="2053"/>
        <v>#N/A</v>
      </c>
      <c r="AU1735" s="5" t="e">
        <f t="shared" si="2054"/>
        <v>#N/A</v>
      </c>
      <c r="AV1735" s="5" t="e">
        <f t="shared" si="2055"/>
        <v>#N/A</v>
      </c>
      <c r="AW1735" s="5" t="e">
        <f t="shared" si="2056"/>
        <v>#N/A</v>
      </c>
      <c r="AX1735" s="5" t="e">
        <f t="shared" si="2057"/>
        <v>#N/A</v>
      </c>
      <c r="AY1735" s="5" t="e">
        <f t="shared" si="2058"/>
        <v>#N/A</v>
      </c>
      <c r="AZ1735" s="5" t="e">
        <f t="shared" si="2059"/>
        <v>#N/A</v>
      </c>
      <c r="BA1735" s="5" t="e">
        <f t="shared" si="2060"/>
        <v>#N/A</v>
      </c>
      <c r="BB1735" s="5" t="e">
        <f t="shared" si="2061"/>
        <v>#N/A</v>
      </c>
      <c r="BC1735" s="5" t="e">
        <f t="shared" si="2062"/>
        <v>#N/A</v>
      </c>
      <c r="BD1735" s="5" t="e">
        <f t="shared" si="2063"/>
        <v>#N/A</v>
      </c>
      <c r="BE1735" s="5" t="e">
        <f t="shared" si="2064"/>
        <v>#N/A</v>
      </c>
      <c r="BF1735" s="5" t="e">
        <f t="shared" si="2065"/>
        <v>#N/A</v>
      </c>
      <c r="BG1735" s="5" t="e">
        <f t="shared" si="2066"/>
        <v>#N/A</v>
      </c>
      <c r="BH1735" s="5" t="e">
        <f t="shared" si="2067"/>
        <v>#N/A</v>
      </c>
      <c r="BI1735" s="5" t="e">
        <f t="shared" si="2068"/>
        <v>#N/A</v>
      </c>
      <c r="BJ1735" s="8" t="e">
        <f t="shared" si="2069"/>
        <v>#N/A</v>
      </c>
      <c r="BK1735" s="8" t="e">
        <f t="shared" si="2070"/>
        <v>#N/A</v>
      </c>
      <c r="BL1735" s="8" t="e">
        <f t="shared" si="2071"/>
        <v>#N/A</v>
      </c>
      <c r="BM1735" s="8" t="e">
        <f t="shared" si="2072"/>
        <v>#N/A</v>
      </c>
      <c r="BN1735" s="8" t="e">
        <f t="shared" si="2073"/>
        <v>#N/A</v>
      </c>
    </row>
    <row r="1736" spans="1:66" x14ac:dyDescent="0.25">
      <c r="A1736" t="s">
        <v>28</v>
      </c>
      <c r="B1736" t="s">
        <v>189</v>
      </c>
      <c r="C1736" t="s">
        <v>31</v>
      </c>
      <c r="D1736" s="7" t="s">
        <v>575</v>
      </c>
      <c r="E1736">
        <f>VLOOKUP(A1736,home!$A$2:$E$405,3,FALSE)</f>
        <v>1.4313725490196101</v>
      </c>
      <c r="F1736">
        <f>VLOOKUP(B1736,home!$B$2:$E$405,3,FALSE)</f>
        <v>1.4</v>
      </c>
      <c r="G1736">
        <f>VLOOKUP(C1736,away!$B$2:$E$405,4,FALSE)</f>
        <v>0.57999999999999996</v>
      </c>
      <c r="H1736">
        <f>VLOOKUP(A1736,away!$A$2:$E$405,3,FALSE)</f>
        <v>1.20588235294118</v>
      </c>
      <c r="I1736">
        <f>VLOOKUP(C1736,away!$B$2:$E$405,3,FALSE)</f>
        <v>1.73</v>
      </c>
      <c r="J1736">
        <f>VLOOKUP(B1736,home!$B$2:$E$405,4,FALSE)</f>
        <v>0.98</v>
      </c>
      <c r="K1736" s="3">
        <f t="shared" si="2018"/>
        <v>1.1622745098039233</v>
      </c>
      <c r="L1736" s="3">
        <f t="shared" si="2019"/>
        <v>2.0444529411764765</v>
      </c>
      <c r="M1736" s="5">
        <f t="shared" si="2020"/>
        <v>4.0488898604286137E-2</v>
      </c>
      <c r="N1736" s="5">
        <f t="shared" si="2021"/>
        <v>4.7059214777797419E-2</v>
      </c>
      <c r="O1736" s="5">
        <f t="shared" si="2022"/>
        <v>8.2777647836528911E-2</v>
      </c>
      <c r="P1736" s="5">
        <f t="shared" si="2023"/>
        <v>9.6210350061923411E-2</v>
      </c>
      <c r="Q1736" s="5">
        <f t="shared" si="2024"/>
        <v>2.7347862893811022E-2</v>
      </c>
      <c r="R1736" s="5">
        <f t="shared" si="2025"/>
        <v>8.4617502791531074E-2</v>
      </c>
      <c r="S1736" s="5">
        <f t="shared" si="2026"/>
        <v>5.7154132232050715E-2</v>
      </c>
      <c r="T1736" s="5">
        <f t="shared" si="2027"/>
        <v>5.591141872814296E-2</v>
      </c>
      <c r="U1736" s="5">
        <f t="shared" si="2028"/>
        <v>9.834876657785889E-2</v>
      </c>
      <c r="V1736" s="5">
        <f t="shared" si="2029"/>
        <v>1.509005968737032E-2</v>
      </c>
      <c r="W1736" s="5">
        <f t="shared" si="2030"/>
        <v>1.0595241313029706E-2</v>
      </c>
      <c r="X1736" s="5">
        <f t="shared" si="2031"/>
        <v>2.1661472264898091E-2</v>
      </c>
      <c r="Y1736" s="5">
        <f t="shared" si="2032"/>
        <v>2.2142930341091792E-2</v>
      </c>
      <c r="Z1736" s="5">
        <f t="shared" si="2033"/>
        <v>5.7665500819051474E-2</v>
      </c>
      <c r="AA1736" s="5">
        <f t="shared" si="2034"/>
        <v>6.7023141697060792E-2</v>
      </c>
      <c r="AB1736" s="5">
        <f t="shared" si="2035"/>
        <v>3.8949644580735118E-2</v>
      </c>
      <c r="AC1736" s="5">
        <f t="shared" si="2036"/>
        <v>2.2410771455628211E-3</v>
      </c>
      <c r="AD1736" s="5">
        <f t="shared" si="2037"/>
        <v>3.0786447258389685E-3</v>
      </c>
      <c r="AE1736" s="5">
        <f t="shared" si="2038"/>
        <v>6.2941442645789245E-3</v>
      </c>
      <c r="AF1736" s="5">
        <f t="shared" si="2039"/>
        <v>6.4340408769537182E-3</v>
      </c>
      <c r="AG1736" s="5">
        <f t="shared" si="2040"/>
        <v>4.3846979315125684E-3</v>
      </c>
      <c r="AH1736" s="5">
        <f t="shared" si="2041"/>
        <v>2.947360068848108E-2</v>
      </c>
      <c r="AI1736" s="5">
        <f t="shared" si="2042"/>
        <v>3.4256414792360919E-2</v>
      </c>
      <c r="AJ1736" s="5">
        <f t="shared" si="2043"/>
        <v>1.990767885521558E-2</v>
      </c>
      <c r="AK1736" s="5">
        <f t="shared" si="2044"/>
        <v>7.7127292275932079E-3</v>
      </c>
      <c r="AL1736" s="5">
        <f t="shared" si="2045"/>
        <v>2.1301129358707743E-4</v>
      </c>
      <c r="AM1736" s="5">
        <f t="shared" si="2046"/>
        <v>7.1564605791698394E-4</v>
      </c>
      <c r="AN1736" s="5">
        <f t="shared" si="2047"/>
        <v>1.4631046879497287E-3</v>
      </c>
      <c r="AO1736" s="5">
        <f t="shared" si="2048"/>
        <v>1.4956243412639571E-3</v>
      </c>
      <c r="AP1736" s="5">
        <f t="shared" si="2049"/>
        <v>1.0192445277974092E-3</v>
      </c>
      <c r="AQ1736" s="5">
        <f t="shared" si="2050"/>
        <v>5.2094936815836061E-4</v>
      </c>
      <c r="AR1736" s="5">
        <f t="shared" si="2051"/>
        <v>1.2051477922925231E-2</v>
      </c>
      <c r="AS1736" s="5">
        <f t="shared" si="2052"/>
        <v>1.4007125595280724E-2</v>
      </c>
      <c r="AT1736" s="5">
        <f t="shared" si="2053"/>
        <v>8.1400625175084475E-3</v>
      </c>
      <c r="AU1736" s="5">
        <f t="shared" si="2054"/>
        <v>3.1536623907701413E-3</v>
      </c>
      <c r="AV1736" s="5">
        <f t="shared" si="2055"/>
        <v>9.1635535232985831E-4</v>
      </c>
      <c r="AW1736" s="5">
        <f t="shared" si="2056"/>
        <v>1.4060020722834204E-5</v>
      </c>
      <c r="AX1736" s="5">
        <f t="shared" si="2057"/>
        <v>1.3862952852642887E-4</v>
      </c>
      <c r="AY1736" s="5">
        <f t="shared" si="2058"/>
        <v>2.8342154732976567E-4</v>
      </c>
      <c r="AZ1736" s="5">
        <f t="shared" si="2059"/>
        <v>2.8972100801556374E-4</v>
      </c>
      <c r="BA1736" s="5">
        <f t="shared" si="2060"/>
        <v>1.9744032231934429E-4</v>
      </c>
      <c r="BB1736" s="5">
        <f t="shared" si="2061"/>
        <v>1.0091436191815375E-4</v>
      </c>
      <c r="BC1736" s="5">
        <f t="shared" si="2062"/>
        <v>4.1262932806103362E-5</v>
      </c>
      <c r="BD1736" s="5">
        <f t="shared" si="2063"/>
        <v>4.1064465808413053E-3</v>
      </c>
      <c r="BE1736" s="5">
        <f t="shared" si="2064"/>
        <v>4.7728181867833239E-3</v>
      </c>
      <c r="BF1736" s="5">
        <f t="shared" si="2065"/>
        <v>2.7736624592134195E-3</v>
      </c>
      <c r="BG1736" s="5">
        <f t="shared" si="2066"/>
        <v>1.0745857250479408E-3</v>
      </c>
      <c r="BH1736" s="5">
        <f t="shared" si="2067"/>
        <v>3.1224089920559711E-4</v>
      </c>
      <c r="BI1736" s="5">
        <f t="shared" si="2068"/>
        <v>7.2581927612984297E-5</v>
      </c>
      <c r="BJ1736" s="8">
        <f t="shared" si="2069"/>
        <v>0.21117562680165691</v>
      </c>
      <c r="BK1736" s="8">
        <f t="shared" si="2070"/>
        <v>0.21168095057211025</v>
      </c>
      <c r="BL1736" s="8">
        <f t="shared" si="2071"/>
        <v>0.51444814660488436</v>
      </c>
      <c r="BM1736" s="8">
        <f t="shared" si="2072"/>
        <v>0.61619938630521853</v>
      </c>
      <c r="BN1736" s="8">
        <f t="shared" si="2073"/>
        <v>0.37850147696587799</v>
      </c>
    </row>
    <row r="1737" spans="1:66" x14ac:dyDescent="0.25">
      <c r="A1737" t="s">
        <v>192</v>
      </c>
      <c r="B1737" t="s">
        <v>204</v>
      </c>
      <c r="C1737" t="s">
        <v>281</v>
      </c>
      <c r="D1737" s="7" t="s">
        <v>575</v>
      </c>
      <c r="E1737">
        <f>VLOOKUP(A1737,home!$A$2:$E$405,3,FALSE)</f>
        <v>1.40350877192982</v>
      </c>
      <c r="F1737">
        <f>VLOOKUP(B1737,home!$B$2:$E$405,3,FALSE)</f>
        <v>1.2</v>
      </c>
      <c r="G1737">
        <f>VLOOKUP(C1737,away!$B$2:$E$405,4,FALSE)</f>
        <v>0.71</v>
      </c>
      <c r="H1737">
        <f>VLOOKUP(A1737,away!$A$2:$E$405,3,FALSE)</f>
        <v>1.06578947368421</v>
      </c>
      <c r="I1737">
        <f>VLOOKUP(C1737,away!$B$2:$E$405,3,FALSE)</f>
        <v>1.5</v>
      </c>
      <c r="J1737">
        <f>VLOOKUP(B1737,home!$B$2:$E$405,4,FALSE)</f>
        <v>0.79</v>
      </c>
      <c r="K1737" s="3">
        <f t="shared" si="2018"/>
        <v>1.1957894736842065</v>
      </c>
      <c r="L1737" s="3">
        <f t="shared" si="2019"/>
        <v>1.262960526315789</v>
      </c>
      <c r="M1737" s="5">
        <f t="shared" si="2020"/>
        <v>8.5541811429905745E-2</v>
      </c>
      <c r="N1737" s="5">
        <f t="shared" si="2021"/>
        <v>0.10228999766776065</v>
      </c>
      <c r="O1737" s="5">
        <f t="shared" si="2022"/>
        <v>0.10803593118551974</v>
      </c>
      <c r="P1737" s="5">
        <f t="shared" si="2023"/>
        <v>0.12918822929131582</v>
      </c>
      <c r="Q1737" s="5">
        <f t="shared" si="2024"/>
        <v>6.1158651237145104E-2</v>
      </c>
      <c r="R1737" s="5">
        <f t="shared" si="2025"/>
        <v>6.8222558255540189E-2</v>
      </c>
      <c r="S1737" s="5">
        <f t="shared" si="2026"/>
        <v>4.877614323464876E-2</v>
      </c>
      <c r="T1737" s="5">
        <f t="shared" si="2027"/>
        <v>7.7240962355228565E-2</v>
      </c>
      <c r="U1737" s="5">
        <f t="shared" si="2028"/>
        <v>8.1579817029782536E-2</v>
      </c>
      <c r="V1737" s="5">
        <f t="shared" si="2029"/>
        <v>8.1848259943322829E-3</v>
      </c>
      <c r="W1737" s="5">
        <f t="shared" si="2030"/>
        <v>2.4377623791367237E-2</v>
      </c>
      <c r="X1737" s="5">
        <f t="shared" si="2031"/>
        <v>3.0787976573873464E-2</v>
      </c>
      <c r="Y1737" s="5">
        <f t="shared" si="2032"/>
        <v>1.9441999548968709E-2</v>
      </c>
      <c r="Z1737" s="5">
        <f t="shared" si="2033"/>
        <v>2.8720799360342202E-2</v>
      </c>
      <c r="AA1737" s="5">
        <f t="shared" si="2034"/>
        <v>3.4344029550893301E-2</v>
      </c>
      <c r="AB1737" s="5">
        <f t="shared" si="2035"/>
        <v>2.0534114510428768E-2</v>
      </c>
      <c r="AC1737" s="5">
        <f t="shared" si="2036"/>
        <v>7.7256311825047981E-4</v>
      </c>
      <c r="AD1737" s="5">
        <f t="shared" si="2037"/>
        <v>7.2876264807876494E-3</v>
      </c>
      <c r="AE1737" s="5">
        <f t="shared" si="2038"/>
        <v>9.2039845757684521E-3</v>
      </c>
      <c r="AF1737" s="5">
        <f t="shared" si="2039"/>
        <v>5.8121346020074639E-3</v>
      </c>
      <c r="AG1737" s="5">
        <f t="shared" si="2040"/>
        <v>2.4468321919898519E-3</v>
      </c>
      <c r="AH1737" s="5">
        <f t="shared" si="2041"/>
        <v>9.0683089690869936E-3</v>
      </c>
      <c r="AI1737" s="5">
        <f t="shared" si="2042"/>
        <v>1.0843788409350305E-2</v>
      </c>
      <c r="AJ1737" s="5">
        <f t="shared" si="2043"/>
        <v>6.4834440173799504E-3</v>
      </c>
      <c r="AK1737" s="5">
        <f t="shared" si="2044"/>
        <v>2.5842780364012633E-3</v>
      </c>
      <c r="AL1737" s="5">
        <f t="shared" si="2045"/>
        <v>4.6670071439550712E-5</v>
      </c>
      <c r="AM1737" s="5">
        <f t="shared" si="2046"/>
        <v>1.7428934067736297E-3</v>
      </c>
      <c r="AN1737" s="5">
        <f t="shared" si="2047"/>
        <v>2.201205574331142E-3</v>
      </c>
      <c r="AO1737" s="5">
        <f t="shared" si="2048"/>
        <v>1.3900178753432539E-3</v>
      </c>
      <c r="AP1737" s="5">
        <f t="shared" si="2049"/>
        <v>5.8517923581062354E-4</v>
      </c>
      <c r="AQ1737" s="5">
        <f t="shared" si="2050"/>
        <v>1.8476456891211411E-4</v>
      </c>
      <c r="AR1737" s="5">
        <f t="shared" si="2051"/>
        <v>2.2905832536784603E-3</v>
      </c>
      <c r="AS1737" s="5">
        <f t="shared" si="2052"/>
        <v>2.7390553433460237E-3</v>
      </c>
      <c r="AT1737" s="5">
        <f t="shared" si="2053"/>
        <v>1.6376667737058276E-3</v>
      </c>
      <c r="AU1737" s="5">
        <f t="shared" si="2054"/>
        <v>6.527682297999348E-4</v>
      </c>
      <c r="AV1737" s="5">
        <f t="shared" si="2055"/>
        <v>1.9514334448755868E-4</v>
      </c>
      <c r="AW1737" s="5">
        <f t="shared" si="2056"/>
        <v>1.9578547448808466E-6</v>
      </c>
      <c r="AX1737" s="5">
        <f t="shared" si="2057"/>
        <v>3.4735559826225276E-4</v>
      </c>
      <c r="AY1737" s="5">
        <f t="shared" si="2058"/>
        <v>4.386964092000305E-4</v>
      </c>
      <c r="AZ1737" s="5">
        <f t="shared" si="2059"/>
        <v>2.7702812392805864E-4</v>
      </c>
      <c r="BA1737" s="5">
        <f t="shared" si="2060"/>
        <v>1.1662519506681885E-4</v>
      </c>
      <c r="BB1737" s="5">
        <f t="shared" si="2061"/>
        <v>3.6823254435817782E-5</v>
      </c>
      <c r="BC1737" s="5">
        <f t="shared" si="2062"/>
        <v>9.3012633605841303E-6</v>
      </c>
      <c r="BD1737" s="5">
        <f t="shared" si="2063"/>
        <v>4.8215270527264602E-4</v>
      </c>
      <c r="BE1737" s="5">
        <f t="shared" si="2064"/>
        <v>5.7655312967339382E-4</v>
      </c>
      <c r="BF1737" s="5">
        <f t="shared" si="2065"/>
        <v>3.4471808174156484E-4</v>
      </c>
      <c r="BG1737" s="5">
        <f t="shared" si="2066"/>
        <v>1.3740341784505838E-4</v>
      </c>
      <c r="BH1737" s="5">
        <f t="shared" si="2067"/>
        <v>4.1076390176838346E-5</v>
      </c>
      <c r="BI1737" s="5">
        <f t="shared" si="2068"/>
        <v>9.8237429980817259E-6</v>
      </c>
      <c r="BJ1737" s="8">
        <f t="shared" si="2069"/>
        <v>0.34737767953032139</v>
      </c>
      <c r="BK1737" s="8">
        <f t="shared" si="2070"/>
        <v>0.27294893954909266</v>
      </c>
      <c r="BL1737" s="8">
        <f t="shared" si="2071"/>
        <v>0.35080321437710849</v>
      </c>
      <c r="BM1737" s="8">
        <f t="shared" si="2072"/>
        <v>0.44497671519522236</v>
      </c>
      <c r="BN1737" s="8">
        <f t="shared" si="2073"/>
        <v>0.55443717906718726</v>
      </c>
    </row>
    <row r="1738" spans="1:66" x14ac:dyDescent="0.25">
      <c r="A1738" t="s">
        <v>192</v>
      </c>
      <c r="B1738" t="s">
        <v>200</v>
      </c>
      <c r="C1738" t="s">
        <v>198</v>
      </c>
      <c r="D1738" s="7" t="s">
        <v>575</v>
      </c>
      <c r="E1738">
        <f>VLOOKUP(A1738,home!$A$2:$E$405,3,FALSE)</f>
        <v>1.40350877192982</v>
      </c>
      <c r="F1738">
        <f>VLOOKUP(B1738,home!$B$2:$E$405,3,FALSE)</f>
        <v>0.94</v>
      </c>
      <c r="G1738">
        <f>VLOOKUP(C1738,away!$B$2:$E$405,4,FALSE)</f>
        <v>0.57999999999999996</v>
      </c>
      <c r="H1738">
        <f>VLOOKUP(A1738,away!$A$2:$E$405,3,FALSE)</f>
        <v>1.06578947368421</v>
      </c>
      <c r="I1738">
        <f>VLOOKUP(C1738,away!$B$2:$E$405,3,FALSE)</f>
        <v>0.98</v>
      </c>
      <c r="J1738">
        <f>VLOOKUP(B1738,home!$B$2:$E$405,4,FALSE)</f>
        <v>0.94</v>
      </c>
      <c r="K1738" s="3">
        <f t="shared" si="2018"/>
        <v>0.76519298245613776</v>
      </c>
      <c r="L1738" s="3">
        <f t="shared" si="2019"/>
        <v>0.98180526315789418</v>
      </c>
      <c r="M1738" s="5">
        <f t="shared" si="2020"/>
        <v>0.17429635382892081</v>
      </c>
      <c r="N1738" s="5">
        <f t="shared" si="2021"/>
        <v>0.13337034681758217</v>
      </c>
      <c r="O1738" s="5">
        <f t="shared" si="2022"/>
        <v>0.17112507753846501</v>
      </c>
      <c r="P1738" s="5">
        <f t="shared" si="2023"/>
        <v>0.13094370845469588</v>
      </c>
      <c r="Q1738" s="5">
        <f t="shared" si="2024"/>
        <v>5.1027026726277576E-2</v>
      </c>
      <c r="R1738" s="5">
        <f t="shared" si="2025"/>
        <v>8.4005750892783823E-2</v>
      </c>
      <c r="S1738" s="5">
        <f t="shared" si="2026"/>
        <v>2.459353624904018E-2</v>
      </c>
      <c r="T1738" s="5">
        <f t="shared" si="2027"/>
        <v>5.0098603403157853E-2</v>
      </c>
      <c r="U1738" s="5">
        <f t="shared" si="2028"/>
        <v>6.4280611069116617E-2</v>
      </c>
      <c r="V1738" s="5">
        <f t="shared" si="2029"/>
        <v>2.0529331348078834E-3</v>
      </c>
      <c r="W1738" s="5">
        <f t="shared" si="2030"/>
        <v>1.3015174255516465E-2</v>
      </c>
      <c r="X1738" s="5">
        <f t="shared" si="2031"/>
        <v>1.2778366584983191E-2</v>
      </c>
      <c r="Y1738" s="5">
        <f t="shared" si="2032"/>
        <v>6.2729337838487312E-3</v>
      </c>
      <c r="Z1738" s="5">
        <f t="shared" si="2033"/>
        <v>2.7492429454022051E-2</v>
      </c>
      <c r="AA1738" s="5">
        <f t="shared" si="2034"/>
        <v>2.1037014088888101E-2</v>
      </c>
      <c r="AB1738" s="5">
        <f t="shared" si="2035"/>
        <v>8.0486877763240369E-3</v>
      </c>
      <c r="AC1738" s="5">
        <f t="shared" si="2036"/>
        <v>9.6394256095972715E-5</v>
      </c>
      <c r="AD1738" s="5">
        <f t="shared" si="2037"/>
        <v>2.489780001441246E-3</v>
      </c>
      <c r="AE1738" s="5">
        <f t="shared" si="2038"/>
        <v>2.4444791095202846E-3</v>
      </c>
      <c r="AF1738" s="5">
        <f t="shared" si="2039"/>
        <v>1.2000012277032688E-3</v>
      </c>
      <c r="AG1738" s="5">
        <f t="shared" si="2040"/>
        <v>3.9272250705166804E-4</v>
      </c>
      <c r="AH1738" s="5">
        <f t="shared" si="2041"/>
        <v>6.7480529837389887E-3</v>
      </c>
      <c r="AI1738" s="5">
        <f t="shared" si="2042"/>
        <v>5.1635627883992764E-3</v>
      </c>
      <c r="AJ1738" s="5">
        <f t="shared" si="2043"/>
        <v>1.9755610050773862E-3</v>
      </c>
      <c r="AK1738" s="5">
        <f t="shared" si="2044"/>
        <v>5.0389513916640353E-4</v>
      </c>
      <c r="AL1738" s="5">
        <f t="shared" si="2045"/>
        <v>2.8967264293612458E-6</v>
      </c>
      <c r="AM1738" s="5">
        <f t="shared" si="2046"/>
        <v>3.8103243699249493E-4</v>
      </c>
      <c r="AN1738" s="5">
        <f t="shared" si="2047"/>
        <v>3.7409965207311021E-4</v>
      </c>
      <c r="AO1738" s="5">
        <f t="shared" si="2048"/>
        <v>1.8364650367545828E-4</v>
      </c>
      <c r="AP1738" s="5">
        <f t="shared" si="2049"/>
        <v>6.0101701289703513E-5</v>
      </c>
      <c r="AQ1738" s="5">
        <f t="shared" si="2050"/>
        <v>1.4752041662743624E-5</v>
      </c>
      <c r="AR1738" s="5">
        <f t="shared" si="2051"/>
        <v>1.3250547871006548E-3</v>
      </c>
      <c r="AS1738" s="5">
        <f t="shared" si="2052"/>
        <v>1.0139226244593328E-3</v>
      </c>
      <c r="AT1738" s="5">
        <f t="shared" si="2053"/>
        <v>3.8792323849489558E-4</v>
      </c>
      <c r="AU1738" s="5">
        <f t="shared" si="2054"/>
        <v>9.8945379942650945E-5</v>
      </c>
      <c r="AV1738" s="5">
        <f t="shared" si="2055"/>
        <v>1.8928077594643194E-5</v>
      </c>
      <c r="AW1738" s="5">
        <f t="shared" si="2056"/>
        <v>6.0450697381324203E-8</v>
      </c>
      <c r="AX1738" s="5">
        <f t="shared" si="2057"/>
        <v>4.8593891145802916E-5</v>
      </c>
      <c r="AY1738" s="5">
        <f t="shared" si="2058"/>
        <v>4.7709738084271097E-5</v>
      </c>
      <c r="AZ1738" s="5">
        <f t="shared" si="2059"/>
        <v>2.342083597751099E-5</v>
      </c>
      <c r="BA1738" s="5">
        <f t="shared" si="2060"/>
        <v>7.6649000100926856E-6</v>
      </c>
      <c r="BB1738" s="5">
        <f t="shared" si="2061"/>
        <v>1.8813597928719985E-6</v>
      </c>
      <c r="BC1738" s="5">
        <f t="shared" si="2062"/>
        <v>3.6942578930707492E-7</v>
      </c>
      <c r="BD1738" s="5">
        <f t="shared" si="2063"/>
        <v>2.1682429399133083E-4</v>
      </c>
      <c r="BE1738" s="5">
        <f t="shared" si="2064"/>
        <v>1.6591242818817287E-4</v>
      </c>
      <c r="BF1738" s="5">
        <f t="shared" si="2065"/>
        <v>6.3477512875923889E-5</v>
      </c>
      <c r="BG1738" s="5">
        <f t="shared" si="2066"/>
        <v>1.619084913214203E-5</v>
      </c>
      <c r="BH1738" s="5">
        <f t="shared" si="2067"/>
        <v>3.0972810339802819E-6</v>
      </c>
      <c r="BI1738" s="5">
        <f t="shared" si="2068"/>
        <v>4.7400354237924055E-7</v>
      </c>
      <c r="BJ1738" s="8">
        <f t="shared" si="2069"/>
        <v>0.27423270690357587</v>
      </c>
      <c r="BK1738" s="8">
        <f t="shared" si="2070"/>
        <v>0.33203353238807432</v>
      </c>
      <c r="BL1738" s="8">
        <f t="shared" si="2071"/>
        <v>0.36619896375831573</v>
      </c>
      <c r="BM1738" s="8">
        <f t="shared" si="2072"/>
        <v>0.25514171895787585</v>
      </c>
      <c r="BN1738" s="8">
        <f t="shared" si="2073"/>
        <v>0.74476826425872522</v>
      </c>
    </row>
    <row r="1739" spans="1:66" x14ac:dyDescent="0.25">
      <c r="A1739" t="s">
        <v>192</v>
      </c>
      <c r="B1739" t="s">
        <v>193</v>
      </c>
      <c r="C1739" t="s">
        <v>280</v>
      </c>
      <c r="D1739" s="7" t="s">
        <v>575</v>
      </c>
      <c r="E1739">
        <f>VLOOKUP(A1739,home!$A$2:$E$405,3,FALSE)</f>
        <v>1.40350877192982</v>
      </c>
      <c r="F1739">
        <f>VLOOKUP(B1739,home!$B$2:$E$405,3,FALSE)</f>
        <v>2.06</v>
      </c>
      <c r="G1739">
        <f>VLOOKUP(C1739,away!$B$2:$E$405,4,FALSE)</f>
        <v>1.24</v>
      </c>
      <c r="H1739">
        <f>VLOOKUP(A1739,away!$A$2:$E$405,3,FALSE)</f>
        <v>1.06578947368421</v>
      </c>
      <c r="I1739">
        <f>VLOOKUP(C1739,away!$B$2:$E$405,3,FALSE)</f>
        <v>0.6</v>
      </c>
      <c r="J1739">
        <f>VLOOKUP(B1739,home!$B$2:$E$405,4,FALSE)</f>
        <v>0.3</v>
      </c>
      <c r="K1739" s="3">
        <f t="shared" si="2018"/>
        <v>3.5851228070175325</v>
      </c>
      <c r="L1739" s="3">
        <f t="shared" si="2019"/>
        <v>0.19184210526315779</v>
      </c>
      <c r="M1739" s="5">
        <f t="shared" si="2020"/>
        <v>2.2892065520536659E-2</v>
      </c>
      <c r="N1739" s="5">
        <f t="shared" si="2021"/>
        <v>8.2070866197415659E-2</v>
      </c>
      <c r="O1739" s="5">
        <f t="shared" si="2022"/>
        <v>4.3916620432818982E-3</v>
      </c>
      <c r="P1739" s="5">
        <f t="shared" si="2023"/>
        <v>1.5744647752083153E-2</v>
      </c>
      <c r="Q1739" s="5">
        <f t="shared" si="2024"/>
        <v>0.14711706709801961</v>
      </c>
      <c r="R1739" s="5">
        <f t="shared" si="2025"/>
        <v>4.2125284599375015E-4</v>
      </c>
      <c r="S1739" s="5">
        <f t="shared" si="2026"/>
        <v>2.7072036445858214E-3</v>
      </c>
      <c r="T1739" s="5">
        <f t="shared" si="2027"/>
        <v>2.8223247872225323E-2</v>
      </c>
      <c r="U1739" s="5">
        <f t="shared" si="2028"/>
        <v>1.5102431856932378E-3</v>
      </c>
      <c r="V1739" s="5">
        <f t="shared" si="2029"/>
        <v>2.0688375260134051E-4</v>
      </c>
      <c r="W1739" s="5">
        <f t="shared" si="2030"/>
        <v>0.1758109175182129</v>
      </c>
      <c r="X1739" s="5">
        <f t="shared" si="2031"/>
        <v>3.3727936544941342E-2</v>
      </c>
      <c r="Y1739" s="5">
        <f t="shared" si="2032"/>
        <v>3.2352191764818709E-3</v>
      </c>
      <c r="Z1739" s="5">
        <f t="shared" si="2033"/>
        <v>2.6938010941179263E-5</v>
      </c>
      <c r="AA1739" s="5">
        <f t="shared" si="2034"/>
        <v>9.6576077400909593E-5</v>
      </c>
      <c r="AB1739" s="5">
        <f t="shared" si="2035"/>
        <v>1.7311854885114578E-4</v>
      </c>
      <c r="AC1739" s="5">
        <f t="shared" si="2036"/>
        <v>8.8931244742175588E-6</v>
      </c>
      <c r="AD1739" s="5">
        <f t="shared" si="2037"/>
        <v>0.15757593252930585</v>
      </c>
      <c r="AE1739" s="5">
        <f t="shared" si="2038"/>
        <v>3.0229698635227339E-2</v>
      </c>
      <c r="AF1739" s="5">
        <f t="shared" si="2039"/>
        <v>2.8996645138264095E-3</v>
      </c>
      <c r="AG1739" s="5">
        <f t="shared" si="2040"/>
        <v>1.8542591496310969E-4</v>
      </c>
      <c r="AH1739" s="5">
        <f t="shared" si="2041"/>
        <v>1.2919611826394522E-6</v>
      </c>
      <c r="AI1739" s="5">
        <f t="shared" si="2042"/>
        <v>4.6318395016620438E-6</v>
      </c>
      <c r="AJ1739" s="5">
        <f t="shared" si="2043"/>
        <v>8.3028567179266601E-6</v>
      </c>
      <c r="AK1739" s="5">
        <f t="shared" si="2044"/>
        <v>9.9222536609458646E-6</v>
      </c>
      <c r="AL1739" s="5">
        <f t="shared" si="2045"/>
        <v>2.446596391861153E-7</v>
      </c>
      <c r="AM1739" s="5">
        <f t="shared" si="2046"/>
        <v>0.11298581390957406</v>
      </c>
      <c r="AN1739" s="5">
        <f t="shared" si="2047"/>
        <v>2.1675436405284059E-2</v>
      </c>
      <c r="AO1739" s="5">
        <f t="shared" si="2048"/>
        <v>2.0791306762436932E-3</v>
      </c>
      <c r="AP1739" s="5">
        <f t="shared" si="2049"/>
        <v>1.3295493534926762E-4</v>
      </c>
      <c r="AQ1739" s="5">
        <f t="shared" si="2050"/>
        <v>6.3765886756326343E-6</v>
      </c>
      <c r="AR1739" s="5">
        <f t="shared" si="2051"/>
        <v>4.9570510639166347E-8</v>
      </c>
      <c r="AS1739" s="5">
        <f t="shared" si="2052"/>
        <v>1.7771636824798053E-7</v>
      </c>
      <c r="AT1739" s="5">
        <f t="shared" si="2053"/>
        <v>3.1856750249308082E-7</v>
      </c>
      <c r="AU1739" s="5">
        <f t="shared" si="2054"/>
        <v>3.8070120625418611E-7</v>
      </c>
      <c r="AV1739" s="5">
        <f t="shared" si="2055"/>
        <v>3.4121514430024215E-7</v>
      </c>
      <c r="AW1739" s="5">
        <f t="shared" si="2056"/>
        <v>4.6742054634623962E-9</v>
      </c>
      <c r="AX1739" s="5">
        <f t="shared" si="2057"/>
        <v>6.7511336386108761E-2</v>
      </c>
      <c r="AY1739" s="5">
        <f t="shared" si="2058"/>
        <v>1.295151690144033E-2</v>
      </c>
      <c r="AZ1739" s="5">
        <f t="shared" si="2059"/>
        <v>1.2423231343618411E-3</v>
      </c>
      <c r="BA1739" s="5">
        <f t="shared" si="2060"/>
        <v>7.9443295171033454E-5</v>
      </c>
      <c r="BB1739" s="5">
        <f t="shared" si="2061"/>
        <v>3.8101422486633789E-6</v>
      </c>
      <c r="BC1739" s="5">
        <f t="shared" si="2062"/>
        <v>1.4618914206713702E-7</v>
      </c>
      <c r="BD1739" s="5">
        <f t="shared" si="2063"/>
        <v>1.5849518533312362E-9</v>
      </c>
      <c r="BE1739" s="5">
        <f t="shared" si="2064"/>
        <v>5.6822470374025217E-9</v>
      </c>
      <c r="BF1739" s="5">
        <f t="shared" si="2065"/>
        <v>1.0185776724449796E-8</v>
      </c>
      <c r="BG1739" s="5">
        <f t="shared" si="2066"/>
        <v>1.2172420147337764E-8</v>
      </c>
      <c r="BH1739" s="5">
        <f t="shared" si="2067"/>
        <v>1.0909905271705085E-8</v>
      </c>
      <c r="BI1739" s="5">
        <f t="shared" si="2068"/>
        <v>7.8226700423981422E-9</v>
      </c>
      <c r="BJ1739" s="8">
        <f t="shared" si="2069"/>
        <v>0.87974426456421861</v>
      </c>
      <c r="BK1739" s="8">
        <f t="shared" si="2070"/>
        <v>5.4511455355360706E-2</v>
      </c>
      <c r="BL1739" s="8">
        <f t="shared" si="2071"/>
        <v>6.6183177409871261E-3</v>
      </c>
      <c r="BM1739" s="8">
        <f t="shared" si="2072"/>
        <v>0.65531190198694211</v>
      </c>
      <c r="BN1739" s="8">
        <f t="shared" si="2073"/>
        <v>0.2726375614573307</v>
      </c>
    </row>
    <row r="1740" spans="1:66" x14ac:dyDescent="0.25">
      <c r="A1740" t="s">
        <v>192</v>
      </c>
      <c r="B1740" t="s">
        <v>196</v>
      </c>
      <c r="C1740" t="s">
        <v>201</v>
      </c>
      <c r="D1740" s="7" t="s">
        <v>575</v>
      </c>
      <c r="E1740">
        <f>VLOOKUP(A1740,home!$A$2:$E$405,3,FALSE)</f>
        <v>1.40350877192982</v>
      </c>
      <c r="F1740">
        <f>VLOOKUP(B1740,home!$B$2:$E$405,3,FALSE)</f>
        <v>0.79</v>
      </c>
      <c r="G1740">
        <f>VLOOKUP(C1740,away!$B$2:$E$405,4,FALSE)</f>
        <v>1.1299999999999999</v>
      </c>
      <c r="H1740">
        <f>VLOOKUP(A1740,away!$A$2:$E$405,3,FALSE)</f>
        <v>1.06578947368421</v>
      </c>
      <c r="I1740">
        <f>VLOOKUP(C1740,away!$B$2:$E$405,3,FALSE)</f>
        <v>0.34</v>
      </c>
      <c r="J1740">
        <f>VLOOKUP(B1740,home!$B$2:$E$405,4,FALSE)</f>
        <v>1.1399999999999999</v>
      </c>
      <c r="K1740" s="3">
        <f t="shared" si="2018"/>
        <v>1.2529122807017503</v>
      </c>
      <c r="L1740" s="3">
        <f t="shared" si="2019"/>
        <v>0.41309999999999975</v>
      </c>
      <c r="M1740" s="5">
        <f t="shared" si="2020"/>
        <v>0.18899924083024547</v>
      </c>
      <c r="N1740" s="5">
        <f t="shared" si="2021"/>
        <v>0.23679946987952216</v>
      </c>
      <c r="O1740" s="5">
        <f t="shared" si="2022"/>
        <v>7.8075586386974358E-2</v>
      </c>
      <c r="P1740" s="5">
        <f t="shared" si="2023"/>
        <v>9.7821861007230559E-2</v>
      </c>
      <c r="Q1740" s="5">
        <f t="shared" si="2024"/>
        <v>0.14834448193785882</v>
      </c>
      <c r="R1740" s="5">
        <f t="shared" si="2025"/>
        <v>1.6126512368229536E-2</v>
      </c>
      <c r="S1740" s="5">
        <f t="shared" si="2026"/>
        <v>1.2657612338655744E-2</v>
      </c>
      <c r="T1740" s="5">
        <f t="shared" si="2027"/>
        <v>6.1281105488529448E-2</v>
      </c>
      <c r="U1740" s="5">
        <f t="shared" si="2028"/>
        <v>2.0205105391043452E-2</v>
      </c>
      <c r="V1740" s="5">
        <f t="shared" si="2029"/>
        <v>7.2792249760498737E-4</v>
      </c>
      <c r="W1740" s="5">
        <f t="shared" si="2030"/>
        <v>6.1954207731427437E-2</v>
      </c>
      <c r="X1740" s="5">
        <f t="shared" si="2031"/>
        <v>2.5593283213852663E-2</v>
      </c>
      <c r="Y1740" s="5">
        <f t="shared" si="2032"/>
        <v>5.2862926478212616E-3</v>
      </c>
      <c r="Z1740" s="5">
        <f t="shared" si="2033"/>
        <v>2.2206207531052062E-3</v>
      </c>
      <c r="AA1740" s="5">
        <f t="shared" si="2034"/>
        <v>2.7822430123466816E-3</v>
      </c>
      <c r="AB1740" s="5">
        <f t="shared" si="2035"/>
        <v>1.7429532190328951E-3</v>
      </c>
      <c r="AC1740" s="5">
        <f t="shared" si="2036"/>
        <v>2.3547294777465316E-5</v>
      </c>
      <c r="AD1740" s="5">
        <f t="shared" si="2037"/>
        <v>1.940579692696319E-2</v>
      </c>
      <c r="AE1740" s="5">
        <f t="shared" si="2038"/>
        <v>8.016534710528489E-3</v>
      </c>
      <c r="AF1740" s="5">
        <f t="shared" si="2039"/>
        <v>1.6558152444596577E-3</v>
      </c>
      <c r="AG1740" s="5">
        <f t="shared" si="2040"/>
        <v>2.2800575916209474E-4</v>
      </c>
      <c r="AH1740" s="5">
        <f t="shared" si="2041"/>
        <v>2.2933460827693998E-4</v>
      </c>
      <c r="AI1740" s="5">
        <f t="shared" si="2042"/>
        <v>2.8733614710010333E-4</v>
      </c>
      <c r="AJ1740" s="5">
        <f t="shared" si="2043"/>
        <v>1.8000349369562209E-4</v>
      </c>
      <c r="AK1740" s="5">
        <f t="shared" si="2044"/>
        <v>7.5176195940155011E-5</v>
      </c>
      <c r="AL1740" s="5">
        <f t="shared" si="2045"/>
        <v>4.8750252894113868E-7</v>
      </c>
      <c r="AM1740" s="5">
        <f t="shared" si="2046"/>
        <v>4.8627522573192932E-3</v>
      </c>
      <c r="AN1740" s="5">
        <f t="shared" si="2047"/>
        <v>2.0088029574985991E-3</v>
      </c>
      <c r="AO1740" s="5">
        <f t="shared" si="2048"/>
        <v>4.1491825087133522E-4</v>
      </c>
      <c r="AP1740" s="5">
        <f t="shared" si="2049"/>
        <v>5.7134243144982825E-5</v>
      </c>
      <c r="AQ1740" s="5">
        <f t="shared" si="2050"/>
        <v>5.9005389607980969E-6</v>
      </c>
      <c r="AR1740" s="5">
        <f t="shared" si="2051"/>
        <v>1.8947625335840777E-5</v>
      </c>
      <c r="AS1740" s="5">
        <f t="shared" si="2052"/>
        <v>2.3739712473410535E-5</v>
      </c>
      <c r="AT1740" s="5">
        <f t="shared" si="2053"/>
        <v>1.4871888649132296E-5</v>
      </c>
      <c r="AU1740" s="5">
        <f t="shared" si="2054"/>
        <v>6.2110573085756066E-6</v>
      </c>
      <c r="AV1740" s="5">
        <f t="shared" si="2055"/>
        <v>1.9454774945141843E-6</v>
      </c>
      <c r="AW1740" s="5">
        <f t="shared" si="2056"/>
        <v>7.0089059642758088E-9</v>
      </c>
      <c r="AX1740" s="5">
        <f t="shared" si="2057"/>
        <v>1.0154336702009178E-3</v>
      </c>
      <c r="AY1740" s="5">
        <f t="shared" si="2058"/>
        <v>4.1947564915999891E-4</v>
      </c>
      <c r="AZ1740" s="5">
        <f t="shared" si="2059"/>
        <v>8.6642695333997684E-5</v>
      </c>
      <c r="BA1740" s="5">
        <f t="shared" si="2060"/>
        <v>1.1930699147491475E-5</v>
      </c>
      <c r="BB1740" s="5">
        <f t="shared" si="2061"/>
        <v>1.2321429544571812E-6</v>
      </c>
      <c r="BC1740" s="5">
        <f t="shared" si="2062"/>
        <v>1.017996508972523E-7</v>
      </c>
      <c r="BD1740" s="5">
        <f t="shared" si="2063"/>
        <v>1.3045440043726355E-6</v>
      </c>
      <c r="BE1740" s="5">
        <f t="shared" si="2064"/>
        <v>1.6344792037943126E-6</v>
      </c>
      <c r="BF1740" s="5">
        <f t="shared" si="2065"/>
        <v>1.0239295334927569E-6</v>
      </c>
      <c r="BG1740" s="5">
        <f t="shared" si="2066"/>
        <v>4.2763129569542978E-7</v>
      </c>
      <c r="BH1740" s="5">
        <f t="shared" si="2067"/>
        <v>1.3394612549730136E-7</v>
      </c>
      <c r="BI1740" s="5">
        <f t="shared" si="2068"/>
        <v>3.3564549117597344E-8</v>
      </c>
      <c r="BJ1740" s="8">
        <f t="shared" si="2069"/>
        <v>0.57744931844436809</v>
      </c>
      <c r="BK1740" s="8">
        <f t="shared" si="2070"/>
        <v>0.30065014712020321</v>
      </c>
      <c r="BL1740" s="8">
        <f t="shared" si="2071"/>
        <v>0.11977452467861319</v>
      </c>
      <c r="BM1740" s="8">
        <f t="shared" si="2072"/>
        <v>0.23350798994597458</v>
      </c>
      <c r="BN1740" s="8">
        <f t="shared" si="2073"/>
        <v>0.76616715241006084</v>
      </c>
    </row>
    <row r="1741" spans="1:66" x14ac:dyDescent="0.25">
      <c r="A1741" t="s">
        <v>192</v>
      </c>
      <c r="B1741" t="s">
        <v>199</v>
      </c>
      <c r="C1741" t="s">
        <v>197</v>
      </c>
      <c r="D1741" s="7" t="s">
        <v>575</v>
      </c>
      <c r="E1741">
        <f>VLOOKUP(A1741,home!$A$2:$E$405,3,FALSE)</f>
        <v>1.40350877192982</v>
      </c>
      <c r="F1741">
        <f>VLOOKUP(B1741,home!$B$2:$E$405,3,FALSE)</f>
        <v>1.05</v>
      </c>
      <c r="G1741">
        <f>VLOOKUP(C1741,away!$B$2:$E$405,4,FALSE)</f>
        <v>0.98</v>
      </c>
      <c r="H1741">
        <f>VLOOKUP(A1741,away!$A$2:$E$405,3,FALSE)</f>
        <v>1.06578947368421</v>
      </c>
      <c r="I1741">
        <f>VLOOKUP(C1741,away!$B$2:$E$405,3,FALSE)</f>
        <v>0.6</v>
      </c>
      <c r="J1741">
        <f>VLOOKUP(B1741,home!$B$2:$E$405,4,FALSE)</f>
        <v>1.48</v>
      </c>
      <c r="K1741" s="3">
        <f t="shared" si="2018"/>
        <v>1.4442105263157847</v>
      </c>
      <c r="L1741" s="3">
        <f t="shared" si="2019"/>
        <v>0.94642105263157839</v>
      </c>
      <c r="M1741" s="5">
        <f t="shared" si="2020"/>
        <v>9.1571830769539897E-2</v>
      </c>
      <c r="N1741" s="5">
        <f t="shared" si="2021"/>
        <v>0.13224900191137717</v>
      </c>
      <c r="O1741" s="5">
        <f t="shared" si="2022"/>
        <v>8.66655084683087E-2</v>
      </c>
      <c r="P1741" s="5">
        <f t="shared" si="2023"/>
        <v>0.12516323959844119</v>
      </c>
      <c r="Q1741" s="5">
        <f t="shared" si="2024"/>
        <v>9.5497700327583646E-2</v>
      </c>
      <c r="R1741" s="5">
        <f t="shared" si="2025"/>
        <v>4.1011030875713846E-2</v>
      </c>
      <c r="S1741" s="5">
        <f t="shared" si="2026"/>
        <v>4.2769256700248885E-2</v>
      </c>
      <c r="T1741" s="5">
        <f t="shared" si="2027"/>
        <v>9.0381034067926733E-2</v>
      </c>
      <c r="U1741" s="5">
        <f t="shared" si="2028"/>
        <v>5.9228562485767584E-2</v>
      </c>
      <c r="V1741" s="5">
        <f t="shared" si="2029"/>
        <v>6.4953729387865356E-3</v>
      </c>
      <c r="W1741" s="5">
        <f t="shared" si="2030"/>
        <v>4.5972928017348869E-2</v>
      </c>
      <c r="X1741" s="5">
        <f t="shared" si="2031"/>
        <v>4.35097469267351E-2</v>
      </c>
      <c r="Y1741" s="5">
        <f t="shared" si="2032"/>
        <v>2.0589270243067108E-2</v>
      </c>
      <c r="Z1741" s="5">
        <f t="shared" si="2033"/>
        <v>1.2937901003633089E-2</v>
      </c>
      <c r="AA1741" s="5">
        <f t="shared" si="2034"/>
        <v>1.868505281787846E-2</v>
      </c>
      <c r="AB1741" s="5">
        <f t="shared" si="2035"/>
        <v>1.3492574982173247E-2</v>
      </c>
      <c r="AC1741" s="5">
        <f t="shared" si="2036"/>
        <v>5.5487991816542746E-4</v>
      </c>
      <c r="AD1741" s="5">
        <f t="shared" si="2037"/>
        <v>1.6598646642053284E-2</v>
      </c>
      <c r="AE1741" s="5">
        <f t="shared" si="2038"/>
        <v>1.5709308627231681E-2</v>
      </c>
      <c r="AF1741" s="5">
        <f t="shared" si="2039"/>
        <v>7.4338102035494714E-3</v>
      </c>
      <c r="AG1741" s="5">
        <f t="shared" si="2040"/>
        <v>2.3451714926355531E-3</v>
      </c>
      <c r="AH1741" s="5">
        <f t="shared" si="2041"/>
        <v>3.0611754716753947E-3</v>
      </c>
      <c r="AI1741" s="5">
        <f t="shared" si="2042"/>
        <v>4.4209818390932923E-3</v>
      </c>
      <c r="AJ1741" s="5">
        <f t="shared" si="2043"/>
        <v>3.1924142543347253E-3</v>
      </c>
      <c r="AK1741" s="5">
        <f t="shared" si="2044"/>
        <v>1.5368394234902551E-3</v>
      </c>
      <c r="AL1741" s="5">
        <f t="shared" si="2045"/>
        <v>3.0337088408984643E-5</v>
      </c>
      <c r="AM1741" s="5">
        <f t="shared" si="2046"/>
        <v>4.7943880406098958E-3</v>
      </c>
      <c r="AN1741" s="5">
        <f t="shared" si="2047"/>
        <v>4.5375097761182681E-3</v>
      </c>
      <c r="AO1741" s="5">
        <f t="shared" si="2048"/>
        <v>2.1471973893199643E-3</v>
      </c>
      <c r="AP1741" s="5">
        <f t="shared" si="2049"/>
        <v>6.7738427113599262E-4</v>
      </c>
      <c r="AQ1741" s="5">
        <f t="shared" si="2050"/>
        <v>1.6027268373115013E-4</v>
      </c>
      <c r="AR1741" s="5">
        <f t="shared" si="2051"/>
        <v>5.7943218243859933E-4</v>
      </c>
      <c r="AS1741" s="5">
        <f t="shared" si="2052"/>
        <v>8.3682205716395335E-4</v>
      </c>
      <c r="AT1741" s="5">
        <f t="shared" si="2053"/>
        <v>6.0427361180470554E-4</v>
      </c>
      <c r="AU1741" s="5">
        <f t="shared" si="2054"/>
        <v>2.9089943698107118E-4</v>
      </c>
      <c r="AV1741" s="5">
        <f t="shared" si="2055"/>
        <v>1.0503000724684962E-4</v>
      </c>
      <c r="AW1741" s="5">
        <f t="shared" si="2056"/>
        <v>1.1518244546213183E-6</v>
      </c>
      <c r="AX1741" s="5">
        <f t="shared" si="2057"/>
        <v>1.1540176125818861E-3</v>
      </c>
      <c r="AY1741" s="5">
        <f t="shared" si="2058"/>
        <v>1.0921865636551295E-3</v>
      </c>
      <c r="AZ1741" s="5">
        <f t="shared" si="2059"/>
        <v>5.168341786222771E-4</v>
      </c>
      <c r="BA1741" s="5">
        <f t="shared" si="2060"/>
        <v>1.630475824558909E-4</v>
      </c>
      <c r="BB1741" s="5">
        <f t="shared" si="2061"/>
        <v>3.8577916154234575E-5</v>
      </c>
      <c r="BC1741" s="5">
        <f t="shared" si="2062"/>
        <v>7.3021904030046953E-6</v>
      </c>
      <c r="BD1741" s="5">
        <f t="shared" si="2063"/>
        <v>9.1397802672025288E-5</v>
      </c>
      <c r="BE1741" s="5">
        <f t="shared" si="2064"/>
        <v>1.3199766870107185E-4</v>
      </c>
      <c r="BF1741" s="5">
        <f t="shared" si="2065"/>
        <v>9.5316211293615817E-5</v>
      </c>
      <c r="BG1741" s="5">
        <f t="shared" si="2066"/>
        <v>4.5885558559593128E-5</v>
      </c>
      <c r="BH1741" s="5">
        <f t="shared" si="2067"/>
        <v>1.6567101669410947E-5</v>
      </c>
      <c r="BI1741" s="5">
        <f t="shared" si="2068"/>
        <v>4.7852765243014147E-6</v>
      </c>
      <c r="BJ1741" s="8">
        <f t="shared" si="2069"/>
        <v>0.48557533666429636</v>
      </c>
      <c r="BK1741" s="8">
        <f t="shared" si="2070"/>
        <v>0.26767710357724606</v>
      </c>
      <c r="BL1741" s="8">
        <f t="shared" si="2071"/>
        <v>0.23409654753349068</v>
      </c>
      <c r="BM1741" s="8">
        <f t="shared" si="2072"/>
        <v>0.42703754208850142</v>
      </c>
      <c r="BN1741" s="8">
        <f t="shared" si="2073"/>
        <v>0.57215831195096456</v>
      </c>
    </row>
    <row r="1742" spans="1:66" x14ac:dyDescent="0.25">
      <c r="A1742" t="s">
        <v>192</v>
      </c>
      <c r="B1742" t="s">
        <v>202</v>
      </c>
      <c r="C1742" t="s">
        <v>194</v>
      </c>
      <c r="D1742" s="7" t="s">
        <v>575</v>
      </c>
      <c r="E1742">
        <f>VLOOKUP(A1742,home!$A$2:$E$405,3,FALSE)</f>
        <v>1.40350877192982</v>
      </c>
      <c r="F1742">
        <f>VLOOKUP(B1742,home!$B$2:$E$405,3,FALSE)</f>
        <v>0.53</v>
      </c>
      <c r="G1742">
        <f>VLOOKUP(C1742,away!$B$2:$E$405,4,FALSE)</f>
        <v>0.86</v>
      </c>
      <c r="H1742">
        <f>VLOOKUP(A1742,away!$A$2:$E$405,3,FALSE)</f>
        <v>1.06578947368421</v>
      </c>
      <c r="I1742">
        <f>VLOOKUP(C1742,away!$B$2:$E$405,3,FALSE)</f>
        <v>0.71</v>
      </c>
      <c r="J1742">
        <f>VLOOKUP(B1742,home!$B$2:$E$405,4,FALSE)</f>
        <v>0.99</v>
      </c>
      <c r="K1742" s="3">
        <f t="shared" si="2018"/>
        <v>0.63971929824561202</v>
      </c>
      <c r="L1742" s="3">
        <f t="shared" si="2019"/>
        <v>0.74914342105263121</v>
      </c>
      <c r="M1742" s="5">
        <f t="shared" si="2020"/>
        <v>0.24935873430791133</v>
      </c>
      <c r="N1742" s="5">
        <f t="shared" si="2021"/>
        <v>0.15951959452287107</v>
      </c>
      <c r="O1742" s="5">
        <f t="shared" si="2022"/>
        <v>0.18680545528878284</v>
      </c>
      <c r="P1742" s="5">
        <f t="shared" si="2023"/>
        <v>0.11950305476579222</v>
      </c>
      <c r="Q1742" s="5">
        <f t="shared" si="2024"/>
        <v>5.1023881532297824E-2</v>
      </c>
      <c r="R1742" s="5">
        <f t="shared" si="2025"/>
        <v>6.997203892316653E-2</v>
      </c>
      <c r="S1742" s="5">
        <f t="shared" si="2026"/>
        <v>1.4317705912720897E-2</v>
      </c>
      <c r="T1742" s="5">
        <f t="shared" si="2027"/>
        <v>3.8224205166489764E-2</v>
      </c>
      <c r="U1742" s="5">
        <f t="shared" si="2028"/>
        <v>4.4762463636742751E-2</v>
      </c>
      <c r="V1742" s="5">
        <f t="shared" si="2029"/>
        <v>7.624043233034238E-4</v>
      </c>
      <c r="W1742" s="5">
        <f t="shared" si="2030"/>
        <v>1.088032056253627E-2</v>
      </c>
      <c r="X1742" s="5">
        <f t="shared" si="2031"/>
        <v>8.1509205683677095E-3</v>
      </c>
      <c r="Y1742" s="5">
        <f t="shared" si="2032"/>
        <v>3.053104259657621E-3</v>
      </c>
      <c r="Z1742" s="5">
        <f t="shared" si="2033"/>
        <v>1.7473030872309621E-2</v>
      </c>
      <c r="AA1742" s="5">
        <f t="shared" si="2034"/>
        <v>1.1177835047857824E-2</v>
      </c>
      <c r="AB1742" s="5">
        <f t="shared" si="2035"/>
        <v>3.5753383963604071E-3</v>
      </c>
      <c r="AC1742" s="5">
        <f t="shared" si="2036"/>
        <v>2.2835987140744794E-5</v>
      </c>
      <c r="AD1742" s="5">
        <f t="shared" si="2037"/>
        <v>1.740087758738251E-3</v>
      </c>
      <c r="AE1742" s="5">
        <f t="shared" si="2038"/>
        <v>1.3035752965129791E-3</v>
      </c>
      <c r="AF1742" s="5">
        <f t="shared" si="2039"/>
        <v>4.8828242861471548E-4</v>
      </c>
      <c r="AG1742" s="5">
        <f t="shared" si="2040"/>
        <v>1.2193118967077175E-4</v>
      </c>
      <c r="AH1742" s="5">
        <f t="shared" si="2041"/>
        <v>3.2724515309600672E-3</v>
      </c>
      <c r="AI1742" s="5">
        <f t="shared" si="2042"/>
        <v>2.0934503969285527E-3</v>
      </c>
      <c r="AJ1742" s="5">
        <f t="shared" si="2043"/>
        <v>6.6961030941756585E-4</v>
      </c>
      <c r="AK1742" s="5">
        <f t="shared" si="2044"/>
        <v>1.427875457462108E-4</v>
      </c>
      <c r="AL1742" s="5">
        <f t="shared" si="2045"/>
        <v>4.3775811254184275E-7</v>
      </c>
      <c r="AM1742" s="5">
        <f t="shared" si="2046"/>
        <v>2.2263354398116279E-4</v>
      </c>
      <c r="AN1742" s="5">
        <f t="shared" si="2047"/>
        <v>1.6678445477911975E-4</v>
      </c>
      <c r="AO1742" s="5">
        <f t="shared" si="2048"/>
        <v>6.2472738515813791E-5</v>
      </c>
      <c r="AP1742" s="5">
        <f t="shared" si="2049"/>
        <v>1.5600347018087744E-5</v>
      </c>
      <c r="AQ1742" s="5">
        <f t="shared" si="2050"/>
        <v>2.9217243336846165E-6</v>
      </c>
      <c r="AR1742" s="5">
        <f t="shared" si="2051"/>
        <v>4.9030710702646911E-4</v>
      </c>
      <c r="AS1742" s="5">
        <f t="shared" si="2052"/>
        <v>3.1365891843180904E-4</v>
      </c>
      <c r="AT1742" s="5">
        <f t="shared" si="2053"/>
        <v>1.0032683159383726E-4</v>
      </c>
      <c r="AU1742" s="5">
        <f t="shared" si="2054"/>
        <v>2.1393670100805092E-5</v>
      </c>
      <c r="AV1742" s="5">
        <f t="shared" si="2055"/>
        <v>3.421485905946291E-6</v>
      </c>
      <c r="AW1742" s="5">
        <f t="shared" si="2056"/>
        <v>5.827551557448191E-9</v>
      </c>
      <c r="AX1742" s="5">
        <f t="shared" si="2057"/>
        <v>2.3737162420260502E-5</v>
      </c>
      <c r="AY1742" s="5">
        <f t="shared" si="2058"/>
        <v>1.7782539061595912E-5</v>
      </c>
      <c r="AZ1742" s="5">
        <f t="shared" si="2059"/>
        <v>6.6608360738030013E-6</v>
      </c>
      <c r="BA1742" s="5">
        <f t="shared" si="2060"/>
        <v>1.6633071744665193E-6</v>
      </c>
      <c r="BB1742" s="5">
        <f t="shared" si="2061"/>
        <v>3.1151390673530845E-7</v>
      </c>
      <c r="BC1742" s="5">
        <f t="shared" si="2062"/>
        <v>4.6673718759431868E-8</v>
      </c>
      <c r="BD1742" s="5">
        <f t="shared" si="2063"/>
        <v>6.1218390587371253E-5</v>
      </c>
      <c r="BE1742" s="5">
        <f t="shared" si="2064"/>
        <v>3.9162585866278921E-5</v>
      </c>
      <c r="BF1742" s="5">
        <f t="shared" si="2065"/>
        <v>1.2526530973929738E-5</v>
      </c>
      <c r="BG1742" s="5">
        <f t="shared" si="2066"/>
        <v>2.6711545346980851E-6</v>
      </c>
      <c r="BH1742" s="5">
        <f t="shared" si="2067"/>
        <v>4.2719727611066076E-7</v>
      </c>
      <c r="BI1742" s="5">
        <f t="shared" si="2068"/>
        <v>5.4657268337189778E-8</v>
      </c>
      <c r="BJ1742" s="8">
        <f t="shared" si="2069"/>
        <v>0.27502651812674056</v>
      </c>
      <c r="BK1742" s="8">
        <f t="shared" si="2070"/>
        <v>0.38398295559404277</v>
      </c>
      <c r="BL1742" s="8">
        <f t="shared" si="2071"/>
        <v>0.32351659960552831</v>
      </c>
      <c r="BM1742" s="8">
        <f t="shared" si="2072"/>
        <v>0.16379856814628926</v>
      </c>
      <c r="BN1742" s="8">
        <f t="shared" si="2073"/>
        <v>0.83618275934082187</v>
      </c>
    </row>
    <row r="1743" spans="1:66" x14ac:dyDescent="0.25">
      <c r="A1743" t="s">
        <v>32</v>
      </c>
      <c r="B1743" t="s">
        <v>206</v>
      </c>
      <c r="C1743" t="s">
        <v>210</v>
      </c>
      <c r="D1743" s="7" t="s">
        <v>575</v>
      </c>
      <c r="E1743">
        <f>VLOOKUP(A1743,home!$A$2:$E$405,3,FALSE)</f>
        <v>1.25</v>
      </c>
      <c r="F1743">
        <f>VLOOKUP(B1743,home!$B$2:$E$405,3,FALSE)</f>
        <v>0.93</v>
      </c>
      <c r="G1743">
        <f>VLOOKUP(C1743,away!$B$2:$E$405,4,FALSE)</f>
        <v>0.76</v>
      </c>
      <c r="H1743">
        <f>VLOOKUP(A1743,away!$A$2:$E$405,3,FALSE)</f>
        <v>1.1499999999999999</v>
      </c>
      <c r="I1743">
        <f>VLOOKUP(C1743,away!$B$2:$E$405,3,FALSE)</f>
        <v>1.02</v>
      </c>
      <c r="J1743">
        <f>VLOOKUP(B1743,home!$B$2:$E$405,4,FALSE)</f>
        <v>1.21</v>
      </c>
      <c r="K1743" s="3">
        <f t="shared" si="2018"/>
        <v>0.88350000000000006</v>
      </c>
      <c r="L1743" s="3">
        <f t="shared" si="2019"/>
        <v>1.4193299999999998</v>
      </c>
      <c r="M1743" s="5">
        <f t="shared" si="2020"/>
        <v>9.9975512298131855E-2</v>
      </c>
      <c r="N1743" s="5">
        <f t="shared" si="2021"/>
        <v>8.8328365115399501E-2</v>
      </c>
      <c r="O1743" s="5">
        <f t="shared" si="2022"/>
        <v>0.14189824387010747</v>
      </c>
      <c r="P1743" s="5">
        <f t="shared" si="2023"/>
        <v>0.12536709845923996</v>
      </c>
      <c r="Q1743" s="5">
        <f t="shared" si="2024"/>
        <v>3.9019055289727725E-2</v>
      </c>
      <c r="R1743" s="5">
        <f t="shared" si="2025"/>
        <v>0.1007002172360798</v>
      </c>
      <c r="S1743" s="5">
        <f t="shared" si="2026"/>
        <v>3.9301897571727799E-2</v>
      </c>
      <c r="T1743" s="5">
        <f t="shared" si="2027"/>
        <v>5.538091574436925E-2</v>
      </c>
      <c r="U1743" s="5">
        <f t="shared" si="2028"/>
        <v>8.8968641928076519E-2</v>
      </c>
      <c r="V1743" s="5">
        <f t="shared" si="2029"/>
        <v>5.4759685638671616E-3</v>
      </c>
      <c r="W1743" s="5">
        <f t="shared" si="2030"/>
        <v>1.1491111782824819E-2</v>
      </c>
      <c r="X1743" s="5">
        <f t="shared" si="2031"/>
        <v>1.6309679686716747E-2</v>
      </c>
      <c r="Y1743" s="5">
        <f t="shared" si="2032"/>
        <v>1.157440883487384E-2</v>
      </c>
      <c r="Z1743" s="5">
        <f t="shared" si="2033"/>
        <v>4.7642279776561713E-2</v>
      </c>
      <c r="AA1743" s="5">
        <f t="shared" si="2034"/>
        <v>4.2091954182592276E-2</v>
      </c>
      <c r="AB1743" s="5">
        <f t="shared" si="2035"/>
        <v>1.8594120760160138E-2</v>
      </c>
      <c r="AC1743" s="5">
        <f t="shared" si="2036"/>
        <v>4.2917152555995531E-4</v>
      </c>
      <c r="AD1743" s="5">
        <f t="shared" si="2037"/>
        <v>2.5380993150314309E-3</v>
      </c>
      <c r="AE1743" s="5">
        <f t="shared" si="2038"/>
        <v>3.6024005008035605E-3</v>
      </c>
      <c r="AF1743" s="5">
        <f t="shared" si="2039"/>
        <v>2.5564975514027585E-3</v>
      </c>
      <c r="AG1743" s="5">
        <f t="shared" si="2040"/>
        <v>1.209504556544159E-3</v>
      </c>
      <c r="AH1743" s="5">
        <f t="shared" si="2041"/>
        <v>1.6905029238816833E-2</v>
      </c>
      <c r="AI1743" s="5">
        <f t="shared" si="2042"/>
        <v>1.4935593332494675E-2</v>
      </c>
      <c r="AJ1743" s="5">
        <f t="shared" si="2043"/>
        <v>6.5977983546295221E-3</v>
      </c>
      <c r="AK1743" s="5">
        <f t="shared" si="2044"/>
        <v>1.9430516154383948E-3</v>
      </c>
      <c r="AL1743" s="5">
        <f t="shared" si="2045"/>
        <v>2.1526866995322218E-5</v>
      </c>
      <c r="AM1743" s="5">
        <f t="shared" si="2046"/>
        <v>4.4848214896605411E-4</v>
      </c>
      <c r="AN1743" s="5">
        <f t="shared" si="2047"/>
        <v>6.3654416849198941E-4</v>
      </c>
      <c r="AO1743" s="5">
        <f t="shared" si="2048"/>
        <v>4.5173311733286766E-4</v>
      </c>
      <c r="AP1743" s="5">
        <f t="shared" si="2049"/>
        <v>2.1371945514135301E-4</v>
      </c>
      <c r="AQ1743" s="5">
        <f t="shared" si="2050"/>
        <v>7.5834608566444138E-5</v>
      </c>
      <c r="AR1743" s="5">
        <f t="shared" si="2051"/>
        <v>4.7987630299059763E-3</v>
      </c>
      <c r="AS1743" s="5">
        <f t="shared" si="2052"/>
        <v>4.2397071369219309E-3</v>
      </c>
      <c r="AT1743" s="5">
        <f t="shared" si="2053"/>
        <v>1.8728906277352627E-3</v>
      </c>
      <c r="AU1743" s="5">
        <f t="shared" si="2054"/>
        <v>5.5156628986803504E-4</v>
      </c>
      <c r="AV1743" s="5">
        <f t="shared" si="2055"/>
        <v>1.218272042746022E-4</v>
      </c>
      <c r="AW1743" s="5">
        <f t="shared" si="2056"/>
        <v>7.4983941125105054E-7</v>
      </c>
      <c r="AX1743" s="5">
        <f t="shared" si="2057"/>
        <v>6.6038996435251442E-5</v>
      </c>
      <c r="AY1743" s="5">
        <f t="shared" si="2058"/>
        <v>9.3731128810445411E-5</v>
      </c>
      <c r="AZ1743" s="5">
        <f t="shared" si="2059"/>
        <v>6.6517701527264746E-5</v>
      </c>
      <c r="BA1743" s="5">
        <f t="shared" si="2060"/>
        <v>3.1470189769564221E-5</v>
      </c>
      <c r="BB1743" s="5">
        <f t="shared" si="2061"/>
        <v>1.1166646111408897E-5</v>
      </c>
      <c r="BC1743" s="5">
        <f t="shared" si="2062"/>
        <v>3.1698311650611956E-6</v>
      </c>
      <c r="BD1743" s="5">
        <f t="shared" si="2063"/>
        <v>1.1351713885394074E-3</v>
      </c>
      <c r="BE1743" s="5">
        <f t="shared" si="2064"/>
        <v>1.0029239217745664E-3</v>
      </c>
      <c r="BF1743" s="5">
        <f t="shared" si="2065"/>
        <v>4.4304164244391472E-4</v>
      </c>
      <c r="BG1743" s="5">
        <f t="shared" si="2066"/>
        <v>1.3047576369973292E-4</v>
      </c>
      <c r="BH1743" s="5">
        <f t="shared" si="2067"/>
        <v>2.88188343071785E-5</v>
      </c>
      <c r="BI1743" s="5">
        <f t="shared" si="2068"/>
        <v>5.0922880220784432E-6</v>
      </c>
      <c r="BJ1743" s="8">
        <f t="shared" si="2069"/>
        <v>0.23410844637001152</v>
      </c>
      <c r="BK1743" s="8">
        <f t="shared" si="2070"/>
        <v>0.2706649064143325</v>
      </c>
      <c r="BL1743" s="8">
        <f t="shared" si="2071"/>
        <v>0.44696492864588833</v>
      </c>
      <c r="BM1743" s="8">
        <f t="shared" si="2072"/>
        <v>0.40399908764870857</v>
      </c>
      <c r="BN1743" s="8">
        <f t="shared" si="2073"/>
        <v>0.5952884922686863</v>
      </c>
    </row>
    <row r="1744" spans="1:66" x14ac:dyDescent="0.25">
      <c r="A1744" t="s">
        <v>32</v>
      </c>
      <c r="B1744" t="s">
        <v>325</v>
      </c>
      <c r="C1744" t="s">
        <v>208</v>
      </c>
      <c r="D1744" s="7" t="s">
        <v>575</v>
      </c>
      <c r="E1744">
        <f>VLOOKUP(A1744,home!$A$2:$E$405,3,FALSE)</f>
        <v>1.25</v>
      </c>
      <c r="F1744">
        <f>VLOOKUP(B1744,home!$B$2:$E$405,3,FALSE)</f>
        <v>1.61</v>
      </c>
      <c r="G1744">
        <f>VLOOKUP(C1744,away!$B$2:$E$405,4,FALSE)</f>
        <v>0.62</v>
      </c>
      <c r="H1744">
        <f>VLOOKUP(A1744,away!$A$2:$E$405,3,FALSE)</f>
        <v>1.1499999999999999</v>
      </c>
      <c r="I1744">
        <f>VLOOKUP(C1744,away!$B$2:$E$405,3,FALSE)</f>
        <v>0.98</v>
      </c>
      <c r="J1744">
        <f>VLOOKUP(B1744,home!$B$2:$E$405,4,FALSE)</f>
        <v>0.54</v>
      </c>
      <c r="K1744" s="3">
        <f t="shared" si="2018"/>
        <v>1.2477500000000001</v>
      </c>
      <c r="L1744" s="3">
        <f t="shared" si="2019"/>
        <v>0.60858000000000001</v>
      </c>
      <c r="M1744" s="5">
        <f t="shared" si="2020"/>
        <v>0.15624499857467641</v>
      </c>
      <c r="N1744" s="5">
        <f t="shared" si="2021"/>
        <v>0.19495469697155249</v>
      </c>
      <c r="O1744" s="5">
        <f t="shared" si="2022"/>
        <v>9.5087581232576546E-2</v>
      </c>
      <c r="P1744" s="5">
        <f t="shared" si="2023"/>
        <v>0.11864552948294739</v>
      </c>
      <c r="Q1744" s="5">
        <f t="shared" si="2024"/>
        <v>0.12162736157312733</v>
      </c>
      <c r="R1744" s="5">
        <f t="shared" si="2025"/>
        <v>2.8934200093260722E-2</v>
      </c>
      <c r="S1744" s="5">
        <f t="shared" si="2026"/>
        <v>2.2523539624791634E-2</v>
      </c>
      <c r="T1744" s="5">
        <f t="shared" si="2027"/>
        <v>7.4019979706173814E-2</v>
      </c>
      <c r="U1744" s="5">
        <f t="shared" si="2028"/>
        <v>3.6102648166366068E-2</v>
      </c>
      <c r="V1744" s="5">
        <f t="shared" si="2029"/>
        <v>1.9003753428492999E-3</v>
      </c>
      <c r="W1744" s="5">
        <f t="shared" si="2030"/>
        <v>5.058684680095657E-2</v>
      </c>
      <c r="X1744" s="5">
        <f t="shared" si="2031"/>
        <v>3.0786143226126144E-2</v>
      </c>
      <c r="Y1744" s="5">
        <f t="shared" si="2032"/>
        <v>9.367915522277925E-3</v>
      </c>
      <c r="Z1744" s="5">
        <f t="shared" si="2033"/>
        <v>5.8695918309188706E-3</v>
      </c>
      <c r="AA1744" s="5">
        <f t="shared" si="2034"/>
        <v>7.3237832070290202E-3</v>
      </c>
      <c r="AB1744" s="5">
        <f t="shared" si="2035"/>
        <v>4.5691252482852303E-3</v>
      </c>
      <c r="AC1744" s="5">
        <f t="shared" si="2036"/>
        <v>9.0191302451887053E-5</v>
      </c>
      <c r="AD1744" s="5">
        <f t="shared" si="2037"/>
        <v>1.5779934523973388E-2</v>
      </c>
      <c r="AE1744" s="5">
        <f t="shared" si="2038"/>
        <v>9.603352552599722E-3</v>
      </c>
      <c r="AF1744" s="5">
        <f t="shared" si="2039"/>
        <v>2.9222041482305696E-3</v>
      </c>
      <c r="AG1744" s="5">
        <f t="shared" si="2040"/>
        <v>5.9279833351005341E-4</v>
      </c>
      <c r="AH1744" s="5">
        <f t="shared" si="2041"/>
        <v>8.9302904911515134E-4</v>
      </c>
      <c r="AI1744" s="5">
        <f t="shared" si="2042"/>
        <v>1.11427699603343E-3</v>
      </c>
      <c r="AJ1744" s="5">
        <f t="shared" si="2043"/>
        <v>6.9516956090035626E-4</v>
      </c>
      <c r="AK1744" s="5">
        <f t="shared" si="2044"/>
        <v>2.8913260653780668E-4</v>
      </c>
      <c r="AL1744" s="5">
        <f t="shared" si="2045"/>
        <v>2.7394911662523173E-6</v>
      </c>
      <c r="AM1744" s="5">
        <f t="shared" si="2046"/>
        <v>3.9378826604575586E-3</v>
      </c>
      <c r="AN1744" s="5">
        <f t="shared" si="2047"/>
        <v>2.3965166295012606E-3</v>
      </c>
      <c r="AO1744" s="5">
        <f t="shared" si="2048"/>
        <v>7.2923604519093863E-4</v>
      </c>
      <c r="AP1744" s="5">
        <f t="shared" si="2049"/>
        <v>1.4793282412743384E-4</v>
      </c>
      <c r="AQ1744" s="5">
        <f t="shared" si="2050"/>
        <v>2.2507239526868415E-5</v>
      </c>
      <c r="AR1744" s="5">
        <f t="shared" si="2051"/>
        <v>1.0869592374209982E-4</v>
      </c>
      <c r="AS1744" s="5">
        <f t="shared" si="2052"/>
        <v>1.3562533884920505E-4</v>
      </c>
      <c r="AT1744" s="5">
        <f t="shared" si="2053"/>
        <v>8.461325827454781E-5</v>
      </c>
      <c r="AU1744" s="5">
        <f t="shared" si="2054"/>
        <v>3.5192064337355699E-5</v>
      </c>
      <c r="AV1744" s="5">
        <f t="shared" si="2055"/>
        <v>1.097772456923389E-5</v>
      </c>
      <c r="AW1744" s="5">
        <f t="shared" si="2056"/>
        <v>5.7784672735996985E-8</v>
      </c>
      <c r="AX1744" s="5">
        <f t="shared" si="2057"/>
        <v>8.1891551493098796E-4</v>
      </c>
      <c r="AY1744" s="5">
        <f t="shared" si="2058"/>
        <v>4.9837560407670056E-4</v>
      </c>
      <c r="AZ1744" s="5">
        <f t="shared" si="2059"/>
        <v>1.5165071256449921E-4</v>
      </c>
      <c r="BA1744" s="5">
        <f t="shared" si="2060"/>
        <v>3.0763863550834312E-5</v>
      </c>
      <c r="BB1744" s="5">
        <f t="shared" si="2061"/>
        <v>4.6805680199416853E-6</v>
      </c>
      <c r="BC1744" s="5">
        <f t="shared" si="2062"/>
        <v>5.6970001711522251E-7</v>
      </c>
      <c r="BD1744" s="5">
        <f t="shared" si="2063"/>
        <v>1.1025027545161178E-5</v>
      </c>
      <c r="BE1744" s="5">
        <f t="shared" si="2064"/>
        <v>1.375647811947486E-5</v>
      </c>
      <c r="BF1744" s="5">
        <f t="shared" si="2065"/>
        <v>8.5823227867873792E-6</v>
      </c>
      <c r="BG1744" s="5">
        <f t="shared" si="2066"/>
        <v>3.5695310857379862E-6</v>
      </c>
      <c r="BH1744" s="5">
        <f t="shared" si="2067"/>
        <v>1.1134706030573928E-6</v>
      </c>
      <c r="BI1744" s="5">
        <f t="shared" si="2068"/>
        <v>2.7786658899297238E-7</v>
      </c>
      <c r="BJ1744" s="8">
        <f t="shared" si="2069"/>
        <v>0.51898026472049208</v>
      </c>
      <c r="BK1744" s="8">
        <f t="shared" si="2070"/>
        <v>0.29990574942295961</v>
      </c>
      <c r="BL1744" s="8">
        <f t="shared" si="2071"/>
        <v>0.17542237516660597</v>
      </c>
      <c r="BM1744" s="8">
        <f t="shared" si="2072"/>
        <v>0.28418529539343157</v>
      </c>
      <c r="BN1744" s="8">
        <f t="shared" si="2073"/>
        <v>0.71549436792814092</v>
      </c>
    </row>
    <row r="1745" spans="1:66" x14ac:dyDescent="0.25">
      <c r="A1745" t="s">
        <v>32</v>
      </c>
      <c r="B1745" t="s">
        <v>195</v>
      </c>
      <c r="C1745" t="s">
        <v>205</v>
      </c>
      <c r="D1745" s="7" t="s">
        <v>575</v>
      </c>
      <c r="E1745">
        <f>VLOOKUP(A1745,home!$A$2:$E$405,3,FALSE)</f>
        <v>1.25</v>
      </c>
      <c r="F1745">
        <f>VLOOKUP(B1745,home!$B$2:$E$405,3,FALSE)</f>
        <v>0.71</v>
      </c>
      <c r="G1745">
        <f>VLOOKUP(C1745,away!$B$2:$E$405,4,FALSE)</f>
        <v>1.31</v>
      </c>
      <c r="H1745">
        <f>VLOOKUP(A1745,away!$A$2:$E$405,3,FALSE)</f>
        <v>1.1499999999999999</v>
      </c>
      <c r="I1745">
        <f>VLOOKUP(C1745,away!$B$2:$E$405,3,FALSE)</f>
        <v>0.53</v>
      </c>
      <c r="J1745">
        <f>VLOOKUP(B1745,home!$B$2:$E$405,4,FALSE)</f>
        <v>1.35</v>
      </c>
      <c r="K1745" s="3">
        <f t="shared" si="2018"/>
        <v>1.162625</v>
      </c>
      <c r="L1745" s="3">
        <f t="shared" si="2019"/>
        <v>0.82282499999999992</v>
      </c>
      <c r="M1745" s="5">
        <f t="shared" si="2020"/>
        <v>0.13731880674830257</v>
      </c>
      <c r="N1745" s="5">
        <f t="shared" si="2021"/>
        <v>0.15965027769574527</v>
      </c>
      <c r="O1745" s="5">
        <f t="shared" si="2022"/>
        <v>0.11298934716267206</v>
      </c>
      <c r="P1745" s="5">
        <f t="shared" si="2023"/>
        <v>0.13136423974500158</v>
      </c>
      <c r="Q1745" s="5">
        <f t="shared" si="2024"/>
        <v>9.2806702053007936E-2</v>
      </c>
      <c r="R1745" s="5">
        <f t="shared" si="2025"/>
        <v>4.6485229789562807E-2</v>
      </c>
      <c r="S1745" s="5">
        <f t="shared" si="2026"/>
        <v>3.1416970283270333E-2</v>
      </c>
      <c r="T1745" s="5">
        <f t="shared" si="2027"/>
        <v>7.6363674616766242E-2</v>
      </c>
      <c r="U1745" s="5">
        <f t="shared" si="2028"/>
        <v>5.4044890284090451E-2</v>
      </c>
      <c r="V1745" s="5">
        <f t="shared" si="2029"/>
        <v>3.3394037277855579E-3</v>
      </c>
      <c r="W1745" s="5">
        <f t="shared" si="2030"/>
        <v>3.596646399145946E-2</v>
      </c>
      <c r="X1745" s="5">
        <f t="shared" si="2031"/>
        <v>2.9594105733772625E-2</v>
      </c>
      <c r="Y1745" s="5">
        <f t="shared" si="2032"/>
        <v>1.2175385025195728E-2</v>
      </c>
      <c r="Z1745" s="5">
        <f t="shared" si="2033"/>
        <v>1.2749736400532338E-2</v>
      </c>
      <c r="AA1745" s="5">
        <f t="shared" si="2034"/>
        <v>1.4823162282668906E-2</v>
      </c>
      <c r="AB1745" s="5">
        <f t="shared" si="2035"/>
        <v>8.61688952444397E-3</v>
      </c>
      <c r="AC1745" s="5">
        <f t="shared" si="2036"/>
        <v>1.9966230513596259E-4</v>
      </c>
      <c r="AD1745" s="5">
        <f t="shared" si="2037"/>
        <v>1.0453877549517633E-2</v>
      </c>
      <c r="AE1745" s="5">
        <f t="shared" si="2038"/>
        <v>8.6017117946818444E-3</v>
      </c>
      <c r="AF1745" s="5">
        <f t="shared" si="2039"/>
        <v>3.5388517537295436E-3</v>
      </c>
      <c r="AG1745" s="5">
        <f t="shared" si="2040"/>
        <v>9.7061856475417054E-4</v>
      </c>
      <c r="AH1745" s="5">
        <f t="shared" si="2041"/>
        <v>2.6227004634420052E-3</v>
      </c>
      <c r="AI1745" s="5">
        <f t="shared" si="2042"/>
        <v>3.0492171263092607E-3</v>
      </c>
      <c r="AJ1745" s="5">
        <f t="shared" si="2043"/>
        <v>1.7725480307376525E-3</v>
      </c>
      <c r="AK1745" s="5">
        <f t="shared" si="2044"/>
        <v>6.8693621807878796E-4</v>
      </c>
      <c r="AL1745" s="5">
        <f t="shared" si="2045"/>
        <v>7.6401732700737901E-6</v>
      </c>
      <c r="AM1745" s="5">
        <f t="shared" si="2046"/>
        <v>2.4307878772015859E-3</v>
      </c>
      <c r="AN1745" s="5">
        <f t="shared" si="2047"/>
        <v>2.0001130350583945E-3</v>
      </c>
      <c r="AO1745" s="5">
        <f t="shared" si="2048"/>
        <v>8.228715040359616E-4</v>
      </c>
      <c r="AP1745" s="5">
        <f t="shared" si="2049"/>
        <v>2.2569308176946333E-4</v>
      </c>
      <c r="AQ1745" s="5">
        <f t="shared" si="2050"/>
        <v>4.6426477501739665E-5</v>
      </c>
      <c r="AR1745" s="5">
        <f t="shared" si="2051"/>
        <v>4.3160470176633361E-4</v>
      </c>
      <c r="AS1745" s="5">
        <f t="shared" si="2052"/>
        <v>5.0179441639108357E-4</v>
      </c>
      <c r="AT1745" s="5">
        <f t="shared" si="2053"/>
        <v>2.9169936667834185E-4</v>
      </c>
      <c r="AU1745" s="5">
        <f t="shared" si="2054"/>
        <v>1.1304565872813574E-4</v>
      </c>
      <c r="AV1745" s="5">
        <f t="shared" si="2055"/>
        <v>3.2857427244699689E-5</v>
      </c>
      <c r="AW1745" s="5">
        <f t="shared" si="2056"/>
        <v>2.0302421644233235E-7</v>
      </c>
      <c r="AX1745" s="5">
        <f t="shared" si="2057"/>
        <v>4.710157926219161E-4</v>
      </c>
      <c r="AY1745" s="5">
        <f t="shared" si="2058"/>
        <v>3.8756356956412807E-4</v>
      </c>
      <c r="AZ1745" s="5">
        <f t="shared" si="2059"/>
        <v>1.5944849706330181E-4</v>
      </c>
      <c r="BA1745" s="5">
        <f t="shared" si="2060"/>
        <v>4.3732736532037096E-5</v>
      </c>
      <c r="BB1745" s="5">
        <f t="shared" si="2061"/>
        <v>8.9960972342433569E-6</v>
      </c>
      <c r="BC1745" s="5">
        <f t="shared" si="2062"/>
        <v>1.480442741353258E-6</v>
      </c>
      <c r="BD1745" s="5">
        <f t="shared" si="2063"/>
        <v>5.9189189788480557E-5</v>
      </c>
      <c r="BE1745" s="5">
        <f t="shared" si="2064"/>
        <v>6.8814831777832194E-5</v>
      </c>
      <c r="BF1745" s="5">
        <f t="shared" si="2065"/>
        <v>4.0002921897851089E-5</v>
      </c>
      <c r="BG1745" s="5">
        <f t="shared" si="2066"/>
        <v>1.5502799023829711E-5</v>
      </c>
      <c r="BH1745" s="5">
        <f t="shared" si="2067"/>
        <v>4.5059854287700019E-6</v>
      </c>
      <c r="BI1745" s="5">
        <f t="shared" si="2068"/>
        <v>1.0477542618247439E-6</v>
      </c>
      <c r="BJ1745" s="8">
        <f t="shared" si="2069"/>
        <v>0.43671979788995458</v>
      </c>
      <c r="BK1745" s="8">
        <f t="shared" si="2070"/>
        <v>0.30403428655233028</v>
      </c>
      <c r="BL1745" s="8">
        <f t="shared" si="2071"/>
        <v>0.24665098593499313</v>
      </c>
      <c r="BM1745" s="8">
        <f t="shared" si="2072"/>
        <v>0.31915284303817038</v>
      </c>
      <c r="BN1745" s="8">
        <f t="shared" si="2073"/>
        <v>0.68061460319429223</v>
      </c>
    </row>
    <row r="1746" spans="1:66" x14ac:dyDescent="0.25">
      <c r="A1746" t="s">
        <v>32</v>
      </c>
      <c r="B1746" t="s">
        <v>362</v>
      </c>
      <c r="C1746" t="s">
        <v>33</v>
      </c>
      <c r="D1746" s="7" t="s">
        <v>575</v>
      </c>
      <c r="E1746">
        <f>VLOOKUP(A1746,home!$A$2:$E$405,3,FALSE)</f>
        <v>1.25</v>
      </c>
      <c r="F1746">
        <f>VLOOKUP(B1746,home!$B$2:$E$405,3,FALSE)</f>
        <v>0.76</v>
      </c>
      <c r="G1746">
        <f>VLOOKUP(C1746,away!$B$2:$E$405,4,FALSE)</f>
        <v>0.89</v>
      </c>
      <c r="H1746">
        <f>VLOOKUP(A1746,away!$A$2:$E$405,3,FALSE)</f>
        <v>1.1499999999999999</v>
      </c>
      <c r="I1746">
        <f>VLOOKUP(C1746,away!$B$2:$E$405,3,FALSE)</f>
        <v>0.57999999999999996</v>
      </c>
      <c r="J1746">
        <f>VLOOKUP(B1746,home!$B$2:$E$405,4,FALSE)</f>
        <v>0.63</v>
      </c>
      <c r="K1746" s="3">
        <f t="shared" si="2018"/>
        <v>0.84549999999999992</v>
      </c>
      <c r="L1746" s="3">
        <f t="shared" si="2019"/>
        <v>0.42020999999999997</v>
      </c>
      <c r="M1746" s="5">
        <f t="shared" si="2020"/>
        <v>0.28203897736184508</v>
      </c>
      <c r="N1746" s="5">
        <f t="shared" si="2021"/>
        <v>0.23846395535943993</v>
      </c>
      <c r="O1746" s="5">
        <f t="shared" si="2022"/>
        <v>0.11851559867722089</v>
      </c>
      <c r="P1746" s="5">
        <f t="shared" si="2023"/>
        <v>0.10020493868159024</v>
      </c>
      <c r="Q1746" s="5">
        <f t="shared" si="2024"/>
        <v>0.10081063712820322</v>
      </c>
      <c r="R1746" s="5">
        <f t="shared" si="2025"/>
        <v>2.4900719860077494E-2</v>
      </c>
      <c r="S1746" s="5">
        <f t="shared" si="2026"/>
        <v>8.9003919157767779E-3</v>
      </c>
      <c r="T1746" s="5">
        <f t="shared" si="2027"/>
        <v>4.2361637827642268E-2</v>
      </c>
      <c r="U1746" s="5">
        <f t="shared" si="2028"/>
        <v>2.1053558641695516E-2</v>
      </c>
      <c r="V1746" s="5">
        <f t="shared" si="2029"/>
        <v>3.513553869220109E-4</v>
      </c>
      <c r="W1746" s="5">
        <f t="shared" si="2030"/>
        <v>2.8411797897298609E-2</v>
      </c>
      <c r="X1746" s="5">
        <f t="shared" si="2031"/>
        <v>1.1938921594423847E-2</v>
      </c>
      <c r="Y1746" s="5">
        <f t="shared" si="2032"/>
        <v>2.5084271215964223E-3</v>
      </c>
      <c r="Z1746" s="5">
        <f t="shared" si="2033"/>
        <v>3.4878438308010551E-3</v>
      </c>
      <c r="AA1746" s="5">
        <f t="shared" si="2034"/>
        <v>2.9489719589422913E-3</v>
      </c>
      <c r="AB1746" s="5">
        <f t="shared" si="2035"/>
        <v>1.2466778956428536E-3</v>
      </c>
      <c r="AC1746" s="5">
        <f t="shared" si="2036"/>
        <v>7.8020122722250105E-6</v>
      </c>
      <c r="AD1746" s="5">
        <f t="shared" si="2037"/>
        <v>6.005543780541492E-3</v>
      </c>
      <c r="AE1746" s="5">
        <f t="shared" si="2038"/>
        <v>2.5235895520213402E-3</v>
      </c>
      <c r="AF1746" s="5">
        <f t="shared" si="2039"/>
        <v>5.3021878282744365E-4</v>
      </c>
      <c r="AG1746" s="5">
        <f t="shared" si="2040"/>
        <v>7.4267744910640033E-5</v>
      </c>
      <c r="AH1746" s="5">
        <f t="shared" si="2041"/>
        <v>3.664067140352277E-4</v>
      </c>
      <c r="AI1746" s="5">
        <f t="shared" si="2042"/>
        <v>3.0979687671678493E-4</v>
      </c>
      <c r="AJ1746" s="5">
        <f t="shared" si="2043"/>
        <v>1.3096662963202083E-4</v>
      </c>
      <c r="AK1746" s="5">
        <f t="shared" si="2044"/>
        <v>3.6910761784624541E-5</v>
      </c>
      <c r="AL1746" s="5">
        <f t="shared" si="2045"/>
        <v>1.1087831457115275E-7</v>
      </c>
      <c r="AM1746" s="5">
        <f t="shared" si="2046"/>
        <v>1.0155374532895666E-3</v>
      </c>
      <c r="AN1746" s="5">
        <f t="shared" si="2047"/>
        <v>4.2673899324680871E-4</v>
      </c>
      <c r="AO1746" s="5">
        <f t="shared" si="2048"/>
        <v>8.9659996176120736E-5</v>
      </c>
      <c r="AP1746" s="5">
        <f t="shared" si="2049"/>
        <v>1.2558675664389234E-5</v>
      </c>
      <c r="AQ1746" s="5">
        <f t="shared" si="2050"/>
        <v>1.3193202752332496E-6</v>
      </c>
      <c r="AR1746" s="5">
        <f t="shared" si="2051"/>
        <v>3.0793553060948609E-5</v>
      </c>
      <c r="AS1746" s="5">
        <f t="shared" si="2052"/>
        <v>2.6035949113032041E-5</v>
      </c>
      <c r="AT1746" s="5">
        <f t="shared" si="2053"/>
        <v>1.1006697487534293E-5</v>
      </c>
      <c r="AU1746" s="5">
        <f t="shared" si="2054"/>
        <v>3.1020542419034155E-6</v>
      </c>
      <c r="AV1746" s="5">
        <f t="shared" si="2055"/>
        <v>6.5569671538233423E-7</v>
      </c>
      <c r="AW1746" s="5">
        <f t="shared" si="2056"/>
        <v>1.0942690357362699E-9</v>
      </c>
      <c r="AX1746" s="5">
        <f t="shared" si="2057"/>
        <v>1.4310615279272137E-4</v>
      </c>
      <c r="AY1746" s="5">
        <f t="shared" si="2058"/>
        <v>6.0134636465029433E-5</v>
      </c>
      <c r="AZ1746" s="5">
        <f t="shared" si="2059"/>
        <v>1.2634587794485009E-5</v>
      </c>
      <c r="BA1746" s="5">
        <f t="shared" si="2060"/>
        <v>1.7697267123735154E-6</v>
      </c>
      <c r="BB1746" s="5">
        <f t="shared" si="2061"/>
        <v>1.8591421545161866E-7</v>
      </c>
      <c r="BC1746" s="5">
        <f t="shared" si="2062"/>
        <v>1.5624602494984936E-8</v>
      </c>
      <c r="BD1746" s="5">
        <f t="shared" si="2063"/>
        <v>2.1566264886235359E-6</v>
      </c>
      <c r="BE1746" s="5">
        <f t="shared" si="2064"/>
        <v>1.8234276961311989E-6</v>
      </c>
      <c r="BF1746" s="5">
        <f t="shared" si="2065"/>
        <v>7.7085405853946427E-7</v>
      </c>
      <c r="BG1746" s="5">
        <f t="shared" si="2066"/>
        <v>2.172523688317057E-7</v>
      </c>
      <c r="BH1746" s="5">
        <f t="shared" si="2067"/>
        <v>4.5921719461801779E-8</v>
      </c>
      <c r="BI1746" s="5">
        <f t="shared" si="2068"/>
        <v>7.7653627609906837E-9</v>
      </c>
      <c r="BJ1746" s="8">
        <f t="shared" si="2069"/>
        <v>0.43539265787013992</v>
      </c>
      <c r="BK1746" s="8">
        <f t="shared" si="2070"/>
        <v>0.39156371087318598</v>
      </c>
      <c r="BL1746" s="8">
        <f t="shared" si="2071"/>
        <v>0.16958622381406094</v>
      </c>
      <c r="BM1746" s="8">
        <f t="shared" si="2072"/>
        <v>0.13503547577761493</v>
      </c>
      <c r="BN1746" s="8">
        <f t="shared" si="2073"/>
        <v>0.86493482706837688</v>
      </c>
    </row>
    <row r="1747" spans="1:66" x14ac:dyDescent="0.25">
      <c r="A1747" t="s">
        <v>32</v>
      </c>
      <c r="B1747" t="s">
        <v>366</v>
      </c>
      <c r="C1747" t="s">
        <v>209</v>
      </c>
      <c r="D1747" s="7" t="s">
        <v>575</v>
      </c>
      <c r="E1747">
        <f>VLOOKUP(A1747,home!$A$2:$E$405,3,FALSE)</f>
        <v>1.25</v>
      </c>
      <c r="F1747">
        <f>VLOOKUP(B1747,home!$B$2:$E$405,3,FALSE)</f>
        <v>1.0900000000000001</v>
      </c>
      <c r="G1747">
        <f>VLOOKUP(C1747,away!$B$2:$E$405,4,FALSE)</f>
        <v>0.8</v>
      </c>
      <c r="H1747">
        <f>VLOOKUP(A1747,away!$A$2:$E$405,3,FALSE)</f>
        <v>1.1499999999999999</v>
      </c>
      <c r="I1747">
        <f>VLOOKUP(C1747,away!$B$2:$E$405,3,FALSE)</f>
        <v>0.93</v>
      </c>
      <c r="J1747">
        <f>VLOOKUP(B1747,home!$B$2:$E$405,4,FALSE)</f>
        <v>0.63</v>
      </c>
      <c r="K1747" s="3">
        <f t="shared" si="2018"/>
        <v>1.0900000000000001</v>
      </c>
      <c r="L1747" s="3">
        <f t="shared" si="2019"/>
        <v>0.67378499999999997</v>
      </c>
      <c r="M1747" s="5">
        <f t="shared" si="2020"/>
        <v>0.17139490483681644</v>
      </c>
      <c r="N1747" s="5">
        <f t="shared" si="2021"/>
        <v>0.1868204462721299</v>
      </c>
      <c r="O1747" s="5">
        <f t="shared" si="2022"/>
        <v>0.11548331595547434</v>
      </c>
      <c r="P1747" s="5">
        <f t="shared" si="2023"/>
        <v>0.12587681439146703</v>
      </c>
      <c r="Q1747" s="5">
        <f t="shared" si="2024"/>
        <v>0.1018171432183108</v>
      </c>
      <c r="R1747" s="5">
        <f t="shared" si="2025"/>
        <v>3.8905463020529635E-2</v>
      </c>
      <c r="S1747" s="5">
        <f t="shared" si="2026"/>
        <v>2.3111790307345628E-2</v>
      </c>
      <c r="T1747" s="5">
        <f t="shared" si="2027"/>
        <v>6.8602863843349543E-2</v>
      </c>
      <c r="U1747" s="5">
        <f t="shared" si="2028"/>
        <v>4.2406954692377298E-2</v>
      </c>
      <c r="V1747" s="5">
        <f t="shared" si="2029"/>
        <v>1.8859879576817798E-3</v>
      </c>
      <c r="W1747" s="5">
        <f t="shared" si="2030"/>
        <v>3.6993562035986263E-2</v>
      </c>
      <c r="X1747" s="5">
        <f t="shared" si="2031"/>
        <v>2.4925707196417003E-2</v>
      </c>
      <c r="Y1747" s="5">
        <f t="shared" si="2032"/>
        <v>8.3972838116689128E-3</v>
      </c>
      <c r="Z1747" s="5">
        <f t="shared" si="2033"/>
        <v>8.7379724670958534E-3</v>
      </c>
      <c r="AA1747" s="5">
        <f t="shared" si="2034"/>
        <v>9.5243899891344803E-3</v>
      </c>
      <c r="AB1747" s="5">
        <f t="shared" si="2035"/>
        <v>5.1907925440782925E-3</v>
      </c>
      <c r="AC1747" s="5">
        <f t="shared" si="2036"/>
        <v>8.6569870732038329E-5</v>
      </c>
      <c r="AD1747" s="5">
        <f t="shared" si="2037"/>
        <v>1.0080745654806256E-2</v>
      </c>
      <c r="AE1747" s="5">
        <f t="shared" si="2038"/>
        <v>6.792255211023634E-3</v>
      </c>
      <c r="AF1747" s="5">
        <f t="shared" si="2039"/>
        <v>2.2882598386797788E-3</v>
      </c>
      <c r="AG1747" s="5">
        <f t="shared" si="2040"/>
        <v>5.13931718468285E-4</v>
      </c>
      <c r="AH1747" s="5">
        <f t="shared" si="2041"/>
        <v>1.4718786946855446E-3</v>
      </c>
      <c r="AI1747" s="5">
        <f t="shared" si="2042"/>
        <v>1.6043477772072435E-3</v>
      </c>
      <c r="AJ1747" s="5">
        <f t="shared" si="2043"/>
        <v>8.7436953857794781E-4</v>
      </c>
      <c r="AK1747" s="5">
        <f t="shared" si="2044"/>
        <v>3.176875990166544E-4</v>
      </c>
      <c r="AL1747" s="5">
        <f t="shared" si="2045"/>
        <v>2.5431653433117295E-6</v>
      </c>
      <c r="AM1747" s="5">
        <f t="shared" si="2046"/>
        <v>2.1976025527477645E-3</v>
      </c>
      <c r="AN1747" s="5">
        <f t="shared" si="2047"/>
        <v>1.4807116360031523E-3</v>
      </c>
      <c r="AO1747" s="5">
        <f t="shared" si="2048"/>
        <v>4.9884064483219184E-4</v>
      </c>
      <c r="AP1747" s="5">
        <f t="shared" si="2049"/>
        <v>1.1203711462608615E-4</v>
      </c>
      <c r="AQ1747" s="5">
        <f t="shared" si="2050"/>
        <v>1.8872231819584357E-5</v>
      </c>
      <c r="AR1747" s="5">
        <f t="shared" si="2051"/>
        <v>1.9834595725973995E-4</v>
      </c>
      <c r="AS1747" s="5">
        <f t="shared" si="2052"/>
        <v>2.1619709341311655E-4</v>
      </c>
      <c r="AT1747" s="5">
        <f t="shared" si="2053"/>
        <v>1.1782741591014852E-4</v>
      </c>
      <c r="AU1747" s="5">
        <f t="shared" si="2054"/>
        <v>4.2810627780687303E-5</v>
      </c>
      <c r="AV1747" s="5">
        <f t="shared" si="2055"/>
        <v>1.166589607023729E-5</v>
      </c>
      <c r="AW1747" s="5">
        <f t="shared" si="2056"/>
        <v>5.1882385008866358E-8</v>
      </c>
      <c r="AX1747" s="5">
        <f t="shared" si="2057"/>
        <v>3.9923113041584376E-4</v>
      </c>
      <c r="AY1747" s="5">
        <f t="shared" si="2058"/>
        <v>2.6899594720723925E-4</v>
      </c>
      <c r="AZ1747" s="5">
        <f t="shared" si="2059"/>
        <v>9.0622717144514834E-5</v>
      </c>
      <c r="BA1747" s="5">
        <f t="shared" si="2060"/>
        <v>2.0353409157072311E-5</v>
      </c>
      <c r="BB1747" s="5">
        <f t="shared" si="2061"/>
        <v>3.4284554472244906E-6</v>
      </c>
      <c r="BC1747" s="5">
        <f t="shared" si="2062"/>
        <v>4.6200837070163075E-7</v>
      </c>
      <c r="BD1747" s="5">
        <f t="shared" si="2063"/>
        <v>2.2273755135375638E-5</v>
      </c>
      <c r="BE1747" s="5">
        <f t="shared" si="2064"/>
        <v>2.4278393097559444E-5</v>
      </c>
      <c r="BF1747" s="5">
        <f t="shared" si="2065"/>
        <v>1.3231724238169898E-5</v>
      </c>
      <c r="BG1747" s="5">
        <f t="shared" si="2066"/>
        <v>4.8075264732017301E-6</v>
      </c>
      <c r="BH1747" s="5">
        <f t="shared" si="2067"/>
        <v>1.3100509639474716E-6</v>
      </c>
      <c r="BI1747" s="5">
        <f t="shared" si="2068"/>
        <v>2.8559111014054882E-7</v>
      </c>
      <c r="BJ1747" s="8">
        <f t="shared" si="2069"/>
        <v>0.45232335664861179</v>
      </c>
      <c r="BK1747" s="8">
        <f t="shared" si="2070"/>
        <v>0.32262760647659344</v>
      </c>
      <c r="BL1747" s="8">
        <f t="shared" si="2071"/>
        <v>0.21643223384253379</v>
      </c>
      <c r="BM1747" s="8">
        <f t="shared" si="2072"/>
        <v>0.25955413767528446</v>
      </c>
      <c r="BN1747" s="8">
        <f t="shared" si="2073"/>
        <v>0.74029808769472816</v>
      </c>
    </row>
    <row r="1748" spans="1:66" x14ac:dyDescent="0.25">
      <c r="A1748" t="s">
        <v>298</v>
      </c>
      <c r="B1748" t="s">
        <v>34</v>
      </c>
      <c r="C1748" t="s">
        <v>363</v>
      </c>
      <c r="D1748" s="7" t="s">
        <v>575</v>
      </c>
      <c r="E1748">
        <f>VLOOKUP(A1748,home!$A$2:$E$405,3,FALSE)</f>
        <v>1.4833333333333301</v>
      </c>
      <c r="F1748">
        <f>VLOOKUP(B1748,home!$B$2:$E$405,3,FALSE)</f>
        <v>0.98</v>
      </c>
      <c r="G1748">
        <f>VLOOKUP(C1748,away!$B$2:$E$405,4,FALSE)</f>
        <v>1.27</v>
      </c>
      <c r="H1748">
        <f>VLOOKUP(A1748,away!$A$2:$E$405,3,FALSE)</f>
        <v>1.3333333333333299</v>
      </c>
      <c r="I1748">
        <f>VLOOKUP(C1748,away!$B$2:$E$405,3,FALSE)</f>
        <v>0.82</v>
      </c>
      <c r="J1748">
        <f>VLOOKUP(B1748,home!$B$2:$E$405,4,FALSE)</f>
        <v>1.1599999999999999</v>
      </c>
      <c r="K1748" s="3">
        <f t="shared" si="2018"/>
        <v>1.8461566666666624</v>
      </c>
      <c r="L1748" s="3">
        <f t="shared" si="2019"/>
        <v>1.2682666666666631</v>
      </c>
      <c r="M1748" s="5">
        <f t="shared" si="2020"/>
        <v>4.4404106133608998E-2</v>
      </c>
      <c r="N1748" s="5">
        <f t="shared" si="2021"/>
        <v>8.1976936565936284E-2</v>
      </c>
      <c r="O1748" s="5">
        <f t="shared" si="2022"/>
        <v>5.6316247672385009E-2</v>
      </c>
      <c r="P1748" s="5">
        <f t="shared" si="2023"/>
        <v>0.10396861608202448</v>
      </c>
      <c r="Q1748" s="5">
        <f t="shared" si="2024"/>
        <v>7.5671133977056701E-2</v>
      </c>
      <c r="R1748" s="5">
        <f t="shared" si="2025"/>
        <v>3.5712009857314986E-2</v>
      </c>
      <c r="S1748" s="5">
        <f t="shared" si="2026"/>
        <v>6.0858522281061249E-2</v>
      </c>
      <c r="T1748" s="5">
        <f t="shared" si="2027"/>
        <v>9.5971176851968154E-2</v>
      </c>
      <c r="U1748" s="5">
        <f t="shared" si="2028"/>
        <v>6.592996507814762E-2</v>
      </c>
      <c r="V1748" s="5">
        <f t="shared" si="2029"/>
        <v>1.5832810894961264E-2</v>
      </c>
      <c r="W1748" s="5">
        <f t="shared" si="2030"/>
        <v>4.6566922821989792E-2</v>
      </c>
      <c r="X1748" s="5">
        <f t="shared" si="2031"/>
        <v>5.9059275984368748E-2</v>
      </c>
      <c r="Y1748" s="5">
        <f t="shared" si="2032"/>
        <v>3.7451455544220941E-2</v>
      </c>
      <c r="Z1748" s="5">
        <f t="shared" si="2033"/>
        <v>1.5097450567234627E-2</v>
      </c>
      <c r="AA1748" s="5">
        <f t="shared" si="2034"/>
        <v>2.7872259014370588E-2</v>
      </c>
      <c r="AB1748" s="5">
        <f t="shared" si="2035"/>
        <v>2.5728278397220125E-2</v>
      </c>
      <c r="AC1748" s="5">
        <f t="shared" si="2036"/>
        <v>2.3169527279814951E-3</v>
      </c>
      <c r="AD1748" s="5">
        <f t="shared" si="2037"/>
        <v>2.1492458753492105E-2</v>
      </c>
      <c r="AE1748" s="5">
        <f t="shared" si="2038"/>
        <v>2.7258169021762174E-2</v>
      </c>
      <c r="AF1748" s="5">
        <f t="shared" si="2039"/>
        <v>1.7285313582333407E-2</v>
      </c>
      <c r="AG1748" s="5">
        <f t="shared" si="2040"/>
        <v>7.3074623464513275E-3</v>
      </c>
      <c r="AH1748" s="5">
        <f t="shared" si="2041"/>
        <v>4.786898326517847E-3</v>
      </c>
      <c r="AI1748" s="5">
        <f t="shared" si="2042"/>
        <v>8.8373642581564132E-3</v>
      </c>
      <c r="AJ1748" s="5">
        <f t="shared" si="2043"/>
        <v>8.1575794704785744E-3</v>
      </c>
      <c r="AK1748" s="5">
        <f t="shared" si="2044"/>
        <v>5.0200565744290401E-3</v>
      </c>
      <c r="AL1748" s="5">
        <f t="shared" si="2045"/>
        <v>2.169982820335438E-4</v>
      </c>
      <c r="AM1748" s="5">
        <f t="shared" si="2046"/>
        <v>7.9356892021635456E-3</v>
      </c>
      <c r="AN1748" s="5">
        <f t="shared" si="2047"/>
        <v>1.006457009213059E-2</v>
      </c>
      <c r="AO1748" s="5">
        <f t="shared" si="2048"/>
        <v>6.3822793810897277E-3</v>
      </c>
      <c r="AP1748" s="5">
        <f t="shared" si="2049"/>
        <v>2.698144065463347E-3</v>
      </c>
      <c r="AQ1748" s="5">
        <f t="shared" si="2050"/>
        <v>8.5549154502290983E-4</v>
      </c>
      <c r="AR1748" s="5">
        <f t="shared" si="2051"/>
        <v>1.2142127168490032E-3</v>
      </c>
      <c r="AS1748" s="5">
        <f t="shared" si="2052"/>
        <v>2.241626901962228E-3</v>
      </c>
      <c r="AT1748" s="5">
        <f t="shared" si="2053"/>
        <v>2.0691972246184524E-3</v>
      </c>
      <c r="AU1748" s="5">
        <f t="shared" si="2054"/>
        <v>1.2733540836258367E-3</v>
      </c>
      <c r="AV1748" s="5">
        <f t="shared" si="2055"/>
        <v>5.8770278262826434E-4</v>
      </c>
      <c r="AW1748" s="5">
        <f t="shared" si="2056"/>
        <v>1.4113441450737187E-5</v>
      </c>
      <c r="AX1748" s="5">
        <f t="shared" si="2057"/>
        <v>2.4417542541948119E-3</v>
      </c>
      <c r="AY1748" s="5">
        <f t="shared" si="2058"/>
        <v>3.0967955287867976E-3</v>
      </c>
      <c r="AZ1748" s="5">
        <f t="shared" si="2059"/>
        <v>1.9637812713213295E-3</v>
      </c>
      <c r="BA1748" s="5">
        <f t="shared" si="2060"/>
        <v>8.3019944234704137E-4</v>
      </c>
      <c r="BB1748" s="5">
        <f t="shared" si="2061"/>
        <v>2.6322856985350125E-4</v>
      </c>
      <c r="BC1748" s="5">
        <f t="shared" si="2062"/>
        <v>6.6768804171906564E-5</v>
      </c>
      <c r="BD1748" s="5">
        <f t="shared" si="2063"/>
        <v>2.5665758583705967E-4</v>
      </c>
      <c r="BE1748" s="5">
        <f t="shared" si="2064"/>
        <v>4.7383011314365889E-4</v>
      </c>
      <c r="BF1748" s="5">
        <f t="shared" si="2065"/>
        <v>4.3738231112379247E-4</v>
      </c>
      <c r="BG1748" s="5">
        <f t="shared" si="2066"/>
        <v>2.6915875652108718E-4</v>
      </c>
      <c r="BH1748" s="5">
        <f t="shared" si="2067"/>
        <v>1.2422730818577855E-4</v>
      </c>
      <c r="BI1748" s="5">
        <f t="shared" si="2068"/>
        <v>4.5868614637845836E-5</v>
      </c>
      <c r="BJ1748" s="8">
        <f t="shared" si="2069"/>
        <v>0.50663900760612524</v>
      </c>
      <c r="BK1748" s="8">
        <f t="shared" si="2070"/>
        <v>0.23069480193045783</v>
      </c>
      <c r="BL1748" s="8">
        <f t="shared" si="2071"/>
        <v>0.24735387704815323</v>
      </c>
      <c r="BM1748" s="8">
        <f t="shared" si="2072"/>
        <v>0.59865340477630824</v>
      </c>
      <c r="BN1748" s="8">
        <f t="shared" si="2073"/>
        <v>0.39804905028832643</v>
      </c>
    </row>
    <row r="1749" spans="1:66" x14ac:dyDescent="0.25">
      <c r="A1749" t="s">
        <v>298</v>
      </c>
      <c r="B1749" t="s">
        <v>338</v>
      </c>
      <c r="C1749" t="s">
        <v>324</v>
      </c>
      <c r="D1749" s="7" t="s">
        <v>575</v>
      </c>
      <c r="E1749">
        <f>VLOOKUP(A1749,home!$A$2:$E$405,3,FALSE)</f>
        <v>1.4833333333333301</v>
      </c>
      <c r="F1749">
        <f>VLOOKUP(B1749,home!$B$2:$E$405,3,FALSE)</f>
        <v>0.86</v>
      </c>
      <c r="G1749">
        <f>VLOOKUP(C1749,away!$B$2:$E$405,4,FALSE)</f>
        <v>0.97</v>
      </c>
      <c r="H1749">
        <f>VLOOKUP(A1749,away!$A$2:$E$405,3,FALSE)</f>
        <v>1.3333333333333299</v>
      </c>
      <c r="I1749">
        <f>VLOOKUP(C1749,away!$B$2:$E$405,3,FALSE)</f>
        <v>0.6</v>
      </c>
      <c r="J1749">
        <f>VLOOKUP(B1749,home!$B$2:$E$405,4,FALSE)</f>
        <v>1.29</v>
      </c>
      <c r="K1749" s="3">
        <f t="shared" si="2018"/>
        <v>1.2373966666666638</v>
      </c>
      <c r="L1749" s="3">
        <f t="shared" si="2019"/>
        <v>1.0319999999999974</v>
      </c>
      <c r="M1749" s="5">
        <f t="shared" si="2020"/>
        <v>0.10337453057225711</v>
      </c>
      <c r="N1749" s="5">
        <f t="shared" si="2021"/>
        <v>0.12791529954834208</v>
      </c>
      <c r="O1749" s="5">
        <f t="shared" si="2022"/>
        <v>0.10668251555056907</v>
      </c>
      <c r="P1749" s="5">
        <f t="shared" si="2023"/>
        <v>0.13200858913388869</v>
      </c>
      <c r="Q1749" s="5">
        <f t="shared" si="2024"/>
        <v>7.9140982638393143E-2</v>
      </c>
      <c r="R1749" s="5">
        <f t="shared" si="2025"/>
        <v>5.5048178024093494E-2</v>
      </c>
      <c r="S1749" s="5">
        <f t="shared" si="2026"/>
        <v>4.214352294673579E-2</v>
      </c>
      <c r="T1749" s="5">
        <f t="shared" si="2027"/>
        <v>8.1673494082821513E-2</v>
      </c>
      <c r="U1749" s="5">
        <f t="shared" si="2028"/>
        <v>6.8116431993086382E-2</v>
      </c>
      <c r="V1749" s="5">
        <f t="shared" si="2029"/>
        <v>5.9796665522209979E-3</v>
      </c>
      <c r="W1749" s="5">
        <f t="shared" si="2030"/>
        <v>3.2642929371157328E-2</v>
      </c>
      <c r="X1749" s="5">
        <f t="shared" si="2031"/>
        <v>3.368750311103428E-2</v>
      </c>
      <c r="Y1749" s="5">
        <f t="shared" si="2032"/>
        <v>1.7382751605293643E-2</v>
      </c>
      <c r="Z1749" s="5">
        <f t="shared" si="2033"/>
        <v>1.8936573240288114E-2</v>
      </c>
      <c r="AA1749" s="5">
        <f t="shared" si="2034"/>
        <v>2.3432052605621659E-2</v>
      </c>
      <c r="AB1749" s="5">
        <f t="shared" si="2035"/>
        <v>1.4497371893677075E-2</v>
      </c>
      <c r="AC1749" s="5">
        <f t="shared" si="2036"/>
        <v>4.7724965513751716E-4</v>
      </c>
      <c r="AD1749" s="5">
        <f t="shared" si="2037"/>
        <v>1.009806299852636E-2</v>
      </c>
      <c r="AE1749" s="5">
        <f t="shared" si="2038"/>
        <v>1.0421201014479176E-2</v>
      </c>
      <c r="AF1749" s="5">
        <f t="shared" si="2039"/>
        <v>5.3773397234712413E-3</v>
      </c>
      <c r="AG1749" s="5">
        <f t="shared" si="2040"/>
        <v>1.8498048648741025E-3</v>
      </c>
      <c r="AH1749" s="5">
        <f t="shared" si="2041"/>
        <v>4.8856358959943206E-3</v>
      </c>
      <c r="AI1749" s="5">
        <f t="shared" si="2042"/>
        <v>6.0454695722503716E-3</v>
      </c>
      <c r="AJ1749" s="5">
        <f t="shared" si="2043"/>
        <v>3.7403219485686759E-3</v>
      </c>
      <c r="AK1749" s="5">
        <f t="shared" si="2044"/>
        <v>1.5427539704730134E-3</v>
      </c>
      <c r="AL1749" s="5">
        <f t="shared" si="2045"/>
        <v>2.4377785626915859E-5</v>
      </c>
      <c r="AM1749" s="5">
        <f t="shared" si="2046"/>
        <v>2.4990618988332985E-3</v>
      </c>
      <c r="AN1749" s="5">
        <f t="shared" si="2047"/>
        <v>2.5790318795959576E-3</v>
      </c>
      <c r="AO1749" s="5">
        <f t="shared" si="2048"/>
        <v>1.3307804498715106E-3</v>
      </c>
      <c r="AP1749" s="5">
        <f t="shared" si="2049"/>
        <v>4.5778847475579852E-4</v>
      </c>
      <c r="AQ1749" s="5">
        <f t="shared" si="2050"/>
        <v>1.1810942648699571E-4</v>
      </c>
      <c r="AR1749" s="5">
        <f t="shared" si="2051"/>
        <v>1.0083952489332256E-3</v>
      </c>
      <c r="AS1749" s="5">
        <f t="shared" si="2052"/>
        <v>1.2477849197124738E-3</v>
      </c>
      <c r="AT1749" s="5">
        <f t="shared" si="2053"/>
        <v>7.7200245018457293E-4</v>
      </c>
      <c r="AU1749" s="5">
        <f t="shared" si="2054"/>
        <v>3.1842441950562928E-4</v>
      </c>
      <c r="AV1749" s="5">
        <f t="shared" si="2055"/>
        <v>9.850432882038332E-5</v>
      </c>
      <c r="AW1749" s="5">
        <f t="shared" si="2056"/>
        <v>8.6472973269652305E-7</v>
      </c>
      <c r="AX1749" s="5">
        <f t="shared" si="2057"/>
        <v>5.1538847723499792E-4</v>
      </c>
      <c r="AY1749" s="5">
        <f t="shared" si="2058"/>
        <v>5.3188090850651642E-4</v>
      </c>
      <c r="AZ1749" s="5">
        <f t="shared" si="2059"/>
        <v>2.7445054878936175E-4</v>
      </c>
      <c r="BA1749" s="5">
        <f t="shared" si="2060"/>
        <v>9.441098878354022E-5</v>
      </c>
      <c r="BB1749" s="5">
        <f t="shared" si="2061"/>
        <v>2.4358035106153312E-5</v>
      </c>
      <c r="BC1749" s="5">
        <f t="shared" si="2062"/>
        <v>5.0274984459100318E-6</v>
      </c>
      <c r="BD1749" s="5">
        <f t="shared" si="2063"/>
        <v>1.734439828165143E-4</v>
      </c>
      <c r="BE1749" s="5">
        <f t="shared" si="2064"/>
        <v>2.1461900619054489E-4</v>
      </c>
      <c r="BF1749" s="5">
        <f t="shared" si="2065"/>
        <v>1.3278442143174616E-4</v>
      </c>
      <c r="BG1749" s="5">
        <f t="shared" si="2066"/>
        <v>5.4769000154968076E-5</v>
      </c>
      <c r="BH1749" s="5">
        <f t="shared" si="2067"/>
        <v>1.6942744557105882E-5</v>
      </c>
      <c r="BI1749" s="5">
        <f t="shared" si="2068"/>
        <v>4.192979127829516E-6</v>
      </c>
      <c r="BJ1749" s="8">
        <f t="shared" si="2069"/>
        <v>0.40861965754480295</v>
      </c>
      <c r="BK1749" s="8">
        <f t="shared" si="2070"/>
        <v>0.28453981755437352</v>
      </c>
      <c r="BL1749" s="8">
        <f t="shared" si="2071"/>
        <v>0.28803259495576883</v>
      </c>
      <c r="BM1749" s="8">
        <f t="shared" si="2072"/>
        <v>0.39542753164891603</v>
      </c>
      <c r="BN1749" s="8">
        <f t="shared" si="2073"/>
        <v>0.60417009546754352</v>
      </c>
    </row>
    <row r="1750" spans="1:66" x14ac:dyDescent="0.25">
      <c r="A1750" t="s">
        <v>298</v>
      </c>
      <c r="B1750" t="s">
        <v>454</v>
      </c>
      <c r="C1750" t="s">
        <v>299</v>
      </c>
      <c r="D1750" s="7" t="s">
        <v>575</v>
      </c>
      <c r="E1750">
        <f>VLOOKUP(A1750,home!$A$2:$E$405,3,FALSE)</f>
        <v>1.4833333333333301</v>
      </c>
      <c r="F1750">
        <f>VLOOKUP(B1750,home!$B$2:$E$405,3,FALSE)</f>
        <v>1.51</v>
      </c>
      <c r="G1750">
        <f>VLOOKUP(C1750,away!$B$2:$E$405,4,FALSE)</f>
        <v>0.6</v>
      </c>
      <c r="H1750">
        <f>VLOOKUP(A1750,away!$A$2:$E$405,3,FALSE)</f>
        <v>1.3333333333333299</v>
      </c>
      <c r="I1750">
        <f>VLOOKUP(C1750,away!$B$2:$E$405,3,FALSE)</f>
        <v>1.2</v>
      </c>
      <c r="J1750">
        <f>VLOOKUP(B1750,home!$B$2:$E$405,4,FALSE)</f>
        <v>0.52</v>
      </c>
      <c r="K1750" s="3">
        <f t="shared" si="2018"/>
        <v>1.343899999999997</v>
      </c>
      <c r="L1750" s="3">
        <f t="shared" si="2019"/>
        <v>0.83199999999999785</v>
      </c>
      <c r="M1750" s="5">
        <f t="shared" si="2020"/>
        <v>0.11350595232996258</v>
      </c>
      <c r="N1750" s="5">
        <f t="shared" si="2021"/>
        <v>0.15254064933623637</v>
      </c>
      <c r="O1750" s="5">
        <f t="shared" si="2022"/>
        <v>9.4436952338528626E-2</v>
      </c>
      <c r="P1750" s="5">
        <f t="shared" si="2023"/>
        <v>0.12691382024774833</v>
      </c>
      <c r="Q1750" s="5">
        <f t="shared" si="2024"/>
        <v>0.10249968932148382</v>
      </c>
      <c r="R1750" s="5">
        <f t="shared" si="2025"/>
        <v>3.9285772172827804E-2</v>
      </c>
      <c r="S1750" s="5">
        <f t="shared" si="2026"/>
        <v>3.5476372470437223E-2</v>
      </c>
      <c r="T1750" s="5">
        <f t="shared" si="2027"/>
        <v>8.5279741515474322E-2</v>
      </c>
      <c r="U1750" s="5">
        <f t="shared" si="2028"/>
        <v>5.2796149223063173E-2</v>
      </c>
      <c r="V1750" s="5">
        <f t="shared" si="2029"/>
        <v>4.4074457636925496E-3</v>
      </c>
      <c r="W1750" s="5">
        <f t="shared" si="2030"/>
        <v>4.5916444159713944E-2</v>
      </c>
      <c r="X1750" s="5">
        <f t="shared" si="2031"/>
        <v>3.8202481540881905E-2</v>
      </c>
      <c r="Y1750" s="5">
        <f t="shared" si="2032"/>
        <v>1.5892232321006831E-2</v>
      </c>
      <c r="Z1750" s="5">
        <f t="shared" si="2033"/>
        <v>1.0895254149264216E-2</v>
      </c>
      <c r="AA1750" s="5">
        <f t="shared" si="2034"/>
        <v>1.4642132051196148E-2</v>
      </c>
      <c r="AB1750" s="5">
        <f t="shared" si="2035"/>
        <v>9.8387806318012312E-3</v>
      </c>
      <c r="AC1750" s="5">
        <f t="shared" si="2036"/>
        <v>3.0800465081497219E-4</v>
      </c>
      <c r="AD1750" s="5">
        <f t="shared" si="2037"/>
        <v>1.5426777326559858E-2</v>
      </c>
      <c r="AE1750" s="5">
        <f t="shared" si="2038"/>
        <v>1.283507873569777E-2</v>
      </c>
      <c r="AF1750" s="5">
        <f t="shared" si="2039"/>
        <v>5.3393927540502581E-3</v>
      </c>
      <c r="AG1750" s="5">
        <f t="shared" si="2040"/>
        <v>1.4807915904566011E-3</v>
      </c>
      <c r="AH1750" s="5">
        <f t="shared" si="2041"/>
        <v>2.2662128630469508E-3</v>
      </c>
      <c r="AI1750" s="5">
        <f t="shared" si="2042"/>
        <v>3.0455634666487906E-3</v>
      </c>
      <c r="AJ1750" s="5">
        <f t="shared" si="2043"/>
        <v>2.0464663714146506E-3</v>
      </c>
      <c r="AK1750" s="5">
        <f t="shared" si="2044"/>
        <v>9.1674871884804782E-4</v>
      </c>
      <c r="AL1750" s="5">
        <f t="shared" si="2045"/>
        <v>1.3775505543662352E-5</v>
      </c>
      <c r="AM1750" s="5">
        <f t="shared" si="2046"/>
        <v>4.146409209832746E-3</v>
      </c>
      <c r="AN1750" s="5">
        <f t="shared" si="2047"/>
        <v>3.4498124625808361E-3</v>
      </c>
      <c r="AO1750" s="5">
        <f t="shared" si="2048"/>
        <v>1.435121984433624E-3</v>
      </c>
      <c r="AP1750" s="5">
        <f t="shared" si="2049"/>
        <v>3.9800716368292401E-4</v>
      </c>
      <c r="AQ1750" s="5">
        <f t="shared" si="2050"/>
        <v>8.2785490046047972E-5</v>
      </c>
      <c r="AR1750" s="5">
        <f t="shared" si="2051"/>
        <v>3.7709782041101176E-4</v>
      </c>
      <c r="AS1750" s="5">
        <f t="shared" si="2052"/>
        <v>5.0678176085035764E-4</v>
      </c>
      <c r="AT1750" s="5">
        <f t="shared" si="2053"/>
        <v>3.4053200420339712E-4</v>
      </c>
      <c r="AU1750" s="5">
        <f t="shared" si="2054"/>
        <v>1.5254698681631482E-4</v>
      </c>
      <c r="AV1750" s="5">
        <f t="shared" si="2055"/>
        <v>5.1251973895611259E-5</v>
      </c>
      <c r="AW1750" s="5">
        <f t="shared" si="2056"/>
        <v>4.278537328029525E-7</v>
      </c>
      <c r="AX1750" s="5">
        <f t="shared" si="2057"/>
        <v>9.2872655618236985E-4</v>
      </c>
      <c r="AY1750" s="5">
        <f t="shared" si="2058"/>
        <v>7.7270049474372979E-4</v>
      </c>
      <c r="AZ1750" s="5">
        <f t="shared" si="2059"/>
        <v>3.2144340581339079E-4</v>
      </c>
      <c r="BA1750" s="5">
        <f t="shared" si="2060"/>
        <v>8.9146971212246805E-5</v>
      </c>
      <c r="BB1750" s="5">
        <f t="shared" si="2061"/>
        <v>1.8542570012147285E-5</v>
      </c>
      <c r="BC1750" s="5">
        <f t="shared" si="2062"/>
        <v>3.0854836500213013E-6</v>
      </c>
      <c r="BD1750" s="5">
        <f t="shared" si="2063"/>
        <v>5.2290897763660141E-5</v>
      </c>
      <c r="BE1750" s="5">
        <f t="shared" si="2064"/>
        <v>7.0273737504582709E-5</v>
      </c>
      <c r="BF1750" s="5">
        <f t="shared" si="2065"/>
        <v>4.7220437916204254E-5</v>
      </c>
      <c r="BG1750" s="5">
        <f t="shared" si="2066"/>
        <v>2.1153182171862257E-5</v>
      </c>
      <c r="BH1750" s="5">
        <f t="shared" si="2067"/>
        <v>7.1069403801914058E-6</v>
      </c>
      <c r="BI1750" s="5">
        <f t="shared" si="2068"/>
        <v>1.9102034353878401E-6</v>
      </c>
      <c r="BJ1750" s="8">
        <f t="shared" si="2069"/>
        <v>0.4870590603937518</v>
      </c>
      <c r="BK1750" s="8">
        <f t="shared" si="2070"/>
        <v>0.28139807146294304</v>
      </c>
      <c r="BL1750" s="8">
        <f t="shared" si="2071"/>
        <v>0.22090294378272407</v>
      </c>
      <c r="BM1750" s="8">
        <f t="shared" si="2072"/>
        <v>0.37030022140088459</v>
      </c>
      <c r="BN1750" s="8">
        <f t="shared" si="2073"/>
        <v>0.62918283574678757</v>
      </c>
    </row>
    <row r="1751" spans="1:66" x14ac:dyDescent="0.25">
      <c r="A1751" t="s">
        <v>298</v>
      </c>
      <c r="B1751" t="s">
        <v>358</v>
      </c>
      <c r="C1751" t="s">
        <v>506</v>
      </c>
      <c r="D1751" s="7" t="s">
        <v>575</v>
      </c>
      <c r="E1751">
        <f>VLOOKUP(A1751,home!$A$2:$E$405,3,FALSE)</f>
        <v>1.4833333333333301</v>
      </c>
      <c r="F1751">
        <f>VLOOKUP(B1751,home!$B$2:$E$405,3,FALSE)</f>
        <v>0.94</v>
      </c>
      <c r="G1751" t="e">
        <f>VLOOKUP(C1751,away!$B$2:$E$405,4,FALSE)</f>
        <v>#N/A</v>
      </c>
      <c r="H1751">
        <f>VLOOKUP(A1751,away!$A$2:$E$405,3,FALSE)</f>
        <v>1.3333333333333299</v>
      </c>
      <c r="I1751" t="e">
        <f>VLOOKUP(C1751,away!$B$2:$E$405,3,FALSE)</f>
        <v>#N/A</v>
      </c>
      <c r="J1751">
        <f>VLOOKUP(B1751,home!$B$2:$E$405,4,FALSE)</f>
        <v>0.83</v>
      </c>
      <c r="K1751" s="3" t="e">
        <f t="shared" si="2018"/>
        <v>#N/A</v>
      </c>
      <c r="L1751" s="3" t="e">
        <f t="shared" si="2019"/>
        <v>#N/A</v>
      </c>
      <c r="M1751" s="5" t="e">
        <f t="shared" si="2020"/>
        <v>#N/A</v>
      </c>
      <c r="N1751" s="5" t="e">
        <f t="shared" si="2021"/>
        <v>#N/A</v>
      </c>
      <c r="O1751" s="5" t="e">
        <f t="shared" si="2022"/>
        <v>#N/A</v>
      </c>
      <c r="P1751" s="5" t="e">
        <f t="shared" si="2023"/>
        <v>#N/A</v>
      </c>
      <c r="Q1751" s="5" t="e">
        <f t="shared" si="2024"/>
        <v>#N/A</v>
      </c>
      <c r="R1751" s="5" t="e">
        <f t="shared" si="2025"/>
        <v>#N/A</v>
      </c>
      <c r="S1751" s="5" t="e">
        <f t="shared" si="2026"/>
        <v>#N/A</v>
      </c>
      <c r="T1751" s="5" t="e">
        <f t="shared" si="2027"/>
        <v>#N/A</v>
      </c>
      <c r="U1751" s="5" t="e">
        <f t="shared" si="2028"/>
        <v>#N/A</v>
      </c>
      <c r="V1751" s="5" t="e">
        <f t="shared" si="2029"/>
        <v>#N/A</v>
      </c>
      <c r="W1751" s="5" t="e">
        <f t="shared" si="2030"/>
        <v>#N/A</v>
      </c>
      <c r="X1751" s="5" t="e">
        <f t="shared" si="2031"/>
        <v>#N/A</v>
      </c>
      <c r="Y1751" s="5" t="e">
        <f t="shared" si="2032"/>
        <v>#N/A</v>
      </c>
      <c r="Z1751" s="5" t="e">
        <f t="shared" si="2033"/>
        <v>#N/A</v>
      </c>
      <c r="AA1751" s="5" t="e">
        <f t="shared" si="2034"/>
        <v>#N/A</v>
      </c>
      <c r="AB1751" s="5" t="e">
        <f t="shared" si="2035"/>
        <v>#N/A</v>
      </c>
      <c r="AC1751" s="5" t="e">
        <f t="shared" si="2036"/>
        <v>#N/A</v>
      </c>
      <c r="AD1751" s="5" t="e">
        <f t="shared" si="2037"/>
        <v>#N/A</v>
      </c>
      <c r="AE1751" s="5" t="e">
        <f t="shared" si="2038"/>
        <v>#N/A</v>
      </c>
      <c r="AF1751" s="5" t="e">
        <f t="shared" si="2039"/>
        <v>#N/A</v>
      </c>
      <c r="AG1751" s="5" t="e">
        <f t="shared" si="2040"/>
        <v>#N/A</v>
      </c>
      <c r="AH1751" s="5" t="e">
        <f t="shared" si="2041"/>
        <v>#N/A</v>
      </c>
      <c r="AI1751" s="5" t="e">
        <f t="shared" si="2042"/>
        <v>#N/A</v>
      </c>
      <c r="AJ1751" s="5" t="e">
        <f t="shared" si="2043"/>
        <v>#N/A</v>
      </c>
      <c r="AK1751" s="5" t="e">
        <f t="shared" si="2044"/>
        <v>#N/A</v>
      </c>
      <c r="AL1751" s="5" t="e">
        <f t="shared" si="2045"/>
        <v>#N/A</v>
      </c>
      <c r="AM1751" s="5" t="e">
        <f t="shared" si="2046"/>
        <v>#N/A</v>
      </c>
      <c r="AN1751" s="5" t="e">
        <f t="shared" si="2047"/>
        <v>#N/A</v>
      </c>
      <c r="AO1751" s="5" t="e">
        <f t="shared" si="2048"/>
        <v>#N/A</v>
      </c>
      <c r="AP1751" s="5" t="e">
        <f t="shared" si="2049"/>
        <v>#N/A</v>
      </c>
      <c r="AQ1751" s="5" t="e">
        <f t="shared" si="2050"/>
        <v>#N/A</v>
      </c>
      <c r="AR1751" s="5" t="e">
        <f t="shared" si="2051"/>
        <v>#N/A</v>
      </c>
      <c r="AS1751" s="5" t="e">
        <f t="shared" si="2052"/>
        <v>#N/A</v>
      </c>
      <c r="AT1751" s="5" t="e">
        <f t="shared" si="2053"/>
        <v>#N/A</v>
      </c>
      <c r="AU1751" s="5" t="e">
        <f t="shared" si="2054"/>
        <v>#N/A</v>
      </c>
      <c r="AV1751" s="5" t="e">
        <f t="shared" si="2055"/>
        <v>#N/A</v>
      </c>
      <c r="AW1751" s="5" t="e">
        <f t="shared" si="2056"/>
        <v>#N/A</v>
      </c>
      <c r="AX1751" s="5" t="e">
        <f t="shared" si="2057"/>
        <v>#N/A</v>
      </c>
      <c r="AY1751" s="5" t="e">
        <f t="shared" si="2058"/>
        <v>#N/A</v>
      </c>
      <c r="AZ1751" s="5" t="e">
        <f t="shared" si="2059"/>
        <v>#N/A</v>
      </c>
      <c r="BA1751" s="5" t="e">
        <f t="shared" si="2060"/>
        <v>#N/A</v>
      </c>
      <c r="BB1751" s="5" t="e">
        <f t="shared" si="2061"/>
        <v>#N/A</v>
      </c>
      <c r="BC1751" s="5" t="e">
        <f t="shared" si="2062"/>
        <v>#N/A</v>
      </c>
      <c r="BD1751" s="5" t="e">
        <f t="shared" si="2063"/>
        <v>#N/A</v>
      </c>
      <c r="BE1751" s="5" t="e">
        <f t="shared" si="2064"/>
        <v>#N/A</v>
      </c>
      <c r="BF1751" s="5" t="e">
        <f t="shared" si="2065"/>
        <v>#N/A</v>
      </c>
      <c r="BG1751" s="5" t="e">
        <f t="shared" si="2066"/>
        <v>#N/A</v>
      </c>
      <c r="BH1751" s="5" t="e">
        <f t="shared" si="2067"/>
        <v>#N/A</v>
      </c>
      <c r="BI1751" s="5" t="e">
        <f t="shared" si="2068"/>
        <v>#N/A</v>
      </c>
      <c r="BJ1751" s="8" t="e">
        <f t="shared" si="2069"/>
        <v>#N/A</v>
      </c>
      <c r="BK1751" s="8" t="e">
        <f t="shared" si="2070"/>
        <v>#N/A</v>
      </c>
      <c r="BL1751" s="8" t="e">
        <f t="shared" si="2071"/>
        <v>#N/A</v>
      </c>
      <c r="BM1751" s="8" t="e">
        <f t="shared" si="2072"/>
        <v>#N/A</v>
      </c>
      <c r="BN1751" s="8" t="e">
        <f t="shared" si="2073"/>
        <v>#N/A</v>
      </c>
    </row>
    <row r="1752" spans="1:66" x14ac:dyDescent="0.25">
      <c r="A1752" t="s">
        <v>298</v>
      </c>
      <c r="B1752" t="s">
        <v>207</v>
      </c>
      <c r="C1752" t="s">
        <v>203</v>
      </c>
      <c r="D1752" s="7" t="s">
        <v>575</v>
      </c>
      <c r="E1752">
        <f>VLOOKUP(A1752,home!$A$2:$E$405,3,FALSE)</f>
        <v>1.4833333333333301</v>
      </c>
      <c r="F1752">
        <f>VLOOKUP(B1752,home!$B$2:$E$405,3,FALSE)</f>
        <v>0.57999999999999996</v>
      </c>
      <c r="G1752">
        <f>VLOOKUP(C1752,away!$B$2:$E$405,4,FALSE)</f>
        <v>1.01</v>
      </c>
      <c r="H1752">
        <f>VLOOKUP(A1752,away!$A$2:$E$405,3,FALSE)</f>
        <v>1.3333333333333299</v>
      </c>
      <c r="I1752">
        <f>VLOOKUP(C1752,away!$B$2:$E$405,3,FALSE)</f>
        <v>0.86</v>
      </c>
      <c r="J1752">
        <f>VLOOKUP(B1752,home!$B$2:$E$405,4,FALSE)</f>
        <v>0.92</v>
      </c>
      <c r="K1752" s="3">
        <f t="shared" si="2018"/>
        <v>0.86893666666666469</v>
      </c>
      <c r="L1752" s="3">
        <f t="shared" si="2019"/>
        <v>1.0549333333333306</v>
      </c>
      <c r="M1752" s="5">
        <f t="shared" si="2020"/>
        <v>0.1460406896309431</v>
      </c>
      <c r="N1752" s="5">
        <f t="shared" si="2021"/>
        <v>0.12690011004561264</v>
      </c>
      <c r="O1752" s="5">
        <f t="shared" si="2022"/>
        <v>0.15406319151466916</v>
      </c>
      <c r="P1752" s="5">
        <f t="shared" si="2023"/>
        <v>0.13387115609078459</v>
      </c>
      <c r="Q1752" s="5">
        <f t="shared" si="2024"/>
        <v>5.5134079311333788E-2</v>
      </c>
      <c r="R1752" s="5">
        <f t="shared" si="2025"/>
        <v>8.1263198084270613E-2</v>
      </c>
      <c r="S1752" s="5">
        <f t="shared" si="2026"/>
        <v>3.0678926671690428E-2</v>
      </c>
      <c r="T1752" s="5">
        <f t="shared" si="2027"/>
        <v>5.8162778068169566E-2</v>
      </c>
      <c r="U1752" s="5">
        <f t="shared" si="2028"/>
        <v>7.0612572466019E-2</v>
      </c>
      <c r="V1752" s="5">
        <f t="shared" si="2029"/>
        <v>3.1247177234892494E-3</v>
      </c>
      <c r="W1752" s="5">
        <f t="shared" si="2030"/>
        <v>1.5969341032175302E-2</v>
      </c>
      <c r="X1752" s="5">
        <f t="shared" si="2031"/>
        <v>1.6846590166209419E-2</v>
      </c>
      <c r="Y1752" s="5">
        <f t="shared" si="2032"/>
        <v>8.8860147596699045E-3</v>
      </c>
      <c r="Z1752" s="5">
        <f t="shared" si="2033"/>
        <v>2.8575752144122113E-2</v>
      </c>
      <c r="AA1752" s="5">
        <f t="shared" si="2034"/>
        <v>2.4830518815606262E-2</v>
      </c>
      <c r="AB1752" s="5">
        <f t="shared" si="2035"/>
        <v>1.0788074125618403E-2</v>
      </c>
      <c r="AC1752" s="5">
        <f t="shared" si="2036"/>
        <v>1.7902098687272243E-4</v>
      </c>
      <c r="AD1752" s="5">
        <f t="shared" si="2037"/>
        <v>3.4690864913403995E-3</v>
      </c>
      <c r="AE1752" s="5">
        <f t="shared" si="2038"/>
        <v>3.6596549759313557E-3</v>
      </c>
      <c r="AF1752" s="5">
        <f t="shared" si="2039"/>
        <v>1.9303460113045874E-3</v>
      </c>
      <c r="AG1752" s="5">
        <f t="shared" si="2040"/>
        <v>6.7879545073074921E-4</v>
      </c>
      <c r="AH1752" s="5">
        <f t="shared" si="2041"/>
        <v>7.536378365476451E-3</v>
      </c>
      <c r="AI1752" s="5">
        <f t="shared" si="2042"/>
        <v>6.5486354956358741E-3</v>
      </c>
      <c r="AJ1752" s="5">
        <f t="shared" si="2043"/>
        <v>2.8451747493964188E-3</v>
      </c>
      <c r="AK1752" s="5">
        <f t="shared" si="2044"/>
        <v>8.2409222094156247E-4</v>
      </c>
      <c r="AL1752" s="5">
        <f t="shared" si="2045"/>
        <v>6.5641285419092361E-6</v>
      </c>
      <c r="AM1752" s="5">
        <f t="shared" si="2046"/>
        <v>6.0288329043273669E-4</v>
      </c>
      <c r="AN1752" s="5">
        <f t="shared" si="2047"/>
        <v>6.3600167918717327E-4</v>
      </c>
      <c r="AO1752" s="5">
        <f t="shared" si="2048"/>
        <v>3.354696857152601E-4</v>
      </c>
      <c r="AP1752" s="5">
        <f t="shared" si="2049"/>
        <v>1.1796605126129473E-4</v>
      </c>
      <c r="AQ1752" s="5">
        <f t="shared" si="2050"/>
        <v>3.1111579919312049E-5</v>
      </c>
      <c r="AR1752" s="5">
        <f t="shared" si="2051"/>
        <v>1.5900753500706546E-3</v>
      </c>
      <c r="AS1752" s="5">
        <f t="shared" si="2052"/>
        <v>1.3816747744392244E-3</v>
      </c>
      <c r="AT1752" s="5">
        <f t="shared" si="2053"/>
        <v>6.0029393645931776E-4</v>
      </c>
      <c r="AU1752" s="5">
        <f t="shared" si="2054"/>
        <v>1.7387247072239007E-4</v>
      </c>
      <c r="AV1752" s="5">
        <f t="shared" si="2055"/>
        <v>3.7771041283652713E-5</v>
      </c>
      <c r="AW1752" s="5">
        <f t="shared" si="2056"/>
        <v>1.6714281609053469E-7</v>
      </c>
      <c r="AX1752" s="5">
        <f t="shared" si="2057"/>
        <v>8.7311232796275426E-5</v>
      </c>
      <c r="AY1752" s="5">
        <f t="shared" si="2058"/>
        <v>9.2107529851217241E-5</v>
      </c>
      <c r="AZ1752" s="5">
        <f t="shared" si="2059"/>
        <v>4.8583651745521923E-5</v>
      </c>
      <c r="BA1752" s="5">
        <f t="shared" si="2060"/>
        <v>1.708417122713638E-5</v>
      </c>
      <c r="BB1752" s="5">
        <f t="shared" si="2061"/>
        <v>4.5056654249700889E-6</v>
      </c>
      <c r="BC1752" s="5">
        <f t="shared" si="2062"/>
        <v>9.5063532912968698E-7</v>
      </c>
      <c r="BD1752" s="5">
        <f t="shared" si="2063"/>
        <v>2.7957058155019958E-4</v>
      </c>
      <c r="BE1752" s="5">
        <f t="shared" si="2064"/>
        <v>2.4292912923029136E-4</v>
      </c>
      <c r="BF1752" s="5">
        <f t="shared" si="2065"/>
        <v>1.055450138948024E-4</v>
      </c>
      <c r="BG1752" s="5">
        <f t="shared" si="2066"/>
        <v>3.0570644185678799E-5</v>
      </c>
      <c r="BH1752" s="5">
        <f t="shared" si="2067"/>
        <v>6.6409884141390974E-6</v>
      </c>
      <c r="BI1752" s="5">
        <f t="shared" si="2068"/>
        <v>1.1541196671907937E-6</v>
      </c>
      <c r="BJ1752" s="8">
        <f t="shared" si="2069"/>
        <v>0.29361077148536768</v>
      </c>
      <c r="BK1752" s="8">
        <f t="shared" si="2070"/>
        <v>0.3139931827621732</v>
      </c>
      <c r="BL1752" s="8">
        <f t="shared" si="2071"/>
        <v>0.36376193388755124</v>
      </c>
      <c r="BM1752" s="8">
        <f t="shared" si="2072"/>
        <v>0.30257727521456529</v>
      </c>
      <c r="BN1752" s="8">
        <f t="shared" si="2073"/>
        <v>0.69727242467761386</v>
      </c>
    </row>
    <row r="1753" spans="1:66" s="14" customFormat="1" x14ac:dyDescent="0.25">
      <c r="A1753" t="s">
        <v>304</v>
      </c>
      <c r="B1753" t="s">
        <v>507</v>
      </c>
      <c r="C1753" t="s">
        <v>375</v>
      </c>
      <c r="D1753" s="7" t="s">
        <v>575</v>
      </c>
      <c r="E1753">
        <f>VLOOKUP(A1753,home!$A$2:$E$405,3,FALSE)</f>
        <v>1.32222222222222</v>
      </c>
      <c r="F1753" t="e">
        <f>VLOOKUP(B1753,home!$B$2:$E$405,3,FALSE)</f>
        <v>#N/A</v>
      </c>
      <c r="G1753">
        <f>VLOOKUP(C1753,away!$B$2:$E$405,4,FALSE)</f>
        <v>0.8</v>
      </c>
      <c r="H1753">
        <f>VLOOKUP(A1753,away!$A$2:$E$405,3,FALSE)</f>
        <v>1.2777777777777799</v>
      </c>
      <c r="I1753">
        <f>VLOOKUP(C1753,away!$B$2:$E$405,3,FALSE)</f>
        <v>1.05</v>
      </c>
      <c r="J1753" t="e">
        <f>VLOOKUP(B1753,home!$B$2:$E$405,4,FALSE)</f>
        <v>#N/A</v>
      </c>
      <c r="K1753" s="3" t="e">
        <f t="shared" si="2018"/>
        <v>#N/A</v>
      </c>
      <c r="L1753" s="3" t="e">
        <f t="shared" si="2019"/>
        <v>#N/A</v>
      </c>
      <c r="M1753" s="5" t="e">
        <f t="shared" si="2020"/>
        <v>#N/A</v>
      </c>
      <c r="N1753" s="5" t="e">
        <f t="shared" si="2021"/>
        <v>#N/A</v>
      </c>
      <c r="O1753" s="5" t="e">
        <f t="shared" si="2022"/>
        <v>#N/A</v>
      </c>
      <c r="P1753" s="5" t="e">
        <f t="shared" si="2023"/>
        <v>#N/A</v>
      </c>
      <c r="Q1753" s="5" t="e">
        <f t="shared" si="2024"/>
        <v>#N/A</v>
      </c>
      <c r="R1753" s="5" t="e">
        <f t="shared" si="2025"/>
        <v>#N/A</v>
      </c>
      <c r="S1753" s="5" t="e">
        <f t="shared" si="2026"/>
        <v>#N/A</v>
      </c>
      <c r="T1753" s="5" t="e">
        <f t="shared" si="2027"/>
        <v>#N/A</v>
      </c>
      <c r="U1753" s="5" t="e">
        <f t="shared" si="2028"/>
        <v>#N/A</v>
      </c>
      <c r="V1753" s="5" t="e">
        <f t="shared" si="2029"/>
        <v>#N/A</v>
      </c>
      <c r="W1753" s="5" t="e">
        <f t="shared" si="2030"/>
        <v>#N/A</v>
      </c>
      <c r="X1753" s="5" t="e">
        <f t="shared" si="2031"/>
        <v>#N/A</v>
      </c>
      <c r="Y1753" s="5" t="e">
        <f t="shared" si="2032"/>
        <v>#N/A</v>
      </c>
      <c r="Z1753" s="5" t="e">
        <f t="shared" si="2033"/>
        <v>#N/A</v>
      </c>
      <c r="AA1753" s="5" t="e">
        <f t="shared" si="2034"/>
        <v>#N/A</v>
      </c>
      <c r="AB1753" s="5" t="e">
        <f t="shared" si="2035"/>
        <v>#N/A</v>
      </c>
      <c r="AC1753" s="5" t="e">
        <f t="shared" si="2036"/>
        <v>#N/A</v>
      </c>
      <c r="AD1753" s="5" t="e">
        <f t="shared" si="2037"/>
        <v>#N/A</v>
      </c>
      <c r="AE1753" s="5" t="e">
        <f t="shared" si="2038"/>
        <v>#N/A</v>
      </c>
      <c r="AF1753" s="5" t="e">
        <f t="shared" si="2039"/>
        <v>#N/A</v>
      </c>
      <c r="AG1753" s="5" t="e">
        <f t="shared" si="2040"/>
        <v>#N/A</v>
      </c>
      <c r="AH1753" s="5" t="e">
        <f t="shared" si="2041"/>
        <v>#N/A</v>
      </c>
      <c r="AI1753" s="5" t="e">
        <f t="shared" si="2042"/>
        <v>#N/A</v>
      </c>
      <c r="AJ1753" s="5" t="e">
        <f t="shared" si="2043"/>
        <v>#N/A</v>
      </c>
      <c r="AK1753" s="5" t="e">
        <f t="shared" si="2044"/>
        <v>#N/A</v>
      </c>
      <c r="AL1753" s="5" t="e">
        <f t="shared" si="2045"/>
        <v>#N/A</v>
      </c>
      <c r="AM1753" s="5" t="e">
        <f t="shared" si="2046"/>
        <v>#N/A</v>
      </c>
      <c r="AN1753" s="5" t="e">
        <f t="shared" si="2047"/>
        <v>#N/A</v>
      </c>
      <c r="AO1753" s="5" t="e">
        <f t="shared" si="2048"/>
        <v>#N/A</v>
      </c>
      <c r="AP1753" s="5" t="e">
        <f t="shared" si="2049"/>
        <v>#N/A</v>
      </c>
      <c r="AQ1753" s="5" t="e">
        <f t="shared" si="2050"/>
        <v>#N/A</v>
      </c>
      <c r="AR1753" s="5" t="e">
        <f t="shared" si="2051"/>
        <v>#N/A</v>
      </c>
      <c r="AS1753" s="5" t="e">
        <f t="shared" si="2052"/>
        <v>#N/A</v>
      </c>
      <c r="AT1753" s="5" t="e">
        <f t="shared" si="2053"/>
        <v>#N/A</v>
      </c>
      <c r="AU1753" s="5" t="e">
        <f t="shared" si="2054"/>
        <v>#N/A</v>
      </c>
      <c r="AV1753" s="5" t="e">
        <f t="shared" si="2055"/>
        <v>#N/A</v>
      </c>
      <c r="AW1753" s="5" t="e">
        <f t="shared" si="2056"/>
        <v>#N/A</v>
      </c>
      <c r="AX1753" s="5" t="e">
        <f t="shared" si="2057"/>
        <v>#N/A</v>
      </c>
      <c r="AY1753" s="5" t="e">
        <f t="shared" si="2058"/>
        <v>#N/A</v>
      </c>
      <c r="AZ1753" s="5" t="e">
        <f t="shared" si="2059"/>
        <v>#N/A</v>
      </c>
      <c r="BA1753" s="5" t="e">
        <f t="shared" si="2060"/>
        <v>#N/A</v>
      </c>
      <c r="BB1753" s="5" t="e">
        <f t="shared" si="2061"/>
        <v>#N/A</v>
      </c>
      <c r="BC1753" s="5" t="e">
        <f t="shared" si="2062"/>
        <v>#N/A</v>
      </c>
      <c r="BD1753" s="5" t="e">
        <f t="shared" si="2063"/>
        <v>#N/A</v>
      </c>
      <c r="BE1753" s="5" t="e">
        <f t="shared" si="2064"/>
        <v>#N/A</v>
      </c>
      <c r="BF1753" s="5" t="e">
        <f t="shared" si="2065"/>
        <v>#N/A</v>
      </c>
      <c r="BG1753" s="5" t="e">
        <f t="shared" si="2066"/>
        <v>#N/A</v>
      </c>
      <c r="BH1753" s="5" t="e">
        <f t="shared" si="2067"/>
        <v>#N/A</v>
      </c>
      <c r="BI1753" s="5" t="e">
        <f t="shared" si="2068"/>
        <v>#N/A</v>
      </c>
      <c r="BJ1753" s="8" t="e">
        <f t="shared" si="2069"/>
        <v>#N/A</v>
      </c>
      <c r="BK1753" s="8" t="e">
        <f t="shared" si="2070"/>
        <v>#N/A</v>
      </c>
      <c r="BL1753" s="8" t="e">
        <f t="shared" si="2071"/>
        <v>#N/A</v>
      </c>
      <c r="BM1753" s="8" t="e">
        <f t="shared" si="2072"/>
        <v>#N/A</v>
      </c>
      <c r="BN1753" s="8" t="e">
        <f t="shared" si="2073"/>
        <v>#N/A</v>
      </c>
    </row>
    <row r="1754" spans="1:66" x14ac:dyDescent="0.25">
      <c r="A1754" t="s">
        <v>304</v>
      </c>
      <c r="B1754" t="s">
        <v>331</v>
      </c>
      <c r="C1754" t="s">
        <v>376</v>
      </c>
      <c r="D1754" s="7" t="s">
        <v>575</v>
      </c>
      <c r="E1754">
        <f>VLOOKUP(A1754,home!$A$2:$E$405,3,FALSE)</f>
        <v>1.32222222222222</v>
      </c>
      <c r="F1754">
        <f>VLOOKUP(B1754,home!$B$2:$E$405,3,FALSE)</f>
        <v>0.64</v>
      </c>
      <c r="G1754">
        <f>VLOOKUP(C1754,away!$B$2:$E$405,4,FALSE)</f>
        <v>0.84</v>
      </c>
      <c r="H1754">
        <f>VLOOKUP(A1754,away!$A$2:$E$405,3,FALSE)</f>
        <v>1.2777777777777799</v>
      </c>
      <c r="I1754">
        <f>VLOOKUP(C1754,away!$B$2:$E$405,3,FALSE)</f>
        <v>0.8</v>
      </c>
      <c r="J1754">
        <f>VLOOKUP(B1754,home!$B$2:$E$405,4,FALSE)</f>
        <v>1.08</v>
      </c>
      <c r="K1754" s="3">
        <f t="shared" si="2018"/>
        <v>0.71082666666666539</v>
      </c>
      <c r="L1754" s="3">
        <f t="shared" si="2019"/>
        <v>1.1040000000000019</v>
      </c>
      <c r="M1754" s="5">
        <f t="shared" si="2020"/>
        <v>0.16286613607397976</v>
      </c>
      <c r="N1754" s="5">
        <f t="shared" si="2021"/>
        <v>0.11576959261834656</v>
      </c>
      <c r="O1754" s="5">
        <f t="shared" si="2022"/>
        <v>0.17980421422567394</v>
      </c>
      <c r="P1754" s="5">
        <f t="shared" si="2023"/>
        <v>0.12780963025065481</v>
      </c>
      <c r="Q1754" s="5">
        <f t="shared" si="2024"/>
        <v>4.1146056811128533E-2</v>
      </c>
      <c r="R1754" s="5">
        <f t="shared" si="2025"/>
        <v>9.9251926252572217E-2</v>
      </c>
      <c r="S1754" s="5">
        <f t="shared" si="2026"/>
        <v>2.5074736189156305E-2</v>
      </c>
      <c r="T1754" s="5">
        <f t="shared" si="2027"/>
        <v>4.5425246719485973E-2</v>
      </c>
      <c r="U1754" s="5">
        <f t="shared" si="2028"/>
        <v>7.0550915898361599E-2</v>
      </c>
      <c r="V1754" s="5">
        <f t="shared" si="2029"/>
        <v>2.1863850468604395E-3</v>
      </c>
      <c r="W1754" s="5">
        <f t="shared" si="2030"/>
        <v>9.7492381365105827E-3</v>
      </c>
      <c r="X1754" s="5">
        <f t="shared" si="2031"/>
        <v>1.0763158902707702E-2</v>
      </c>
      <c r="Y1754" s="5">
        <f t="shared" si="2032"/>
        <v>5.9412637142946629E-3</v>
      </c>
      <c r="Z1754" s="5">
        <f t="shared" si="2033"/>
        <v>3.6524708860946636E-2</v>
      </c>
      <c r="AA1754" s="5">
        <f t="shared" si="2034"/>
        <v>2.5962737050597113E-2</v>
      </c>
      <c r="AB1754" s="5">
        <f t="shared" si="2035"/>
        <v>9.2275029176095372E-3</v>
      </c>
      <c r="AC1754" s="5">
        <f t="shared" si="2036"/>
        <v>1.0723571484876577E-4</v>
      </c>
      <c r="AD1754" s="5">
        <f t="shared" si="2037"/>
        <v>1.732504611778837E-3</v>
      </c>
      <c r="AE1754" s="5">
        <f t="shared" si="2038"/>
        <v>1.9126850914038393E-3</v>
      </c>
      <c r="AF1754" s="5">
        <f t="shared" si="2039"/>
        <v>1.0558021704549212E-3</v>
      </c>
      <c r="AG1754" s="5">
        <f t="shared" si="2040"/>
        <v>3.8853519872741172E-4</v>
      </c>
      <c r="AH1754" s="5">
        <f t="shared" si="2041"/>
        <v>1.0080819645621285E-2</v>
      </c>
      <c r="AI1754" s="5">
        <f t="shared" si="2042"/>
        <v>7.1657154259648125E-3</v>
      </c>
      <c r="AJ1754" s="5">
        <f t="shared" si="2043"/>
        <v>2.5467908052602354E-3</v>
      </c>
      <c r="AK1754" s="5">
        <f t="shared" si="2044"/>
        <v>6.0344227293348217E-4</v>
      </c>
      <c r="AL1754" s="5">
        <f t="shared" si="2045"/>
        <v>3.3661404131942456E-6</v>
      </c>
      <c r="AM1754" s="5">
        <f t="shared" si="2046"/>
        <v>2.4630209563507522E-4</v>
      </c>
      <c r="AN1754" s="5">
        <f t="shared" si="2047"/>
        <v>2.7191751358112353E-4</v>
      </c>
      <c r="AO1754" s="5">
        <f t="shared" si="2048"/>
        <v>1.5009846749678048E-4</v>
      </c>
      <c r="AP1754" s="5">
        <f t="shared" si="2049"/>
        <v>5.5236236038815308E-5</v>
      </c>
      <c r="AQ1754" s="5">
        <f t="shared" si="2050"/>
        <v>1.5245201146713046E-5</v>
      </c>
      <c r="AR1754" s="5">
        <f t="shared" si="2051"/>
        <v>2.2258449777531834E-3</v>
      </c>
      <c r="AS1754" s="5">
        <f t="shared" si="2052"/>
        <v>1.5821899660530328E-3</v>
      </c>
      <c r="AT1754" s="5">
        <f t="shared" si="2053"/>
        <v>5.6233140980146089E-4</v>
      </c>
      <c r="AU1754" s="5">
        <f t="shared" si="2054"/>
        <v>1.3324005386371307E-4</v>
      </c>
      <c r="AV1754" s="5">
        <f t="shared" si="2055"/>
        <v>2.3677645838607519E-5</v>
      </c>
      <c r="AW1754" s="5">
        <f t="shared" si="2056"/>
        <v>7.3377432662913159E-8</v>
      </c>
      <c r="AX1754" s="5">
        <f t="shared" si="2057"/>
        <v>2.9179682938882454E-5</v>
      </c>
      <c r="AY1754" s="5">
        <f t="shared" si="2058"/>
        <v>3.2214369964526286E-5</v>
      </c>
      <c r="AZ1754" s="5">
        <f t="shared" si="2059"/>
        <v>1.7782332220418544E-5</v>
      </c>
      <c r="BA1754" s="5">
        <f t="shared" si="2060"/>
        <v>6.5438982571140353E-6</v>
      </c>
      <c r="BB1754" s="5">
        <f t="shared" si="2061"/>
        <v>1.8061159189634761E-6</v>
      </c>
      <c r="BC1754" s="5">
        <f t="shared" si="2062"/>
        <v>3.9879039490713611E-7</v>
      </c>
      <c r="BD1754" s="5">
        <f t="shared" si="2063"/>
        <v>4.0955547590658636E-4</v>
      </c>
      <c r="BE1754" s="5">
        <f t="shared" si="2064"/>
        <v>2.9112295375375853E-4</v>
      </c>
      <c r="BF1754" s="5">
        <f t="shared" si="2065"/>
        <v>1.0346897940346896E-4</v>
      </c>
      <c r="BG1754" s="5">
        <f t="shared" si="2066"/>
        <v>2.4516169910923243E-5</v>
      </c>
      <c r="BH1754" s="5">
        <f t="shared" si="2067"/>
        <v>4.3566868343037905E-6</v>
      </c>
      <c r="BI1754" s="5">
        <f t="shared" si="2068"/>
        <v>6.1936983602774214E-7</v>
      </c>
      <c r="BJ1754" s="8">
        <f t="shared" si="2069"/>
        <v>0.23471080867843233</v>
      </c>
      <c r="BK1754" s="8">
        <f t="shared" si="2070"/>
        <v>0.31807970378587774</v>
      </c>
      <c r="BL1754" s="8">
        <f t="shared" si="2071"/>
        <v>0.4105549881835493</v>
      </c>
      <c r="BM1754" s="8">
        <f t="shared" si="2072"/>
        <v>0.2731905122839185</v>
      </c>
      <c r="BN1754" s="8">
        <f t="shared" si="2073"/>
        <v>0.72664755623235577</v>
      </c>
    </row>
    <row r="1755" spans="1:66" x14ac:dyDescent="0.25">
      <c r="A1755" t="s">
        <v>304</v>
      </c>
      <c r="B1755" t="s">
        <v>335</v>
      </c>
      <c r="C1755" t="s">
        <v>310</v>
      </c>
      <c r="D1755" s="7" t="s">
        <v>575</v>
      </c>
      <c r="E1755">
        <f>VLOOKUP(A1755,home!$A$2:$E$405,3,FALSE)</f>
        <v>1.32222222222222</v>
      </c>
      <c r="F1755">
        <f>VLOOKUP(B1755,home!$B$2:$E$405,3,FALSE)</f>
        <v>0.84</v>
      </c>
      <c r="G1755">
        <f>VLOOKUP(C1755,away!$B$2:$E$405,4,FALSE)</f>
        <v>0.92</v>
      </c>
      <c r="H1755">
        <f>VLOOKUP(A1755,away!$A$2:$E$405,3,FALSE)</f>
        <v>1.2777777777777799</v>
      </c>
      <c r="I1755">
        <f>VLOOKUP(C1755,away!$B$2:$E$405,3,FALSE)</f>
        <v>1.3</v>
      </c>
      <c r="J1755">
        <f>VLOOKUP(B1755,home!$B$2:$E$405,4,FALSE)</f>
        <v>0.91</v>
      </c>
      <c r="K1755" s="3">
        <f t="shared" si="2018"/>
        <v>1.0218133333333315</v>
      </c>
      <c r="L1755" s="3">
        <f t="shared" si="2019"/>
        <v>1.5116111111111137</v>
      </c>
      <c r="M1755" s="5">
        <f t="shared" si="2020"/>
        <v>7.9386698937216726E-2</v>
      </c>
      <c r="N1755" s="5">
        <f t="shared" si="2021"/>
        <v>8.1118387463367067E-2</v>
      </c>
      <c r="O1755" s="5">
        <f t="shared" si="2022"/>
        <v>0.12000181618792964</v>
      </c>
      <c r="P1755" s="5">
        <f t="shared" si="2023"/>
        <v>0.12261945580504213</v>
      </c>
      <c r="Q1755" s="5">
        <f t="shared" si="2024"/>
        <v>4.1443924944283908E-2</v>
      </c>
      <c r="R1755" s="5">
        <f t="shared" si="2025"/>
        <v>9.0698039351593984E-2</v>
      </c>
      <c r="S1755" s="5">
        <f t="shared" si="2026"/>
        <v>4.7349024279922464E-2</v>
      </c>
      <c r="T1755" s="5">
        <f t="shared" si="2027"/>
        <v>6.2647097433834592E-2</v>
      </c>
      <c r="U1755" s="5">
        <f t="shared" si="2028"/>
        <v>9.2676465916649922E-2</v>
      </c>
      <c r="V1755" s="5">
        <f t="shared" si="2029"/>
        <v>8.1260626329795384E-3</v>
      </c>
      <c r="W1755" s="5">
        <f t="shared" si="2030"/>
        <v>1.4115985031245049E-2</v>
      </c>
      <c r="X1755" s="5">
        <f t="shared" si="2031"/>
        <v>2.133787981750818E-2</v>
      </c>
      <c r="Y1755" s="5">
        <f t="shared" si="2032"/>
        <v>1.6127288109849473E-2</v>
      </c>
      <c r="Z1755" s="5">
        <f t="shared" si="2033"/>
        <v>4.5700054679954166E-2</v>
      </c>
      <c r="AA1755" s="5">
        <f t="shared" si="2034"/>
        <v>4.6696925206039484E-2</v>
      </c>
      <c r="AB1755" s="5">
        <f t="shared" si="2035"/>
        <v>2.385777040060023E-2</v>
      </c>
      <c r="AC1755" s="5">
        <f t="shared" si="2036"/>
        <v>7.8446184250088977E-4</v>
      </c>
      <c r="AD1755" s="5">
        <f t="shared" si="2037"/>
        <v>3.6059754295149796E-3</v>
      </c>
      <c r="AE1755" s="5">
        <f t="shared" si="2038"/>
        <v>5.4508325256485135E-3</v>
      </c>
      <c r="AF1755" s="5">
        <f t="shared" si="2039"/>
        <v>4.1197695052880741E-3</v>
      </c>
      <c r="AG1755" s="5">
        <f t="shared" si="2040"/>
        <v>2.0758297864700631E-3</v>
      </c>
      <c r="AH1755" s="5">
        <f t="shared" si="2041"/>
        <v>1.7270177608151048E-2</v>
      </c>
      <c r="AI1755" s="5">
        <f t="shared" si="2042"/>
        <v>1.7646897749043485E-2</v>
      </c>
      <c r="AJ1755" s="5">
        <f t="shared" si="2043"/>
        <v>9.0159177059712919E-3</v>
      </c>
      <c r="AK1755" s="5">
        <f t="shared" si="2044"/>
        <v>3.0708616413991771E-3</v>
      </c>
      <c r="AL1755" s="5">
        <f t="shared" si="2045"/>
        <v>4.8466700600992192E-5</v>
      </c>
      <c r="AM1755" s="5">
        <f t="shared" si="2046"/>
        <v>7.3692675471015857E-4</v>
      </c>
      <c r="AN1755" s="5">
        <f t="shared" si="2047"/>
        <v>1.11394667049493E-3</v>
      </c>
      <c r="AO1755" s="5">
        <f t="shared" si="2048"/>
        <v>8.4192708215268344E-4</v>
      </c>
      <c r="AP1755" s="5">
        <f t="shared" si="2049"/>
        <v>4.2422211070911855E-4</v>
      </c>
      <c r="AQ1755" s="5">
        <f t="shared" si="2050"/>
        <v>1.6031471403172822E-4</v>
      </c>
      <c r="AR1755" s="5">
        <f t="shared" si="2051"/>
        <v>5.2211584726686933E-3</v>
      </c>
      <c r="AS1755" s="5">
        <f t="shared" si="2052"/>
        <v>5.3350493428191634E-3</v>
      </c>
      <c r="AT1755" s="5">
        <f t="shared" si="2053"/>
        <v>2.7257122762419238E-3</v>
      </c>
      <c r="AU1755" s="5">
        <f t="shared" si="2054"/>
        <v>9.2838971556478099E-4</v>
      </c>
      <c r="AV1755" s="5">
        <f t="shared" si="2055"/>
        <v>2.3716024747340813E-4</v>
      </c>
      <c r="AW1755" s="5">
        <f t="shared" si="2056"/>
        <v>2.0794696970373049E-6</v>
      </c>
      <c r="AX1755" s="5">
        <f t="shared" si="2057"/>
        <v>1.2550026394215019E-4</v>
      </c>
      <c r="AY1755" s="5">
        <f t="shared" si="2058"/>
        <v>1.8970759342233168E-4</v>
      </c>
      <c r="AZ1755" s="5">
        <f t="shared" si="2059"/>
        <v>1.4338205303967313E-4</v>
      </c>
      <c r="BA1755" s="5">
        <f t="shared" si="2060"/>
        <v>7.2245968169564305E-5</v>
      </c>
      <c r="BB1755" s="5">
        <f t="shared" si="2061"/>
        <v>2.7301952054523324E-5</v>
      </c>
      <c r="BC1755" s="5">
        <f t="shared" si="2062"/>
        <v>8.2539868161280651E-6</v>
      </c>
      <c r="BD1755" s="5">
        <f t="shared" si="2063"/>
        <v>1.3153935266929883E-3</v>
      </c>
      <c r="BE1755" s="5">
        <f t="shared" si="2064"/>
        <v>1.3440866441552489E-3</v>
      </c>
      <c r="BF1755" s="5">
        <f t="shared" si="2065"/>
        <v>6.8670282707654297E-4</v>
      </c>
      <c r="BG1755" s="5">
        <f t="shared" si="2066"/>
        <v>2.3389403491483492E-4</v>
      </c>
      <c r="BH1755" s="5">
        <f t="shared" si="2067"/>
        <v>5.974901086577753E-5</v>
      </c>
      <c r="BI1755" s="5">
        <f t="shared" si="2068"/>
        <v>1.2210467191225915E-5</v>
      </c>
      <c r="BJ1755" s="8">
        <f t="shared" si="2069"/>
        <v>0.25588669919655294</v>
      </c>
      <c r="BK1755" s="8">
        <f t="shared" si="2070"/>
        <v>0.2585038777916851</v>
      </c>
      <c r="BL1755" s="8">
        <f t="shared" si="2071"/>
        <v>0.43903437833304276</v>
      </c>
      <c r="BM1755" s="8">
        <f t="shared" si="2072"/>
        <v>0.46366905918807616</v>
      </c>
      <c r="BN1755" s="8">
        <f t="shared" si="2073"/>
        <v>0.53526832268943347</v>
      </c>
    </row>
    <row r="1756" spans="1:66" x14ac:dyDescent="0.25">
      <c r="A1756" t="s">
        <v>304</v>
      </c>
      <c r="B1756" t="s">
        <v>339</v>
      </c>
      <c r="C1756" t="s">
        <v>330</v>
      </c>
      <c r="D1756" s="7" t="s">
        <v>575</v>
      </c>
      <c r="E1756">
        <f>VLOOKUP(A1756,home!$A$2:$E$405,3,FALSE)</f>
        <v>1.32222222222222</v>
      </c>
      <c r="F1756">
        <f>VLOOKUP(B1756,home!$B$2:$E$405,3,FALSE)</f>
        <v>1.43</v>
      </c>
      <c r="G1756">
        <f>VLOOKUP(C1756,away!$B$2:$E$405,4,FALSE)</f>
        <v>1.5</v>
      </c>
      <c r="H1756">
        <f>VLOOKUP(A1756,away!$A$2:$E$405,3,FALSE)</f>
        <v>1.2777777777777799</v>
      </c>
      <c r="I1756">
        <f>VLOOKUP(C1756,away!$B$2:$E$405,3,FALSE)</f>
        <v>1.01</v>
      </c>
      <c r="J1756">
        <f>VLOOKUP(B1756,home!$B$2:$E$405,4,FALSE)</f>
        <v>0.74</v>
      </c>
      <c r="K1756" s="3">
        <f t="shared" si="2018"/>
        <v>2.8361666666666618</v>
      </c>
      <c r="L1756" s="3">
        <f t="shared" si="2019"/>
        <v>0.9550111111111127</v>
      </c>
      <c r="M1756" s="5">
        <f t="shared" si="2020"/>
        <v>2.2569004919098436E-2</v>
      </c>
      <c r="N1756" s="5">
        <f t="shared" si="2021"/>
        <v>6.4009459451382908E-2</v>
      </c>
      <c r="O1756" s="5">
        <f t="shared" si="2022"/>
        <v>2.1553650464460367E-2</v>
      </c>
      <c r="P1756" s="5">
        <f t="shared" si="2023"/>
        <v>6.1129744992286898E-2</v>
      </c>
      <c r="Q1756" s="5">
        <f t="shared" si="2024"/>
        <v>9.0770747623681772E-2</v>
      </c>
      <c r="R1756" s="5">
        <f t="shared" si="2025"/>
        <v>1.0291987839282422E-2</v>
      </c>
      <c r="S1756" s="5">
        <f t="shared" si="2026"/>
        <v>4.1393558734836126E-2</v>
      </c>
      <c r="T1756" s="5">
        <f t="shared" si="2027"/>
        <v>8.6687072544478716E-2</v>
      </c>
      <c r="U1756" s="5">
        <f t="shared" si="2028"/>
        <v>2.9189792843511444E-2</v>
      </c>
      <c r="V1756" s="5">
        <f t="shared" si="2029"/>
        <v>1.2457486612744895E-2</v>
      </c>
      <c r="W1756" s="5">
        <f t="shared" si="2030"/>
        <v>8.5813656239566105E-2</v>
      </c>
      <c r="X1756" s="5">
        <f t="shared" si="2031"/>
        <v>8.1952995193855099E-2</v>
      </c>
      <c r="Y1756" s="5">
        <f t="shared" si="2032"/>
        <v>3.9133010499483617E-2</v>
      </c>
      <c r="Z1756" s="5">
        <f t="shared" si="2033"/>
        <v>3.2763209139783887E-3</v>
      </c>
      <c r="AA1756" s="5">
        <f t="shared" si="2034"/>
        <v>9.2921921655283561E-3</v>
      </c>
      <c r="AB1756" s="5">
        <f t="shared" si="2035"/>
        <v>1.3177102840066318E-2</v>
      </c>
      <c r="AC1756" s="5">
        <f t="shared" si="2036"/>
        <v>2.1088739363224656E-3</v>
      </c>
      <c r="AD1756" s="5">
        <f t="shared" si="2037"/>
        <v>6.0845457842862251E-2</v>
      </c>
      <c r="AE1756" s="5">
        <f t="shared" si="2038"/>
        <v>5.8108088300576247E-2</v>
      </c>
      <c r="AF1756" s="5">
        <f t="shared" si="2039"/>
        <v>2.7746934986237985E-2</v>
      </c>
      <c r="AG1756" s="5">
        <f t="shared" si="2040"/>
        <v>8.8328770703783137E-3</v>
      </c>
      <c r="AH1756" s="5">
        <f t="shared" si="2041"/>
        <v>7.8223071910376912E-4</v>
      </c>
      <c r="AI1756" s="5">
        <f t="shared" si="2042"/>
        <v>2.2185366911648026E-3</v>
      </c>
      <c r="AJ1756" s="5">
        <f t="shared" si="2043"/>
        <v>3.1460699061292828E-3</v>
      </c>
      <c r="AK1756" s="5">
        <f t="shared" si="2044"/>
        <v>2.9742595329223282E-3</v>
      </c>
      <c r="AL1756" s="5">
        <f t="shared" si="2045"/>
        <v>2.2848136443832617E-4</v>
      </c>
      <c r="AM1756" s="5">
        <f t="shared" si="2046"/>
        <v>3.4513571870399502E-2</v>
      </c>
      <c r="AN1756" s="5">
        <f t="shared" si="2047"/>
        <v>3.2960844620363472E-2</v>
      </c>
      <c r="AO1756" s="5">
        <f t="shared" si="2048"/>
        <v>1.5738986422027028E-2</v>
      </c>
      <c r="AP1756" s="5">
        <f t="shared" si="2049"/>
        <v>5.0103023035542498E-3</v>
      </c>
      <c r="AQ1756" s="5">
        <f t="shared" si="2050"/>
        <v>1.1962235924799776E-3</v>
      </c>
      <c r="AR1756" s="5">
        <f t="shared" si="2051"/>
        <v>1.4940780563930711E-4</v>
      </c>
      <c r="AS1756" s="5">
        <f t="shared" si="2052"/>
        <v>4.2374543809401414E-4</v>
      </c>
      <c r="AT1756" s="5">
        <f t="shared" si="2053"/>
        <v>6.0090634333715234E-4</v>
      </c>
      <c r="AU1756" s="5">
        <f t="shared" si="2054"/>
        <v>5.6809018025379457E-4</v>
      </c>
      <c r="AV1756" s="5">
        <f t="shared" si="2055"/>
        <v>4.0279960822411692E-4</v>
      </c>
      <c r="AW1756" s="5">
        <f t="shared" si="2056"/>
        <v>1.719049790442839E-5</v>
      </c>
      <c r="AX1756" s="5">
        <f t="shared" si="2057"/>
        <v>1.6314373681071873E-2</v>
      </c>
      <c r="AY1756" s="5">
        <f t="shared" si="2058"/>
        <v>1.5580408136242344E-2</v>
      </c>
      <c r="AZ1756" s="5">
        <f t="shared" si="2059"/>
        <v>7.4397314428787109E-3</v>
      </c>
      <c r="BA1756" s="5">
        <f t="shared" si="2060"/>
        <v>2.3683420638772931E-3</v>
      </c>
      <c r="BB1756" s="5">
        <f t="shared" si="2061"/>
        <v>5.6544824647865972E-4</v>
      </c>
      <c r="BC1756" s="5">
        <f t="shared" si="2062"/>
        <v>1.0800187162908308E-4</v>
      </c>
      <c r="BD1756" s="5">
        <f t="shared" si="2063"/>
        <v>2.3781019078711299E-5</v>
      </c>
      <c r="BE1756" s="5">
        <f t="shared" si="2064"/>
        <v>6.7446933610404905E-5</v>
      </c>
      <c r="BF1756" s="5">
        <f t="shared" si="2065"/>
        <v>9.5645372437354892E-5</v>
      </c>
      <c r="BG1756" s="5">
        <f t="shared" si="2066"/>
        <v>9.0422072375914733E-5</v>
      </c>
      <c r="BH1756" s="5">
        <f t="shared" si="2067"/>
        <v>6.411301690087244E-5</v>
      </c>
      <c r="BI1756" s="5">
        <f t="shared" si="2068"/>
        <v>3.6367040286738137E-5</v>
      </c>
      <c r="BJ1756" s="8">
        <f t="shared" si="2069"/>
        <v>0.7356965340035051</v>
      </c>
      <c r="BK1756" s="8">
        <f t="shared" si="2070"/>
        <v>0.15546755869596948</v>
      </c>
      <c r="BL1756" s="8">
        <f t="shared" si="2071"/>
        <v>9.5148547832407476E-2</v>
      </c>
      <c r="BM1756" s="8">
        <f t="shared" si="2072"/>
        <v>0.70370114851732979</v>
      </c>
      <c r="BN1756" s="8">
        <f t="shared" si="2073"/>
        <v>0.27032459529019282</v>
      </c>
    </row>
    <row r="1757" spans="1:66" x14ac:dyDescent="0.25">
      <c r="A1757" t="s">
        <v>304</v>
      </c>
      <c r="B1757" t="s">
        <v>378</v>
      </c>
      <c r="C1757" t="s">
        <v>305</v>
      </c>
      <c r="D1757" s="7" t="s">
        <v>575</v>
      </c>
      <c r="E1757">
        <f>VLOOKUP(A1757,home!$A$2:$E$405,3,FALSE)</f>
        <v>1.32222222222222</v>
      </c>
      <c r="F1757">
        <f>VLOOKUP(B1757,home!$B$2:$E$405,3,FALSE)</f>
        <v>0.76</v>
      </c>
      <c r="G1757">
        <f>VLOOKUP(C1757,away!$B$2:$E$405,4,FALSE)</f>
        <v>1.34</v>
      </c>
      <c r="H1757">
        <f>VLOOKUP(A1757,away!$A$2:$E$405,3,FALSE)</f>
        <v>1.2777777777777799</v>
      </c>
      <c r="I1757">
        <f>VLOOKUP(C1757,away!$B$2:$E$405,3,FALSE)</f>
        <v>0.84</v>
      </c>
      <c r="J1757">
        <f>VLOOKUP(B1757,home!$B$2:$E$405,4,FALSE)</f>
        <v>1.1299999999999999</v>
      </c>
      <c r="K1757" s="3">
        <f t="shared" si="2018"/>
        <v>1.3465511111111088</v>
      </c>
      <c r="L1757" s="3">
        <f t="shared" si="2019"/>
        <v>1.2128666666666685</v>
      </c>
      <c r="M1757" s="5">
        <f t="shared" si="2020"/>
        <v>7.7349762086097645E-2</v>
      </c>
      <c r="N1757" s="5">
        <f t="shared" si="2021"/>
        <v>0.10415540808121471</v>
      </c>
      <c r="O1757" s="5">
        <f t="shared" si="2022"/>
        <v>9.3814948108825125E-2</v>
      </c>
      <c r="P1757" s="5">
        <f t="shared" si="2023"/>
        <v>0.12632662261476948</v>
      </c>
      <c r="Q1757" s="5">
        <f t="shared" si="2024"/>
        <v>7.0125290239995322E-2</v>
      </c>
      <c r="R1757" s="5">
        <f t="shared" si="2025"/>
        <v>5.689251169812861E-2</v>
      </c>
      <c r="S1757" s="5">
        <f t="shared" si="2026"/>
        <v>5.1578748113960439E-2</v>
      </c>
      <c r="T1757" s="5">
        <f t="shared" si="2027"/>
        <v>8.5052627022415797E-2</v>
      </c>
      <c r="U1757" s="5">
        <f t="shared" si="2028"/>
        <v>7.6608674841016841E-2</v>
      </c>
      <c r="V1757" s="5">
        <f t="shared" si="2029"/>
        <v>9.3597487456204467E-3</v>
      </c>
      <c r="W1757" s="5">
        <f t="shared" si="2030"/>
        <v>3.1475762496551561E-2</v>
      </c>
      <c r="X1757" s="5">
        <f t="shared" si="2031"/>
        <v>3.817590313998423E-2</v>
      </c>
      <c r="Y1757" s="5">
        <f t="shared" si="2032"/>
        <v>2.3151140194191143E-2</v>
      </c>
      <c r="Z1757" s="5">
        <f t="shared" si="2033"/>
        <v>2.3001010340534565E-2</v>
      </c>
      <c r="AA1757" s="5">
        <f t="shared" si="2034"/>
        <v>3.0972036030724917E-2</v>
      </c>
      <c r="AB1757" s="5">
        <f t="shared" si="2035"/>
        <v>2.0852714765272968E-2</v>
      </c>
      <c r="AC1757" s="5">
        <f t="shared" si="2036"/>
        <v>9.5538872362735026E-4</v>
      </c>
      <c r="AD1757" s="5">
        <f t="shared" si="2037"/>
        <v>1.0595930740700222E-2</v>
      </c>
      <c r="AE1757" s="5">
        <f t="shared" si="2038"/>
        <v>1.2851451197703962E-2</v>
      </c>
      <c r="AF1757" s="5">
        <f t="shared" si="2039"/>
        <v>7.7935483879942868E-3</v>
      </c>
      <c r="AG1757" s="5">
        <f t="shared" si="2040"/>
        <v>3.1508450182840056E-3</v>
      </c>
      <c r="AH1757" s="5">
        <f t="shared" si="2041"/>
        <v>6.9742896854224339E-3</v>
      </c>
      <c r="AI1757" s="5">
        <f t="shared" si="2042"/>
        <v>9.3912375251163239E-3</v>
      </c>
      <c r="AJ1757" s="5">
        <f t="shared" si="2043"/>
        <v>6.3228906620768632E-3</v>
      </c>
      <c r="AK1757" s="5">
        <f t="shared" si="2044"/>
        <v>2.8380318154845514E-3</v>
      </c>
      <c r="AL1757" s="5">
        <f t="shared" si="2045"/>
        <v>6.241313611578428E-5</v>
      </c>
      <c r="AM1757" s="5">
        <f t="shared" si="2046"/>
        <v>2.8535924624292471E-3</v>
      </c>
      <c r="AN1757" s="5">
        <f t="shared" si="2047"/>
        <v>3.4610271779316922E-3</v>
      </c>
      <c r="AO1757" s="5">
        <f t="shared" si="2048"/>
        <v>2.0988822482703793E-3</v>
      </c>
      <c r="AP1757" s="5">
        <f t="shared" si="2049"/>
        <v>8.4855477206184594E-4</v>
      </c>
      <c r="AQ1757" s="5">
        <f t="shared" si="2050"/>
        <v>2.572959494686865E-4</v>
      </c>
      <c r="AR1757" s="5">
        <f t="shared" si="2051"/>
        <v>1.6917766966252073E-3</v>
      </c>
      <c r="AS1757" s="5">
        <f t="shared" si="2052"/>
        <v>2.278063790592554E-3</v>
      </c>
      <c r="AT1757" s="5">
        <f t="shared" si="2053"/>
        <v>1.5337646642021941E-3</v>
      </c>
      <c r="AU1757" s="5">
        <f t="shared" si="2054"/>
        <v>6.8843083758814031E-4</v>
      </c>
      <c r="AV1757" s="5">
        <f t="shared" si="2055"/>
        <v>2.3175182731936551E-4</v>
      </c>
      <c r="AW1757" s="5">
        <f t="shared" si="2056"/>
        <v>2.831453330251713E-6</v>
      </c>
      <c r="AX1757" s="5">
        <f t="shared" si="2057"/>
        <v>6.4041801682373166E-4</v>
      </c>
      <c r="AY1757" s="5">
        <f t="shared" si="2058"/>
        <v>7.7674166533827792E-4</v>
      </c>
      <c r="AZ1757" s="5">
        <f t="shared" si="2059"/>
        <v>4.7104203724997716E-4</v>
      </c>
      <c r="BA1757" s="5">
        <f t="shared" si="2060"/>
        <v>1.9043706185975216E-4</v>
      </c>
      <c r="BB1757" s="5">
        <f t="shared" si="2061"/>
        <v>5.7743691106907948E-5</v>
      </c>
      <c r="BC1757" s="5">
        <f t="shared" si="2062"/>
        <v>1.4007079630773041E-5</v>
      </c>
      <c r="BD1757" s="5">
        <f t="shared" si="2063"/>
        <v>3.4198326046336032E-4</v>
      </c>
      <c r="BE1757" s="5">
        <f t="shared" si="2064"/>
        <v>4.6049793935833751E-4</v>
      </c>
      <c r="BF1757" s="5">
        <f t="shared" si="2065"/>
        <v>3.1004200595367273E-4</v>
      </c>
      <c r="BG1757" s="5">
        <f t="shared" si="2066"/>
        <v>1.3916246920267833E-4</v>
      </c>
      <c r="BH1757" s="5">
        <f t="shared" si="2067"/>
        <v>4.6847344382458003E-5</v>
      </c>
      <c r="BI1757" s="5">
        <f t="shared" si="2068"/>
        <v>1.2616468726160717E-5</v>
      </c>
      <c r="BJ1757" s="8">
        <f t="shared" si="2069"/>
        <v>0.39819764868120627</v>
      </c>
      <c r="BK1757" s="8">
        <f t="shared" si="2070"/>
        <v>0.26640942508552939</v>
      </c>
      <c r="BL1757" s="8">
        <f t="shared" si="2071"/>
        <v>0.31240227243648266</v>
      </c>
      <c r="BM1757" s="8">
        <f t="shared" si="2072"/>
        <v>0.47057190350271405</v>
      </c>
      <c r="BN1757" s="8">
        <f t="shared" si="2073"/>
        <v>0.52866454282903086</v>
      </c>
    </row>
    <row r="1758" spans="1:66" x14ac:dyDescent="0.25">
      <c r="A1758" t="s">
        <v>301</v>
      </c>
      <c r="B1758" t="s">
        <v>319</v>
      </c>
      <c r="C1758" t="s">
        <v>385</v>
      </c>
      <c r="D1758" s="7" t="s">
        <v>575</v>
      </c>
      <c r="E1758">
        <f>VLOOKUP(A1758,home!$A$2:$E$405,3,FALSE)</f>
        <v>1.42105263157895</v>
      </c>
      <c r="F1758">
        <f>VLOOKUP(B1758,home!$B$2:$E$405,3,FALSE)</f>
        <v>0.7</v>
      </c>
      <c r="G1758">
        <f>VLOOKUP(C1758,away!$B$2:$E$405,4,FALSE)</f>
        <v>0.7</v>
      </c>
      <c r="H1758">
        <f>VLOOKUP(A1758,away!$A$2:$E$405,3,FALSE)</f>
        <v>1.0815789473684201</v>
      </c>
      <c r="I1758">
        <f>VLOOKUP(C1758,away!$B$2:$E$405,3,FALSE)</f>
        <v>0.85</v>
      </c>
      <c r="J1758">
        <f>VLOOKUP(B1758,home!$B$2:$E$405,4,FALSE)</f>
        <v>1.17</v>
      </c>
      <c r="K1758" s="3">
        <f t="shared" si="2018"/>
        <v>0.69631578947368544</v>
      </c>
      <c r="L1758" s="3">
        <f t="shared" si="2019"/>
        <v>1.0756302631578938</v>
      </c>
      <c r="M1758" s="5">
        <f t="shared" si="2020"/>
        <v>0.17000183419094511</v>
      </c>
      <c r="N1758" s="5">
        <f t="shared" si="2021"/>
        <v>0.11837496138664254</v>
      </c>
      <c r="O1758" s="5">
        <f t="shared" si="2022"/>
        <v>0.18285911764813093</v>
      </c>
      <c r="P1758" s="5">
        <f t="shared" si="2023"/>
        <v>0.12732769086761983</v>
      </c>
      <c r="Q1758" s="5">
        <f t="shared" si="2024"/>
        <v>4.1213177345928505E-2</v>
      </c>
      <c r="R1758" s="5">
        <f t="shared" si="2025"/>
        <v>9.8344400418339653E-2</v>
      </c>
      <c r="S1758" s="5">
        <f t="shared" si="2026"/>
        <v>2.3841420504131943E-2</v>
      </c>
      <c r="T1758" s="5">
        <f t="shared" si="2027"/>
        <v>4.4330140794174022E-2</v>
      </c>
      <c r="U1758" s="5">
        <f t="shared" si="2028"/>
        <v>6.8478758817612423E-2</v>
      </c>
      <c r="V1758" s="5">
        <f t="shared" si="2029"/>
        <v>1.9840786060025639E-3</v>
      </c>
      <c r="W1758" s="5">
        <f t="shared" si="2030"/>
        <v>9.5657953734497383E-3</v>
      </c>
      <c r="X1758" s="5">
        <f t="shared" si="2031"/>
        <v>1.0289258994858306E-2</v>
      </c>
      <c r="Y1758" s="5">
        <f t="shared" si="2032"/>
        <v>5.5337191801695827E-3</v>
      </c>
      <c r="Z1758" s="5">
        <f t="shared" si="2033"/>
        <v>3.5260737767361321E-2</v>
      </c>
      <c r="AA1758" s="5">
        <f t="shared" si="2034"/>
        <v>2.45526084559048E-2</v>
      </c>
      <c r="AB1758" s="5">
        <f t="shared" si="2035"/>
        <v>8.5481844703058155E-3</v>
      </c>
      <c r="AC1758" s="5">
        <f t="shared" si="2036"/>
        <v>9.287699328526137E-5</v>
      </c>
      <c r="AD1758" s="5">
        <f t="shared" si="2037"/>
        <v>1.6652035893518452E-3</v>
      </c>
      <c r="AE1758" s="5">
        <f t="shared" si="2038"/>
        <v>1.7911433750259947E-3</v>
      </c>
      <c r="AF1758" s="5">
        <f t="shared" si="2039"/>
        <v>9.6330400991636428E-4</v>
      </c>
      <c r="AG1758" s="5">
        <f t="shared" si="2040"/>
        <v>3.4538631522913109E-4</v>
      </c>
      <c r="AH1758" s="5">
        <f t="shared" si="2041"/>
        <v>9.481879160962086E-3</v>
      </c>
      <c r="AI1758" s="5">
        <f t="shared" si="2042"/>
        <v>6.6023821736594015E-3</v>
      </c>
      <c r="AJ1758" s="5">
        <f t="shared" si="2043"/>
        <v>2.298671477829316E-3</v>
      </c>
      <c r="AK1758" s="5">
        <f t="shared" si="2044"/>
        <v>5.3353374827512122E-4</v>
      </c>
      <c r="AL1758" s="5">
        <f t="shared" si="2045"/>
        <v>2.7825142348657441E-6</v>
      </c>
      <c r="AM1758" s="5">
        <f t="shared" si="2046"/>
        <v>2.3190151039078908E-4</v>
      </c>
      <c r="AN1758" s="5">
        <f t="shared" si="2047"/>
        <v>2.4944028264835754E-4</v>
      </c>
      <c r="AO1758" s="5">
        <f t="shared" si="2048"/>
        <v>1.3415275843361608E-4</v>
      </c>
      <c r="AP1758" s="5">
        <f t="shared" si="2049"/>
        <v>4.8099588952435948E-5</v>
      </c>
      <c r="AQ1758" s="5">
        <f t="shared" si="2050"/>
        <v>1.2934343380673798E-5</v>
      </c>
      <c r="AR1758" s="5">
        <f t="shared" si="2051"/>
        <v>2.0397992354273995E-3</v>
      </c>
      <c r="AS1758" s="5">
        <f t="shared" si="2052"/>
        <v>1.4203444149844498E-3</v>
      </c>
      <c r="AT1758" s="5">
        <f t="shared" si="2053"/>
        <v>4.9450412132221843E-4</v>
      </c>
      <c r="AU1758" s="5">
        <f t="shared" si="2054"/>
        <v>1.1477700921215723E-4</v>
      </c>
      <c r="AV1758" s="5">
        <f t="shared" si="2055"/>
        <v>1.9980260945747928E-5</v>
      </c>
      <c r="AW1758" s="5">
        <f t="shared" si="2056"/>
        <v>5.7890080032541652E-8</v>
      </c>
      <c r="AX1758" s="5">
        <f t="shared" si="2057"/>
        <v>2.6912780547983709E-5</v>
      </c>
      <c r="AY1758" s="5">
        <f t="shared" si="2058"/>
        <v>2.8948201223138366E-5</v>
      </c>
      <c r="AZ1758" s="5">
        <f t="shared" si="2059"/>
        <v>1.556878064979599E-5</v>
      </c>
      <c r="BA1758" s="5">
        <f t="shared" si="2060"/>
        <v>5.5820838757958624E-6</v>
      </c>
      <c r="BB1758" s="5">
        <f t="shared" si="2061"/>
        <v>1.5010645870729345E-6</v>
      </c>
      <c r="BC1758" s="5">
        <f t="shared" si="2062"/>
        <v>3.2291809936205118E-7</v>
      </c>
      <c r="BD1758" s="5">
        <f t="shared" si="2063"/>
        <v>3.6567829806534067E-4</v>
      </c>
      <c r="BE1758" s="5">
        <f t="shared" si="2064"/>
        <v>2.5462757281076139E-4</v>
      </c>
      <c r="BF1758" s="5">
        <f t="shared" si="2065"/>
        <v>8.8650599691746795E-5</v>
      </c>
      <c r="BG1758" s="5">
        <f t="shared" si="2066"/>
        <v>2.0576270770558109E-5</v>
      </c>
      <c r="BH1758" s="5">
        <f t="shared" si="2067"/>
        <v>3.5818955565063711E-6</v>
      </c>
      <c r="BI1758" s="5">
        <f t="shared" si="2068"/>
        <v>4.9882608644820417E-7</v>
      </c>
      <c r="BJ1758" s="8">
        <f t="shared" si="2069"/>
        <v>0.2348274546775351</v>
      </c>
      <c r="BK1758" s="8">
        <f t="shared" si="2070"/>
        <v>0.32327963187744269</v>
      </c>
      <c r="BL1758" s="8">
        <f t="shared" si="2071"/>
        <v>0.40652255487589289</v>
      </c>
      <c r="BM1758" s="8">
        <f t="shared" si="2072"/>
        <v>0.26174030702948214</v>
      </c>
      <c r="BN1758" s="8">
        <f t="shared" si="2073"/>
        <v>0.73812118185760667</v>
      </c>
    </row>
    <row r="1759" spans="1:66" x14ac:dyDescent="0.25">
      <c r="A1759" t="s">
        <v>301</v>
      </c>
      <c r="B1759" t="s">
        <v>341</v>
      </c>
      <c r="C1759" t="s">
        <v>383</v>
      </c>
      <c r="D1759" s="7" t="s">
        <v>575</v>
      </c>
      <c r="E1759">
        <f>VLOOKUP(A1759,home!$A$2:$E$405,3,FALSE)</f>
        <v>1.42105263157895</v>
      </c>
      <c r="F1759">
        <f>VLOOKUP(B1759,home!$B$2:$E$405,3,FALSE)</f>
        <v>0.78</v>
      </c>
      <c r="G1759">
        <f>VLOOKUP(C1759,away!$B$2:$E$405,4,FALSE)</f>
        <v>0.96</v>
      </c>
      <c r="H1759">
        <f>VLOOKUP(A1759,away!$A$2:$E$405,3,FALSE)</f>
        <v>1.0815789473684201</v>
      </c>
      <c r="I1759">
        <f>VLOOKUP(C1759,away!$B$2:$E$405,3,FALSE)</f>
        <v>1.06</v>
      </c>
      <c r="J1759">
        <f>VLOOKUP(B1759,home!$B$2:$E$405,4,FALSE)</f>
        <v>0.73</v>
      </c>
      <c r="K1759" s="3">
        <f t="shared" si="2018"/>
        <v>1.0640842105263177</v>
      </c>
      <c r="L1759" s="3">
        <f t="shared" si="2019"/>
        <v>0.83692578947368357</v>
      </c>
      <c r="M1759" s="5">
        <f t="shared" si="2020"/>
        <v>0.14941763117901727</v>
      </c>
      <c r="N1759" s="5">
        <f t="shared" si="2021"/>
        <v>0.15899294211183709</v>
      </c>
      <c r="O1759" s="5">
        <f t="shared" si="2022"/>
        <v>0.1250514689357867</v>
      </c>
      <c r="P1759" s="5">
        <f t="shared" si="2023"/>
        <v>0.13306529359769292</v>
      </c>
      <c r="Q1759" s="5">
        <f t="shared" si="2024"/>
        <v>8.4590939643165344E-2</v>
      </c>
      <c r="R1759" s="5">
        <f t="shared" si="2025"/>
        <v>5.2329399681963554E-2</v>
      </c>
      <c r="S1759" s="5">
        <f t="shared" si="2026"/>
        <v>2.9625640930932395E-2</v>
      </c>
      <c r="T1759" s="5">
        <f t="shared" si="2027"/>
        <v>7.079633894317687E-2</v>
      </c>
      <c r="U1759" s="5">
        <f t="shared" si="2028"/>
        <v>5.568288794789833E-2</v>
      </c>
      <c r="V1759" s="5">
        <f t="shared" si="2029"/>
        <v>2.9314885007492601E-3</v>
      </c>
      <c r="W1759" s="5">
        <f t="shared" si="2030"/>
        <v>3.0003961075959002E-2</v>
      </c>
      <c r="X1759" s="5">
        <f t="shared" si="2031"/>
        <v>2.5111088810834657E-2</v>
      </c>
      <c r="Y1759" s="5">
        <f t="shared" si="2032"/>
        <v>1.0508058913775788E-2</v>
      </c>
      <c r="Z1759" s="5">
        <f t="shared" si="2033"/>
        <v>1.4598608047170425E-2</v>
      </c>
      <c r="AA1759" s="5">
        <f t="shared" si="2034"/>
        <v>1.5534148318656489E-2</v>
      </c>
      <c r="AB1759" s="5">
        <f t="shared" si="2035"/>
        <v>8.2648209749281564E-3</v>
      </c>
      <c r="AC1759" s="5">
        <f t="shared" si="2036"/>
        <v>1.6316656163350743E-4</v>
      </c>
      <c r="AD1759" s="5">
        <f t="shared" si="2037"/>
        <v>7.9816853085435489E-3</v>
      </c>
      <c r="AE1759" s="5">
        <f t="shared" si="2038"/>
        <v>6.6800782781833105E-3</v>
      </c>
      <c r="AF1759" s="5">
        <f t="shared" si="2039"/>
        <v>2.795364893357286E-3</v>
      </c>
      <c r="AG1759" s="5">
        <f t="shared" si="2040"/>
        <v>7.7983765674668863E-4</v>
      </c>
      <c r="AH1759" s="5">
        <f t="shared" si="2041"/>
        <v>3.0544878912737439E-3</v>
      </c>
      <c r="AI1759" s="5">
        <f t="shared" si="2042"/>
        <v>3.2502323363482184E-3</v>
      </c>
      <c r="AJ1759" s="5">
        <f t="shared" si="2043"/>
        <v>1.7292604548251015E-3</v>
      </c>
      <c r="AK1759" s="5">
        <f t="shared" si="2044"/>
        <v>6.1335958195564975E-4</v>
      </c>
      <c r="AL1759" s="5">
        <f t="shared" si="2045"/>
        <v>5.8123813790290455E-6</v>
      </c>
      <c r="AM1759" s="5">
        <f t="shared" si="2046"/>
        <v>1.6986370620422147E-3</v>
      </c>
      <c r="AN1759" s="5">
        <f t="shared" si="2047"/>
        <v>1.4216331641789387E-3</v>
      </c>
      <c r="AO1759" s="5">
        <f t="shared" si="2048"/>
        <v>5.9490072913621461E-4</v>
      </c>
      <c r="AP1759" s="5">
        <f t="shared" si="2049"/>
        <v>1.6596258746359881E-4</v>
      </c>
      <c r="AQ1759" s="5">
        <f t="shared" si="2050"/>
        <v>3.4724592384016916E-5</v>
      </c>
      <c r="AR1759" s="5">
        <f t="shared" si="2051"/>
        <v>5.1127593796841718E-4</v>
      </c>
      <c r="AS1759" s="5">
        <f t="shared" si="2052"/>
        <v>5.4404065281422572E-4</v>
      </c>
      <c r="AT1759" s="5">
        <f t="shared" si="2053"/>
        <v>2.8945253427202391E-4</v>
      </c>
      <c r="AU1759" s="5">
        <f t="shared" si="2054"/>
        <v>1.0266729047189617E-4</v>
      </c>
      <c r="AV1759" s="5">
        <f t="shared" si="2055"/>
        <v>2.7311660682165941E-5</v>
      </c>
      <c r="AW1759" s="5">
        <f t="shared" si="2056"/>
        <v>1.4378532108652424E-7</v>
      </c>
      <c r="AX1759" s="5">
        <f t="shared" si="2057"/>
        <v>3.0124881285565556E-4</v>
      </c>
      <c r="AY1759" s="5">
        <f t="shared" si="2058"/>
        <v>2.5212290052722947E-4</v>
      </c>
      <c r="AZ1759" s="5">
        <f t="shared" si="2059"/>
        <v>1.0550407878407326E-4</v>
      </c>
      <c r="BA1759" s="5">
        <f t="shared" si="2060"/>
        <v>2.9433028143018072E-5</v>
      </c>
      <c r="BB1759" s="5">
        <f t="shared" si="2061"/>
        <v>6.1583150787991356E-6</v>
      </c>
      <c r="BC1759" s="5">
        <f t="shared" si="2062"/>
        <v>1.0308105418303315E-6</v>
      </c>
      <c r="BD1759" s="5">
        <f t="shared" si="2063"/>
        <v>7.1316669670519239E-5</v>
      </c>
      <c r="BE1759" s="5">
        <f t="shared" si="2064"/>
        <v>7.5886942143720649E-5</v>
      </c>
      <c r="BF1759" s="5">
        <f t="shared" si="2065"/>
        <v>4.0375048460128656E-5</v>
      </c>
      <c r="BG1759" s="5">
        <f t="shared" si="2066"/>
        <v>1.4320817188552609E-5</v>
      </c>
      <c r="BH1759" s="5">
        <f t="shared" si="2067"/>
        <v>3.8096388630431804E-6</v>
      </c>
      <c r="BI1759" s="5">
        <f t="shared" si="2068"/>
        <v>8.1075531239433654E-7</v>
      </c>
      <c r="BJ1759" s="8">
        <f t="shared" si="2069"/>
        <v>0.40285165171671505</v>
      </c>
      <c r="BK1759" s="8">
        <f t="shared" si="2070"/>
        <v>0.31546115605193165</v>
      </c>
      <c r="BL1759" s="8">
        <f t="shared" si="2071"/>
        <v>0.26719133407148293</v>
      </c>
      <c r="BM1759" s="8">
        <f t="shared" si="2072"/>
        <v>0.29640309562263101</v>
      </c>
      <c r="BN1759" s="8">
        <f t="shared" si="2073"/>
        <v>0.70344767514946294</v>
      </c>
    </row>
    <row r="1760" spans="1:66" x14ac:dyDescent="0.25">
      <c r="A1760" t="s">
        <v>301</v>
      </c>
      <c r="B1760" t="s">
        <v>369</v>
      </c>
      <c r="C1760" t="s">
        <v>313</v>
      </c>
      <c r="D1760" s="7" t="s">
        <v>575</v>
      </c>
      <c r="E1760">
        <f>VLOOKUP(A1760,home!$A$2:$E$405,3,FALSE)</f>
        <v>1.42105263157895</v>
      </c>
      <c r="F1760">
        <f>VLOOKUP(B1760,home!$B$2:$E$405,3,FALSE)</f>
        <v>1.33</v>
      </c>
      <c r="G1760">
        <f>VLOOKUP(C1760,away!$B$2:$E$405,4,FALSE)</f>
        <v>1</v>
      </c>
      <c r="H1760">
        <f>VLOOKUP(A1760,away!$A$2:$E$405,3,FALSE)</f>
        <v>1.0815789473684201</v>
      </c>
      <c r="I1760">
        <f>VLOOKUP(C1760,away!$B$2:$E$405,3,FALSE)</f>
        <v>1.19</v>
      </c>
      <c r="J1760">
        <f>VLOOKUP(B1760,home!$B$2:$E$405,4,FALSE)</f>
        <v>0.83</v>
      </c>
      <c r="K1760" s="3">
        <f t="shared" si="2018"/>
        <v>1.8900000000000037</v>
      </c>
      <c r="L1760" s="3">
        <f t="shared" si="2019"/>
        <v>1.0682755263157884</v>
      </c>
      <c r="M1760" s="5">
        <f t="shared" si="2020"/>
        <v>5.1908354625837323E-2</v>
      </c>
      <c r="N1760" s="5">
        <f t="shared" si="2021"/>
        <v>9.8106790242832725E-2</v>
      </c>
      <c r="O1760" s="5">
        <f t="shared" si="2022"/>
        <v>5.545242485810295E-2</v>
      </c>
      <c r="P1760" s="5">
        <f t="shared" si="2023"/>
        <v>0.10480508298181479</v>
      </c>
      <c r="Q1760" s="5">
        <f t="shared" si="2024"/>
        <v>9.2710916779477126E-2</v>
      </c>
      <c r="R1760" s="5">
        <f t="shared" si="2025"/>
        <v>2.9619234175388316E-2</v>
      </c>
      <c r="S1760" s="5">
        <f t="shared" si="2026"/>
        <v>5.2901433198952519E-2</v>
      </c>
      <c r="T1760" s="5">
        <f t="shared" si="2027"/>
        <v>9.9040803417815182E-2</v>
      </c>
      <c r="U1760" s="5">
        <f t="shared" si="2028"/>
        <v>5.5980352591484032E-2</v>
      </c>
      <c r="V1760" s="5">
        <f t="shared" si="2029"/>
        <v>1.1867794342628836E-2</v>
      </c>
      <c r="W1760" s="5">
        <f t="shared" si="2030"/>
        <v>5.8407877571070715E-2</v>
      </c>
      <c r="X1760" s="5">
        <f t="shared" si="2031"/>
        <v>6.23957061532237E-2</v>
      </c>
      <c r="Y1760" s="5">
        <f t="shared" si="2032"/>
        <v>3.3327902915340157E-2</v>
      </c>
      <c r="Z1760" s="5">
        <f t="shared" si="2033"/>
        <v>1.0547167659261182E-2</v>
      </c>
      <c r="AA1760" s="5">
        <f t="shared" si="2034"/>
        <v>1.9934146876003672E-2</v>
      </c>
      <c r="AB1760" s="5">
        <f t="shared" si="2035"/>
        <v>1.883776879782351E-2</v>
      </c>
      <c r="AC1760" s="5">
        <f t="shared" si="2036"/>
        <v>1.4975975204953138E-3</v>
      </c>
      <c r="AD1760" s="5">
        <f t="shared" si="2037"/>
        <v>2.7597722152330962E-2</v>
      </c>
      <c r="AE1760" s="5">
        <f t="shared" si="2038"/>
        <v>2.948197115739825E-2</v>
      </c>
      <c r="AF1760" s="5">
        <f t="shared" si="2039"/>
        <v>1.5747434127498253E-2</v>
      </c>
      <c r="AG1760" s="5">
        <f t="shared" si="2040"/>
        <v>5.6075328268921356E-3</v>
      </c>
      <c r="AH1760" s="5">
        <f t="shared" si="2041"/>
        <v>2.8168202705845242E-3</v>
      </c>
      <c r="AI1760" s="5">
        <f t="shared" si="2042"/>
        <v>5.3237903114047615E-3</v>
      </c>
      <c r="AJ1760" s="5">
        <f t="shared" si="2043"/>
        <v>5.0309818442775102E-3</v>
      </c>
      <c r="AK1760" s="5">
        <f t="shared" si="2044"/>
        <v>3.169518561894838E-3</v>
      </c>
      <c r="AL1760" s="5">
        <f t="shared" si="2045"/>
        <v>1.2094841652387641E-4</v>
      </c>
      <c r="AM1760" s="5">
        <f t="shared" si="2046"/>
        <v>1.0431938973581124E-2</v>
      </c>
      <c r="AN1760" s="5">
        <f t="shared" si="2047"/>
        <v>1.114418509749656E-2</v>
      </c>
      <c r="AO1760" s="5">
        <f t="shared" si="2048"/>
        <v>5.9525301001943512E-3</v>
      </c>
      <c r="AP1760" s="5">
        <f t="shared" si="2049"/>
        <v>2.1196474085652312E-3</v>
      </c>
      <c r="AQ1760" s="5">
        <f t="shared" si="2050"/>
        <v>5.6609186274722968E-4</v>
      </c>
      <c r="AR1760" s="5">
        <f t="shared" si="2051"/>
        <v>6.0182803141913303E-4</v>
      </c>
      <c r="AS1760" s="5">
        <f t="shared" si="2052"/>
        <v>1.1374549793821637E-3</v>
      </c>
      <c r="AT1760" s="5">
        <f t="shared" si="2053"/>
        <v>1.074894955516147E-3</v>
      </c>
      <c r="AU1760" s="5">
        <f t="shared" si="2054"/>
        <v>6.7718382197517405E-4</v>
      </c>
      <c r="AV1760" s="5">
        <f t="shared" si="2055"/>
        <v>3.1996935588327031E-4</v>
      </c>
      <c r="AW1760" s="5">
        <f t="shared" si="2056"/>
        <v>6.7833272492530375E-6</v>
      </c>
      <c r="AX1760" s="5">
        <f t="shared" si="2057"/>
        <v>3.2860607766780599E-3</v>
      </c>
      <c r="AY1760" s="5">
        <f t="shared" si="2058"/>
        <v>3.5104183057114227E-3</v>
      </c>
      <c r="AZ1760" s="5">
        <f t="shared" si="2059"/>
        <v>1.875046981561224E-3</v>
      </c>
      <c r="BA1760" s="5">
        <f t="shared" si="2060"/>
        <v>6.6768893369804905E-4</v>
      </c>
      <c r="BB1760" s="5">
        <f t="shared" si="2061"/>
        <v>1.7831893676537768E-4</v>
      </c>
      <c r="BC1760" s="5">
        <f t="shared" si="2062"/>
        <v>3.8098751205021134E-5</v>
      </c>
      <c r="BD1760" s="5">
        <f t="shared" si="2063"/>
        <v>1.0715302616931152E-4</v>
      </c>
      <c r="BE1760" s="5">
        <f t="shared" si="2064"/>
        <v>2.0251921945999915E-4</v>
      </c>
      <c r="BF1760" s="5">
        <f t="shared" si="2065"/>
        <v>1.9138066238969962E-4</v>
      </c>
      <c r="BG1760" s="5">
        <f t="shared" si="2066"/>
        <v>1.2056981730551101E-4</v>
      </c>
      <c r="BH1760" s="5">
        <f t="shared" si="2067"/>
        <v>5.6969238676854054E-5</v>
      </c>
      <c r="BI1760" s="5">
        <f t="shared" si="2068"/>
        <v>2.1534372219850876E-5</v>
      </c>
      <c r="BJ1760" s="8">
        <f t="shared" si="2069"/>
        <v>0.56219468347208268</v>
      </c>
      <c r="BK1760" s="8">
        <f t="shared" si="2070"/>
        <v>0.22661162939196405</v>
      </c>
      <c r="BL1760" s="8">
        <f t="shared" si="2071"/>
        <v>0.20067649576736124</v>
      </c>
      <c r="BM1760" s="8">
        <f t="shared" si="2072"/>
        <v>0.56392353764875358</v>
      </c>
      <c r="BN1760" s="8">
        <f t="shared" si="2073"/>
        <v>0.43260280366345322</v>
      </c>
    </row>
    <row r="1761" spans="1:66" x14ac:dyDescent="0.25">
      <c r="A1761" t="s">
        <v>301</v>
      </c>
      <c r="B1761" t="s">
        <v>355</v>
      </c>
      <c r="C1761" t="s">
        <v>314</v>
      </c>
      <c r="D1761" s="7" t="s">
        <v>575</v>
      </c>
      <c r="E1761">
        <f>VLOOKUP(A1761,home!$A$2:$E$405,3,FALSE)</f>
        <v>1.42105263157895</v>
      </c>
      <c r="F1761">
        <f>VLOOKUP(B1761,home!$B$2:$E$405,3,FALSE)</f>
        <v>0.74</v>
      </c>
      <c r="G1761">
        <f>VLOOKUP(C1761,away!$B$2:$E$405,4,FALSE)</f>
        <v>0.7</v>
      </c>
      <c r="H1761">
        <f>VLOOKUP(A1761,away!$A$2:$E$405,3,FALSE)</f>
        <v>1.0815789473684201</v>
      </c>
      <c r="I1761">
        <f>VLOOKUP(C1761,away!$B$2:$E$405,3,FALSE)</f>
        <v>1.1499999999999999</v>
      </c>
      <c r="J1761">
        <f>VLOOKUP(B1761,home!$B$2:$E$405,4,FALSE)</f>
        <v>1.22</v>
      </c>
      <c r="K1761" s="3">
        <f t="shared" si="2018"/>
        <v>0.73610526315789604</v>
      </c>
      <c r="L1761" s="3">
        <f t="shared" si="2019"/>
        <v>1.5174552631578933</v>
      </c>
      <c r="M1761" s="5">
        <f t="shared" si="2020"/>
        <v>0.1050246151482401</v>
      </c>
      <c r="N1761" s="5">
        <f t="shared" si="2021"/>
        <v>7.730917197175205E-2</v>
      </c>
      <c r="O1761" s="5">
        <f t="shared" si="2022"/>
        <v>0.15937015501782914</v>
      </c>
      <c r="P1761" s="5">
        <f t="shared" si="2023"/>
        <v>0.11731320989891382</v>
      </c>
      <c r="Q1761" s="5">
        <f t="shared" si="2024"/>
        <v>2.8453844189392785E-2</v>
      </c>
      <c r="R1761" s="5">
        <f t="shared" si="2025"/>
        <v>0.12091854026104713</v>
      </c>
      <c r="S1761" s="5">
        <f t="shared" si="2026"/>
        <v>3.27599134673364E-2</v>
      </c>
      <c r="T1761" s="5">
        <f t="shared" si="2027"/>
        <v>4.3177435622268716E-2</v>
      </c>
      <c r="U1761" s="5">
        <f t="shared" si="2028"/>
        <v>8.9008773899526758E-2</v>
      </c>
      <c r="V1761" s="5">
        <f t="shared" si="2029"/>
        <v>4.0658940334440553E-3</v>
      </c>
      <c r="W1761" s="5">
        <f t="shared" si="2030"/>
        <v>6.981674821628917E-3</v>
      </c>
      <c r="X1761" s="5">
        <f t="shared" si="2031"/>
        <v>1.0594379203737745E-2</v>
      </c>
      <c r="Y1761" s="5">
        <f t="shared" si="2032"/>
        <v>8.0382482413011887E-3</v>
      </c>
      <c r="Z1761" s="5">
        <f t="shared" si="2033"/>
        <v>6.1162825110831848E-2</v>
      </c>
      <c r="AA1761" s="5">
        <f t="shared" si="2034"/>
        <v>4.5022277473689254E-2</v>
      </c>
      <c r="AB1761" s="5">
        <f t="shared" si="2035"/>
        <v>1.6570567703868919E-2</v>
      </c>
      <c r="AC1761" s="5">
        <f t="shared" si="2036"/>
        <v>2.8385195669302857E-4</v>
      </c>
      <c r="AD1761" s="5">
        <f t="shared" si="2037"/>
        <v>1.2848118954645025E-3</v>
      </c>
      <c r="AE1761" s="5">
        <f t="shared" si="2038"/>
        <v>1.949644572940478E-3</v>
      </c>
      <c r="AF1761" s="5">
        <f t="shared" si="2039"/>
        <v>1.4792492092478764E-3</v>
      </c>
      <c r="AG1761" s="5">
        <f t="shared" si="2040"/>
        <v>7.4823149936511374E-4</v>
      </c>
      <c r="AH1761" s="5">
        <f t="shared" si="2041"/>
        <v>2.3202962718509395E-2</v>
      </c>
      <c r="AI1761" s="5">
        <f t="shared" si="2042"/>
        <v>1.7079822977951211E-2</v>
      </c>
      <c r="AJ1761" s="5">
        <f t="shared" si="2043"/>
        <v>6.286273793937527E-3</v>
      </c>
      <c r="AK1761" s="5">
        <f t="shared" si="2044"/>
        <v>1.5424530751229897E-3</v>
      </c>
      <c r="AL1761" s="5">
        <f t="shared" si="2045"/>
        <v>1.268258269882539E-5</v>
      </c>
      <c r="AM1761" s="5">
        <f t="shared" si="2046"/>
        <v>1.8915135968385858E-4</v>
      </c>
      <c r="AN1761" s="5">
        <f t="shared" si="2047"/>
        <v>2.8702872628574291E-4</v>
      </c>
      <c r="AO1761" s="5">
        <f t="shared" si="2048"/>
        <v>2.1777662568990354E-4</v>
      </c>
      <c r="AP1761" s="5">
        <f t="shared" si="2049"/>
        <v>1.1015542894863684E-4</v>
      </c>
      <c r="AQ1761" s="5">
        <f t="shared" si="2050"/>
        <v>4.1788983855881104E-5</v>
      </c>
      <c r="AR1761" s="5">
        <f t="shared" si="2051"/>
        <v>7.0418915796116857E-3</v>
      </c>
      <c r="AS1761" s="5">
        <f t="shared" si="2052"/>
        <v>5.1835734543394327E-3</v>
      </c>
      <c r="AT1761" s="5">
        <f t="shared" si="2053"/>
        <v>1.9078278508524059E-3</v>
      </c>
      <c r="AU1761" s="5">
        <f t="shared" si="2054"/>
        <v>4.681207074038912E-4</v>
      </c>
      <c r="AV1761" s="5">
        <f t="shared" si="2055"/>
        <v>8.6146529128300431E-5</v>
      </c>
      <c r="AW1761" s="5">
        <f t="shared" si="2056"/>
        <v>3.9351475527575282E-7</v>
      </c>
      <c r="AX1761" s="5">
        <f t="shared" si="2057"/>
        <v>2.3205885232793422E-5</v>
      </c>
      <c r="AY1761" s="5">
        <f t="shared" si="2058"/>
        <v>3.5213892682740407E-5</v>
      </c>
      <c r="AZ1761" s="5">
        <f t="shared" si="2059"/>
        <v>2.671775339385084E-5</v>
      </c>
      <c r="BA1761" s="5">
        <f t="shared" si="2060"/>
        <v>1.3514331835751205E-5</v>
      </c>
      <c r="BB1761" s="5">
        <f t="shared" si="2061"/>
        <v>5.1268484930557367E-6</v>
      </c>
      <c r="BC1761" s="5">
        <f t="shared" si="2062"/>
        <v>1.555952645840107E-6</v>
      </c>
      <c r="BD1761" s="5">
        <f t="shared" si="2063"/>
        <v>1.7809592400114982E-3</v>
      </c>
      <c r="BE1761" s="5">
        <f t="shared" si="2064"/>
        <v>1.3109734700421506E-3</v>
      </c>
      <c r="BF1761" s="5">
        <f t="shared" si="2065"/>
        <v>4.8250723557919864E-4</v>
      </c>
      <c r="BG1761" s="5">
        <f t="shared" si="2066"/>
        <v>1.1839203854053834E-4</v>
      </c>
      <c r="BH1761" s="5">
        <f t="shared" si="2067"/>
        <v>2.1787250671420683E-5</v>
      </c>
      <c r="BI1761" s="5">
        <f t="shared" si="2068"/>
        <v>3.2075419777946337E-6</v>
      </c>
      <c r="BJ1761" s="8">
        <f t="shared" si="2069"/>
        <v>0.18096792701584744</v>
      </c>
      <c r="BK1761" s="8">
        <f t="shared" si="2070"/>
        <v>0.25949538098000896</v>
      </c>
      <c r="BL1761" s="8">
        <f t="shared" si="2071"/>
        <v>0.49740721381964065</v>
      </c>
      <c r="BM1761" s="8">
        <f t="shared" si="2072"/>
        <v>0.39060899006122629</v>
      </c>
      <c r="BN1761" s="8">
        <f t="shared" si="2073"/>
        <v>0.60838953648717498</v>
      </c>
    </row>
    <row r="1762" spans="1:66" x14ac:dyDescent="0.25">
      <c r="A1762" t="s">
        <v>303</v>
      </c>
      <c r="B1762" t="s">
        <v>357</v>
      </c>
      <c r="C1762" t="s">
        <v>348</v>
      </c>
      <c r="D1762" s="7" t="s">
        <v>575</v>
      </c>
      <c r="E1762">
        <f>VLOOKUP(A1762,home!$A$2:$E$405,3,FALSE)</f>
        <v>1.3961038961039001</v>
      </c>
      <c r="F1762">
        <f>VLOOKUP(B1762,home!$B$2:$E$405,3,FALSE)</f>
        <v>1.47</v>
      </c>
      <c r="G1762">
        <f>VLOOKUP(C1762,away!$B$2:$E$405,4,FALSE)</f>
        <v>0.82</v>
      </c>
      <c r="H1762">
        <f>VLOOKUP(A1762,away!$A$2:$E$405,3,FALSE)</f>
        <v>1.0324675324675301</v>
      </c>
      <c r="I1762">
        <f>VLOOKUP(C1762,away!$B$2:$E$405,3,FALSE)</f>
        <v>0.78</v>
      </c>
      <c r="J1762">
        <f>VLOOKUP(B1762,home!$B$2:$E$405,4,FALSE)</f>
        <v>1.34</v>
      </c>
      <c r="K1762" s="3">
        <f t="shared" si="2018"/>
        <v>1.6828636363636409</v>
      </c>
      <c r="L1762" s="3">
        <f t="shared" si="2019"/>
        <v>1.0791350649350624</v>
      </c>
      <c r="M1762" s="5">
        <f t="shared" si="2020"/>
        <v>6.3165393355036306E-2</v>
      </c>
      <c r="N1762" s="5">
        <f t="shared" si="2021"/>
        <v>0.10629874355379614</v>
      </c>
      <c r="O1762" s="5">
        <f t="shared" si="2022"/>
        <v>6.8163990859835863E-2</v>
      </c>
      <c r="P1762" s="5">
        <f t="shared" si="2023"/>
        <v>0.11471070152744134</v>
      </c>
      <c r="Q1762" s="5">
        <f t="shared" si="2024"/>
        <v>8.9443145058913764E-2</v>
      </c>
      <c r="R1762" s="5">
        <f t="shared" si="2025"/>
        <v>3.6779076351380988E-2</v>
      </c>
      <c r="S1762" s="5">
        <f t="shared" si="2026"/>
        <v>5.2079724141655251E-2</v>
      </c>
      <c r="T1762" s="5">
        <f t="shared" si="2027"/>
        <v>9.652123415114712E-2</v>
      </c>
      <c r="U1762" s="5">
        <f t="shared" si="2028"/>
        <v>6.1894170170780985E-2</v>
      </c>
      <c r="V1762" s="5">
        <f t="shared" si="2029"/>
        <v>1.0508746033107823E-2</v>
      </c>
      <c r="W1762" s="5">
        <f t="shared" si="2030"/>
        <v>5.0173538780548067E-2</v>
      </c>
      <c r="X1762" s="5">
        <f t="shared" si="2031"/>
        <v>5.4144025029968616E-2</v>
      </c>
      <c r="Y1762" s="5">
        <f t="shared" si="2032"/>
        <v>2.9214357983280412E-2</v>
      </c>
      <c r="Z1762" s="5">
        <f t="shared" si="2033"/>
        <v>1.3229863648899715E-2</v>
      </c>
      <c r="AA1762" s="5">
        <f t="shared" si="2034"/>
        <v>2.2264056448782515E-2</v>
      </c>
      <c r="AB1762" s="5">
        <f t="shared" si="2035"/>
        <v>1.8733685497801762E-2</v>
      </c>
      <c r="AC1762" s="5">
        <f t="shared" si="2036"/>
        <v>1.1927670809947161E-3</v>
      </c>
      <c r="AD1762" s="5">
        <f t="shared" si="2037"/>
        <v>2.1108805980366328E-2</v>
      </c>
      <c r="AE1762" s="5">
        <f t="shared" si="2038"/>
        <v>2.2779252712324252E-2</v>
      </c>
      <c r="AF1762" s="5">
        <f t="shared" si="2039"/>
        <v>1.2290945177443113E-2</v>
      </c>
      <c r="AG1762" s="5">
        <f t="shared" si="2040"/>
        <v>4.4211966407244558E-3</v>
      </c>
      <c r="AH1762" s="5">
        <f t="shared" si="2041"/>
        <v>3.5692024419593528E-3</v>
      </c>
      <c r="AI1762" s="5">
        <f t="shared" si="2042"/>
        <v>6.0064810003937017E-3</v>
      </c>
      <c r="AJ1762" s="5">
        <f t="shared" si="2043"/>
        <v>5.0540442290358343E-3</v>
      </c>
      <c r="AK1762" s="5">
        <f t="shared" si="2044"/>
        <v>2.8350890832059719E-3</v>
      </c>
      <c r="AL1762" s="5">
        <f t="shared" si="2045"/>
        <v>8.6644373668787175E-5</v>
      </c>
      <c r="AM1762" s="5">
        <f t="shared" si="2046"/>
        <v>7.1046483982827643E-3</v>
      </c>
      <c r="AN1762" s="5">
        <f t="shared" si="2047"/>
        <v>7.6668752106216591E-3</v>
      </c>
      <c r="AO1762" s="5">
        <f t="shared" si="2048"/>
        <v>4.1367969391316118E-3</v>
      </c>
      <c r="AP1762" s="5">
        <f t="shared" si="2049"/>
        <v>1.4880542111776532E-3</v>
      </c>
      <c r="AQ1762" s="5">
        <f t="shared" si="2050"/>
        <v>4.0145286945152239E-4</v>
      </c>
      <c r="AR1762" s="5">
        <f t="shared" si="2051"/>
        <v>7.7033030179403817E-4</v>
      </c>
      <c r="AS1762" s="5">
        <f t="shared" si="2052"/>
        <v>1.2963608528782158E-3</v>
      </c>
      <c r="AT1762" s="5">
        <f t="shared" si="2053"/>
        <v>1.0907992694570527E-3</v>
      </c>
      <c r="AU1762" s="5">
        <f t="shared" si="2054"/>
        <v>6.1188880838043279E-4</v>
      </c>
      <c r="AV1762" s="5">
        <f t="shared" si="2055"/>
        <v>2.5743135628032764E-4</v>
      </c>
      <c r="AW1762" s="5">
        <f t="shared" si="2056"/>
        <v>4.3708167290133041E-6</v>
      </c>
      <c r="AX1762" s="5">
        <f t="shared" si="2057"/>
        <v>1.9926924064365423E-3</v>
      </c>
      <c r="AY1762" s="5">
        <f t="shared" si="2058"/>
        <v>2.1503842494155043E-3</v>
      </c>
      <c r="AZ1762" s="5">
        <f t="shared" si="2059"/>
        <v>1.1602775233141677E-3</v>
      </c>
      <c r="BA1762" s="5">
        <f t="shared" si="2060"/>
        <v>4.1736538682144261E-4</v>
      </c>
      <c r="BB1762" s="5">
        <f t="shared" si="2061"/>
        <v>1.125984059523012E-4</v>
      </c>
      <c r="BC1762" s="5">
        <f t="shared" si="2062"/>
        <v>2.4301777623784223E-5</v>
      </c>
      <c r="BD1762" s="5">
        <f t="shared" si="2063"/>
        <v>1.3854840670799254E-4</v>
      </c>
      <c r="BE1762" s="5">
        <f t="shared" si="2064"/>
        <v>2.3315807552500093E-4</v>
      </c>
      <c r="BF1762" s="5">
        <f t="shared" si="2065"/>
        <v>1.961866234127758E-4</v>
      </c>
      <c r="BG1762" s="5">
        <f t="shared" si="2066"/>
        <v>1.10051778160776E-4</v>
      </c>
      <c r="BH1762" s="5">
        <f t="shared" si="2067"/>
        <v>4.6300533895982072E-5</v>
      </c>
      <c r="BI1762" s="5">
        <f t="shared" si="2068"/>
        <v>1.558349696755407E-5</v>
      </c>
      <c r="BJ1762" s="8">
        <f t="shared" si="2069"/>
        <v>0.51305069244674129</v>
      </c>
      <c r="BK1762" s="8">
        <f t="shared" si="2070"/>
        <v>0.24389436076131971</v>
      </c>
      <c r="BL1762" s="8">
        <f t="shared" si="2071"/>
        <v>0.23006643558663717</v>
      </c>
      <c r="BM1762" s="8">
        <f t="shared" si="2072"/>
        <v>0.5195342883045071</v>
      </c>
      <c r="BN1762" s="8">
        <f t="shared" si="2073"/>
        <v>0.47856105070640442</v>
      </c>
    </row>
    <row r="1763" spans="1:66" x14ac:dyDescent="0.25">
      <c r="A1763" t="s">
        <v>303</v>
      </c>
      <c r="B1763" t="s">
        <v>535</v>
      </c>
      <c r="C1763" t="s">
        <v>354</v>
      </c>
      <c r="D1763" s="7" t="s">
        <v>575</v>
      </c>
      <c r="E1763">
        <f>VLOOKUP(A1763,home!$A$2:$E$405,3,FALSE)</f>
        <v>1.3961038961039001</v>
      </c>
      <c r="F1763" t="e">
        <f>VLOOKUP(B1763,home!$B$2:$E$405,3,FALSE)</f>
        <v>#N/A</v>
      </c>
      <c r="G1763">
        <f>VLOOKUP(C1763,away!$B$2:$E$405,4,FALSE)</f>
        <v>1.1299999999999999</v>
      </c>
      <c r="H1763">
        <f>VLOOKUP(A1763,away!$A$2:$E$405,3,FALSE)</f>
        <v>1.0324675324675301</v>
      </c>
      <c r="I1763">
        <f>VLOOKUP(C1763,away!$B$2:$E$405,3,FALSE)</f>
        <v>0.61</v>
      </c>
      <c r="J1763" t="e">
        <f>VLOOKUP(B1763,home!$B$2:$E$405,4,FALSE)</f>
        <v>#N/A</v>
      </c>
      <c r="K1763" s="3" t="e">
        <f t="shared" si="2018"/>
        <v>#N/A</v>
      </c>
      <c r="L1763" s="3" t="e">
        <f t="shared" si="2019"/>
        <v>#N/A</v>
      </c>
      <c r="M1763" s="5" t="e">
        <f t="shared" si="2020"/>
        <v>#N/A</v>
      </c>
      <c r="N1763" s="5" t="e">
        <f t="shared" si="2021"/>
        <v>#N/A</v>
      </c>
      <c r="O1763" s="5" t="e">
        <f t="shared" si="2022"/>
        <v>#N/A</v>
      </c>
      <c r="P1763" s="5" t="e">
        <f t="shared" si="2023"/>
        <v>#N/A</v>
      </c>
      <c r="Q1763" s="5" t="e">
        <f t="shared" si="2024"/>
        <v>#N/A</v>
      </c>
      <c r="R1763" s="5" t="e">
        <f t="shared" si="2025"/>
        <v>#N/A</v>
      </c>
      <c r="S1763" s="5" t="e">
        <f t="shared" si="2026"/>
        <v>#N/A</v>
      </c>
      <c r="T1763" s="5" t="e">
        <f t="shared" si="2027"/>
        <v>#N/A</v>
      </c>
      <c r="U1763" s="5" t="e">
        <f t="shared" si="2028"/>
        <v>#N/A</v>
      </c>
      <c r="V1763" s="5" t="e">
        <f t="shared" si="2029"/>
        <v>#N/A</v>
      </c>
      <c r="W1763" s="5" t="e">
        <f t="shared" si="2030"/>
        <v>#N/A</v>
      </c>
      <c r="X1763" s="5" t="e">
        <f t="shared" si="2031"/>
        <v>#N/A</v>
      </c>
      <c r="Y1763" s="5" t="e">
        <f t="shared" si="2032"/>
        <v>#N/A</v>
      </c>
      <c r="Z1763" s="5" t="e">
        <f t="shared" si="2033"/>
        <v>#N/A</v>
      </c>
      <c r="AA1763" s="5" t="e">
        <f t="shared" si="2034"/>
        <v>#N/A</v>
      </c>
      <c r="AB1763" s="5" t="e">
        <f t="shared" si="2035"/>
        <v>#N/A</v>
      </c>
      <c r="AC1763" s="5" t="e">
        <f t="shared" si="2036"/>
        <v>#N/A</v>
      </c>
      <c r="AD1763" s="5" t="e">
        <f t="shared" si="2037"/>
        <v>#N/A</v>
      </c>
      <c r="AE1763" s="5" t="e">
        <f t="shared" si="2038"/>
        <v>#N/A</v>
      </c>
      <c r="AF1763" s="5" t="e">
        <f t="shared" si="2039"/>
        <v>#N/A</v>
      </c>
      <c r="AG1763" s="5" t="e">
        <f t="shared" si="2040"/>
        <v>#N/A</v>
      </c>
      <c r="AH1763" s="5" t="e">
        <f t="shared" si="2041"/>
        <v>#N/A</v>
      </c>
      <c r="AI1763" s="5" t="e">
        <f t="shared" si="2042"/>
        <v>#N/A</v>
      </c>
      <c r="AJ1763" s="5" t="e">
        <f t="shared" si="2043"/>
        <v>#N/A</v>
      </c>
      <c r="AK1763" s="5" t="e">
        <f t="shared" si="2044"/>
        <v>#N/A</v>
      </c>
      <c r="AL1763" s="5" t="e">
        <f t="shared" si="2045"/>
        <v>#N/A</v>
      </c>
      <c r="AM1763" s="5" t="e">
        <f t="shared" si="2046"/>
        <v>#N/A</v>
      </c>
      <c r="AN1763" s="5" t="e">
        <f t="shared" si="2047"/>
        <v>#N/A</v>
      </c>
      <c r="AO1763" s="5" t="e">
        <f t="shared" si="2048"/>
        <v>#N/A</v>
      </c>
      <c r="AP1763" s="5" t="e">
        <f t="shared" si="2049"/>
        <v>#N/A</v>
      </c>
      <c r="AQ1763" s="5" t="e">
        <f t="shared" si="2050"/>
        <v>#N/A</v>
      </c>
      <c r="AR1763" s="5" t="e">
        <f t="shared" si="2051"/>
        <v>#N/A</v>
      </c>
      <c r="AS1763" s="5" t="e">
        <f t="shared" si="2052"/>
        <v>#N/A</v>
      </c>
      <c r="AT1763" s="5" t="e">
        <f t="shared" si="2053"/>
        <v>#N/A</v>
      </c>
      <c r="AU1763" s="5" t="e">
        <f t="shared" si="2054"/>
        <v>#N/A</v>
      </c>
      <c r="AV1763" s="5" t="e">
        <f t="shared" si="2055"/>
        <v>#N/A</v>
      </c>
      <c r="AW1763" s="5" t="e">
        <f t="shared" si="2056"/>
        <v>#N/A</v>
      </c>
      <c r="AX1763" s="5" t="e">
        <f t="shared" si="2057"/>
        <v>#N/A</v>
      </c>
      <c r="AY1763" s="5" t="e">
        <f t="shared" si="2058"/>
        <v>#N/A</v>
      </c>
      <c r="AZ1763" s="5" t="e">
        <f t="shared" si="2059"/>
        <v>#N/A</v>
      </c>
      <c r="BA1763" s="5" t="e">
        <f t="shared" si="2060"/>
        <v>#N/A</v>
      </c>
      <c r="BB1763" s="5" t="e">
        <f t="shared" si="2061"/>
        <v>#N/A</v>
      </c>
      <c r="BC1763" s="5" t="e">
        <f t="shared" si="2062"/>
        <v>#N/A</v>
      </c>
      <c r="BD1763" s="5" t="e">
        <f t="shared" si="2063"/>
        <v>#N/A</v>
      </c>
      <c r="BE1763" s="5" t="e">
        <f t="shared" si="2064"/>
        <v>#N/A</v>
      </c>
      <c r="BF1763" s="5" t="e">
        <f t="shared" si="2065"/>
        <v>#N/A</v>
      </c>
      <c r="BG1763" s="5" t="e">
        <f t="shared" si="2066"/>
        <v>#N/A</v>
      </c>
      <c r="BH1763" s="5" t="e">
        <f t="shared" si="2067"/>
        <v>#N/A</v>
      </c>
      <c r="BI1763" s="5" t="e">
        <f t="shared" si="2068"/>
        <v>#N/A</v>
      </c>
      <c r="BJ1763" s="8" t="e">
        <f t="shared" si="2069"/>
        <v>#N/A</v>
      </c>
      <c r="BK1763" s="8" t="e">
        <f t="shared" si="2070"/>
        <v>#N/A</v>
      </c>
      <c r="BL1763" s="8" t="e">
        <f t="shared" si="2071"/>
        <v>#N/A</v>
      </c>
      <c r="BM1763" s="8" t="e">
        <f t="shared" si="2072"/>
        <v>#N/A</v>
      </c>
      <c r="BN1763" s="8" t="e">
        <f t="shared" si="2073"/>
        <v>#N/A</v>
      </c>
    </row>
    <row r="1764" spans="1:66" s="14" customFormat="1" x14ac:dyDescent="0.25">
      <c r="A1764" t="s">
        <v>303</v>
      </c>
      <c r="B1764" t="s">
        <v>537</v>
      </c>
      <c r="C1764" t="s">
        <v>350</v>
      </c>
      <c r="D1764" s="7" t="s">
        <v>575</v>
      </c>
      <c r="E1764">
        <f>VLOOKUP(A1764,home!$A$2:$E$405,3,FALSE)</f>
        <v>1.3961038961039001</v>
      </c>
      <c r="F1764" t="e">
        <f>VLOOKUP(B1764,home!$B$2:$E$405,3,FALSE)</f>
        <v>#N/A</v>
      </c>
      <c r="G1764">
        <f>VLOOKUP(C1764,away!$B$2:$E$405,4,FALSE)</f>
        <v>1.7</v>
      </c>
      <c r="H1764">
        <f>VLOOKUP(A1764,away!$A$2:$E$405,3,FALSE)</f>
        <v>1.0324675324675301</v>
      </c>
      <c r="I1764">
        <f>VLOOKUP(C1764,away!$B$2:$E$405,3,FALSE)</f>
        <v>0.85</v>
      </c>
      <c r="J1764" t="e">
        <f>VLOOKUP(B1764,home!$B$2:$E$405,4,FALSE)</f>
        <v>#N/A</v>
      </c>
      <c r="K1764" s="3" t="e">
        <f t="shared" si="2018"/>
        <v>#N/A</v>
      </c>
      <c r="L1764" s="3" t="e">
        <f t="shared" si="2019"/>
        <v>#N/A</v>
      </c>
      <c r="M1764" s="5" t="e">
        <f t="shared" si="2020"/>
        <v>#N/A</v>
      </c>
      <c r="N1764" s="5" t="e">
        <f t="shared" si="2021"/>
        <v>#N/A</v>
      </c>
      <c r="O1764" s="5" t="e">
        <f t="shared" si="2022"/>
        <v>#N/A</v>
      </c>
      <c r="P1764" s="5" t="e">
        <f t="shared" si="2023"/>
        <v>#N/A</v>
      </c>
      <c r="Q1764" s="5" t="e">
        <f t="shared" si="2024"/>
        <v>#N/A</v>
      </c>
      <c r="R1764" s="5" t="e">
        <f t="shared" si="2025"/>
        <v>#N/A</v>
      </c>
      <c r="S1764" s="5" t="e">
        <f t="shared" si="2026"/>
        <v>#N/A</v>
      </c>
      <c r="T1764" s="5" t="e">
        <f t="shared" si="2027"/>
        <v>#N/A</v>
      </c>
      <c r="U1764" s="5" t="e">
        <f t="shared" si="2028"/>
        <v>#N/A</v>
      </c>
      <c r="V1764" s="5" t="e">
        <f t="shared" si="2029"/>
        <v>#N/A</v>
      </c>
      <c r="W1764" s="5" t="e">
        <f t="shared" si="2030"/>
        <v>#N/A</v>
      </c>
      <c r="X1764" s="5" t="e">
        <f t="shared" si="2031"/>
        <v>#N/A</v>
      </c>
      <c r="Y1764" s="5" t="e">
        <f t="shared" si="2032"/>
        <v>#N/A</v>
      </c>
      <c r="Z1764" s="5" t="e">
        <f t="shared" si="2033"/>
        <v>#N/A</v>
      </c>
      <c r="AA1764" s="5" t="e">
        <f t="shared" si="2034"/>
        <v>#N/A</v>
      </c>
      <c r="AB1764" s="5" t="e">
        <f t="shared" si="2035"/>
        <v>#N/A</v>
      </c>
      <c r="AC1764" s="5" t="e">
        <f t="shared" si="2036"/>
        <v>#N/A</v>
      </c>
      <c r="AD1764" s="5" t="e">
        <f t="shared" si="2037"/>
        <v>#N/A</v>
      </c>
      <c r="AE1764" s="5" t="e">
        <f t="shared" si="2038"/>
        <v>#N/A</v>
      </c>
      <c r="AF1764" s="5" t="e">
        <f t="shared" si="2039"/>
        <v>#N/A</v>
      </c>
      <c r="AG1764" s="5" t="e">
        <f t="shared" si="2040"/>
        <v>#N/A</v>
      </c>
      <c r="AH1764" s="5" t="e">
        <f t="shared" si="2041"/>
        <v>#N/A</v>
      </c>
      <c r="AI1764" s="5" t="e">
        <f t="shared" si="2042"/>
        <v>#N/A</v>
      </c>
      <c r="AJ1764" s="5" t="e">
        <f t="shared" si="2043"/>
        <v>#N/A</v>
      </c>
      <c r="AK1764" s="5" t="e">
        <f t="shared" si="2044"/>
        <v>#N/A</v>
      </c>
      <c r="AL1764" s="5" t="e">
        <f t="shared" si="2045"/>
        <v>#N/A</v>
      </c>
      <c r="AM1764" s="5" t="e">
        <f t="shared" si="2046"/>
        <v>#N/A</v>
      </c>
      <c r="AN1764" s="5" t="e">
        <f t="shared" si="2047"/>
        <v>#N/A</v>
      </c>
      <c r="AO1764" s="5" t="e">
        <f t="shared" si="2048"/>
        <v>#N/A</v>
      </c>
      <c r="AP1764" s="5" t="e">
        <f t="shared" si="2049"/>
        <v>#N/A</v>
      </c>
      <c r="AQ1764" s="5" t="e">
        <f t="shared" si="2050"/>
        <v>#N/A</v>
      </c>
      <c r="AR1764" s="5" t="e">
        <f t="shared" si="2051"/>
        <v>#N/A</v>
      </c>
      <c r="AS1764" s="5" t="e">
        <f t="shared" si="2052"/>
        <v>#N/A</v>
      </c>
      <c r="AT1764" s="5" t="e">
        <f t="shared" si="2053"/>
        <v>#N/A</v>
      </c>
      <c r="AU1764" s="5" t="e">
        <f t="shared" si="2054"/>
        <v>#N/A</v>
      </c>
      <c r="AV1764" s="5" t="e">
        <f t="shared" si="2055"/>
        <v>#N/A</v>
      </c>
      <c r="AW1764" s="5" t="e">
        <f t="shared" si="2056"/>
        <v>#N/A</v>
      </c>
      <c r="AX1764" s="5" t="e">
        <f t="shared" si="2057"/>
        <v>#N/A</v>
      </c>
      <c r="AY1764" s="5" t="e">
        <f t="shared" si="2058"/>
        <v>#N/A</v>
      </c>
      <c r="AZ1764" s="5" t="e">
        <f t="shared" si="2059"/>
        <v>#N/A</v>
      </c>
      <c r="BA1764" s="5" t="e">
        <f t="shared" si="2060"/>
        <v>#N/A</v>
      </c>
      <c r="BB1764" s="5" t="e">
        <f t="shared" si="2061"/>
        <v>#N/A</v>
      </c>
      <c r="BC1764" s="5" t="e">
        <f t="shared" si="2062"/>
        <v>#N/A</v>
      </c>
      <c r="BD1764" s="5" t="e">
        <f t="shared" si="2063"/>
        <v>#N/A</v>
      </c>
      <c r="BE1764" s="5" t="e">
        <f t="shared" si="2064"/>
        <v>#N/A</v>
      </c>
      <c r="BF1764" s="5" t="e">
        <f t="shared" si="2065"/>
        <v>#N/A</v>
      </c>
      <c r="BG1764" s="5" t="e">
        <f t="shared" si="2066"/>
        <v>#N/A</v>
      </c>
      <c r="BH1764" s="5" t="e">
        <f t="shared" si="2067"/>
        <v>#N/A</v>
      </c>
      <c r="BI1764" s="5" t="e">
        <f t="shared" si="2068"/>
        <v>#N/A</v>
      </c>
      <c r="BJ1764" s="8" t="e">
        <f t="shared" si="2069"/>
        <v>#N/A</v>
      </c>
      <c r="BK1764" s="8" t="e">
        <f t="shared" si="2070"/>
        <v>#N/A</v>
      </c>
      <c r="BL1764" s="8" t="e">
        <f t="shared" si="2071"/>
        <v>#N/A</v>
      </c>
      <c r="BM1764" s="8" t="e">
        <f t="shared" si="2072"/>
        <v>#N/A</v>
      </c>
      <c r="BN1764" s="8" t="e">
        <f t="shared" si="2073"/>
        <v>#N/A</v>
      </c>
    </row>
    <row r="1765" spans="1:66" x14ac:dyDescent="0.25">
      <c r="A1765" t="s">
        <v>303</v>
      </c>
      <c r="B1765" t="s">
        <v>536</v>
      </c>
      <c r="C1765" t="s">
        <v>465</v>
      </c>
      <c r="D1765" s="7" t="s">
        <v>575</v>
      </c>
      <c r="E1765">
        <f>VLOOKUP(A1765,home!$A$2:$E$405,3,FALSE)</f>
        <v>1.3961038961039001</v>
      </c>
      <c r="F1765" t="e">
        <f>VLOOKUP(B1765,home!$B$2:$E$405,3,FALSE)</f>
        <v>#N/A</v>
      </c>
      <c r="G1765">
        <f>VLOOKUP(C1765,away!$B$2:$E$405,4,FALSE)</f>
        <v>0.99</v>
      </c>
      <c r="H1765">
        <f>VLOOKUP(A1765,away!$A$2:$E$405,3,FALSE)</f>
        <v>1.0324675324675301</v>
      </c>
      <c r="I1765">
        <f>VLOOKUP(C1765,away!$B$2:$E$405,3,FALSE)</f>
        <v>0.48</v>
      </c>
      <c r="J1765" t="e">
        <f>VLOOKUP(B1765,home!$B$2:$E$405,4,FALSE)</f>
        <v>#N/A</v>
      </c>
      <c r="K1765" s="3" t="e">
        <f t="shared" si="2018"/>
        <v>#N/A</v>
      </c>
      <c r="L1765" s="3" t="e">
        <f t="shared" si="2019"/>
        <v>#N/A</v>
      </c>
      <c r="M1765" s="5" t="e">
        <f t="shared" si="2020"/>
        <v>#N/A</v>
      </c>
      <c r="N1765" s="5" t="e">
        <f t="shared" si="2021"/>
        <v>#N/A</v>
      </c>
      <c r="O1765" s="5" t="e">
        <f t="shared" si="2022"/>
        <v>#N/A</v>
      </c>
      <c r="P1765" s="5" t="e">
        <f t="shared" si="2023"/>
        <v>#N/A</v>
      </c>
      <c r="Q1765" s="5" t="e">
        <f t="shared" si="2024"/>
        <v>#N/A</v>
      </c>
      <c r="R1765" s="5" t="e">
        <f t="shared" si="2025"/>
        <v>#N/A</v>
      </c>
      <c r="S1765" s="5" t="e">
        <f t="shared" si="2026"/>
        <v>#N/A</v>
      </c>
      <c r="T1765" s="5" t="e">
        <f t="shared" si="2027"/>
        <v>#N/A</v>
      </c>
      <c r="U1765" s="5" t="e">
        <f t="shared" si="2028"/>
        <v>#N/A</v>
      </c>
      <c r="V1765" s="5" t="e">
        <f t="shared" si="2029"/>
        <v>#N/A</v>
      </c>
      <c r="W1765" s="5" t="e">
        <f t="shared" si="2030"/>
        <v>#N/A</v>
      </c>
      <c r="X1765" s="5" t="e">
        <f t="shared" si="2031"/>
        <v>#N/A</v>
      </c>
      <c r="Y1765" s="5" t="e">
        <f t="shared" si="2032"/>
        <v>#N/A</v>
      </c>
      <c r="Z1765" s="5" t="e">
        <f t="shared" si="2033"/>
        <v>#N/A</v>
      </c>
      <c r="AA1765" s="5" t="e">
        <f t="shared" si="2034"/>
        <v>#N/A</v>
      </c>
      <c r="AB1765" s="5" t="e">
        <f t="shared" si="2035"/>
        <v>#N/A</v>
      </c>
      <c r="AC1765" s="5" t="e">
        <f t="shared" si="2036"/>
        <v>#N/A</v>
      </c>
      <c r="AD1765" s="5" t="e">
        <f t="shared" si="2037"/>
        <v>#N/A</v>
      </c>
      <c r="AE1765" s="5" t="e">
        <f t="shared" si="2038"/>
        <v>#N/A</v>
      </c>
      <c r="AF1765" s="5" t="e">
        <f t="shared" si="2039"/>
        <v>#N/A</v>
      </c>
      <c r="AG1765" s="5" t="e">
        <f t="shared" si="2040"/>
        <v>#N/A</v>
      </c>
      <c r="AH1765" s="5" t="e">
        <f t="shared" si="2041"/>
        <v>#N/A</v>
      </c>
      <c r="AI1765" s="5" t="e">
        <f t="shared" si="2042"/>
        <v>#N/A</v>
      </c>
      <c r="AJ1765" s="5" t="e">
        <f t="shared" si="2043"/>
        <v>#N/A</v>
      </c>
      <c r="AK1765" s="5" t="e">
        <f t="shared" si="2044"/>
        <v>#N/A</v>
      </c>
      <c r="AL1765" s="5" t="e">
        <f t="shared" si="2045"/>
        <v>#N/A</v>
      </c>
      <c r="AM1765" s="5" t="e">
        <f t="shared" si="2046"/>
        <v>#N/A</v>
      </c>
      <c r="AN1765" s="5" t="e">
        <f t="shared" si="2047"/>
        <v>#N/A</v>
      </c>
      <c r="AO1765" s="5" t="e">
        <f t="shared" si="2048"/>
        <v>#N/A</v>
      </c>
      <c r="AP1765" s="5" t="e">
        <f t="shared" si="2049"/>
        <v>#N/A</v>
      </c>
      <c r="AQ1765" s="5" t="e">
        <f t="shared" si="2050"/>
        <v>#N/A</v>
      </c>
      <c r="AR1765" s="5" t="e">
        <f t="shared" si="2051"/>
        <v>#N/A</v>
      </c>
      <c r="AS1765" s="5" t="e">
        <f t="shared" si="2052"/>
        <v>#N/A</v>
      </c>
      <c r="AT1765" s="5" t="e">
        <f t="shared" si="2053"/>
        <v>#N/A</v>
      </c>
      <c r="AU1765" s="5" t="e">
        <f t="shared" si="2054"/>
        <v>#N/A</v>
      </c>
      <c r="AV1765" s="5" t="e">
        <f t="shared" si="2055"/>
        <v>#N/A</v>
      </c>
      <c r="AW1765" s="5" t="e">
        <f t="shared" si="2056"/>
        <v>#N/A</v>
      </c>
      <c r="AX1765" s="5" t="e">
        <f t="shared" si="2057"/>
        <v>#N/A</v>
      </c>
      <c r="AY1765" s="5" t="e">
        <f t="shared" si="2058"/>
        <v>#N/A</v>
      </c>
      <c r="AZ1765" s="5" t="e">
        <f t="shared" si="2059"/>
        <v>#N/A</v>
      </c>
      <c r="BA1765" s="5" t="e">
        <f t="shared" si="2060"/>
        <v>#N/A</v>
      </c>
      <c r="BB1765" s="5" t="e">
        <f t="shared" si="2061"/>
        <v>#N/A</v>
      </c>
      <c r="BC1765" s="5" t="e">
        <f t="shared" si="2062"/>
        <v>#N/A</v>
      </c>
      <c r="BD1765" s="5" t="e">
        <f t="shared" si="2063"/>
        <v>#N/A</v>
      </c>
      <c r="BE1765" s="5" t="e">
        <f t="shared" si="2064"/>
        <v>#N/A</v>
      </c>
      <c r="BF1765" s="5" t="e">
        <f t="shared" si="2065"/>
        <v>#N/A</v>
      </c>
      <c r="BG1765" s="5" t="e">
        <f t="shared" si="2066"/>
        <v>#N/A</v>
      </c>
      <c r="BH1765" s="5" t="e">
        <f t="shared" si="2067"/>
        <v>#N/A</v>
      </c>
      <c r="BI1765" s="5" t="e">
        <f t="shared" si="2068"/>
        <v>#N/A</v>
      </c>
      <c r="BJ1765" s="8" t="e">
        <f t="shared" si="2069"/>
        <v>#N/A</v>
      </c>
      <c r="BK1765" s="8" t="e">
        <f t="shared" si="2070"/>
        <v>#N/A</v>
      </c>
      <c r="BL1765" s="8" t="e">
        <f t="shared" si="2071"/>
        <v>#N/A</v>
      </c>
      <c r="BM1765" s="8" t="e">
        <f t="shared" si="2072"/>
        <v>#N/A</v>
      </c>
      <c r="BN1765" s="8" t="e">
        <f t="shared" si="2073"/>
        <v>#N/A</v>
      </c>
    </row>
    <row r="1766" spans="1:66" x14ac:dyDescent="0.25">
      <c r="A1766" t="s">
        <v>35</v>
      </c>
      <c r="B1766" t="s">
        <v>296</v>
      </c>
      <c r="C1766" t="s">
        <v>215</v>
      </c>
      <c r="D1766" s="7" t="s">
        <v>575</v>
      </c>
      <c r="E1766">
        <f>VLOOKUP(A1766,home!$A$2:$E$405,3,FALSE)</f>
        <v>1.5947368421052599</v>
      </c>
      <c r="F1766">
        <f>VLOOKUP(B1766,home!$B$2:$E$405,3,FALSE)</f>
        <v>1.19</v>
      </c>
      <c r="G1766">
        <f>VLOOKUP(C1766,away!$B$2:$E$405,4,FALSE)</f>
        <v>1.29</v>
      </c>
      <c r="H1766">
        <f>VLOOKUP(A1766,away!$A$2:$E$405,3,FALSE)</f>
        <v>1.21315789473684</v>
      </c>
      <c r="I1766">
        <f>VLOOKUP(C1766,away!$B$2:$E$405,3,FALSE)</f>
        <v>0.43</v>
      </c>
      <c r="J1766">
        <f>VLOOKUP(B1766,home!$B$2:$E$405,4,FALSE)</f>
        <v>1.26</v>
      </c>
      <c r="K1766" s="3">
        <f t="shared" si="2018"/>
        <v>2.4480805263157843</v>
      </c>
      <c r="L1766" s="3">
        <f t="shared" si="2019"/>
        <v>0.65728894736841992</v>
      </c>
      <c r="M1766" s="5">
        <f t="shared" si="2020"/>
        <v>4.4807960138390848E-2</v>
      </c>
      <c r="N1766" s="5">
        <f t="shared" si="2021"/>
        <v>0.10969349463872856</v>
      </c>
      <c r="O1766" s="5">
        <f t="shared" si="2022"/>
        <v>2.9451776953089037E-2</v>
      </c>
      <c r="P1766" s="5">
        <f t="shared" si="2023"/>
        <v>7.2100321624253311E-2</v>
      </c>
      <c r="Q1766" s="5">
        <f t="shared" si="2024"/>
        <v>0.13426925404429818</v>
      </c>
      <c r="R1766" s="5">
        <f t="shared" si="2025"/>
        <v>9.6791637358126913E-3</v>
      </c>
      <c r="S1766" s="5">
        <f t="shared" si="2026"/>
        <v>2.9004089687776274E-2</v>
      </c>
      <c r="T1766" s="5">
        <f t="shared" si="2027"/>
        <v>8.8253696654719702E-2</v>
      </c>
      <c r="U1766" s="5">
        <f t="shared" si="2028"/>
        <v>2.3695372252664989E-2</v>
      </c>
      <c r="V1766" s="5">
        <f t="shared" si="2029"/>
        <v>5.1855969550663305E-3</v>
      </c>
      <c r="W1766" s="5">
        <f t="shared" si="2030"/>
        <v>0.10956731536959773</v>
      </c>
      <c r="X1766" s="5">
        <f t="shared" si="2031"/>
        <v>7.2017385385266586E-2</v>
      </c>
      <c r="Y1766" s="5">
        <f t="shared" si="2032"/>
        <v>2.3668115716053848E-2</v>
      </c>
      <c r="Z1766" s="5">
        <f t="shared" si="2033"/>
        <v>2.1206691144396357E-3</v>
      </c>
      <c r="AA1766" s="5">
        <f t="shared" si="2034"/>
        <v>5.1915687618190121E-3</v>
      </c>
      <c r="AB1766" s="5">
        <f t="shared" si="2035"/>
        <v>6.3546891934192374E-3</v>
      </c>
      <c r="AC1766" s="5">
        <f t="shared" si="2036"/>
        <v>5.2150779560049233E-4</v>
      </c>
      <c r="AD1766" s="5">
        <f t="shared" si="2037"/>
        <v>6.7057402769253094E-2</v>
      </c>
      <c r="AE1766" s="5">
        <f t="shared" si="2038"/>
        <v>4.4076089679462534E-2</v>
      </c>
      <c r="AF1766" s="5">
        <f t="shared" si="2039"/>
        <v>1.4485363294765002E-2</v>
      </c>
      <c r="AG1766" s="5">
        <f t="shared" si="2040"/>
        <v>3.1736897307550783E-3</v>
      </c>
      <c r="AH1766" s="5">
        <f t="shared" si="2041"/>
        <v>3.4847309248668679E-4</v>
      </c>
      <c r="AI1766" s="5">
        <f t="shared" si="2042"/>
        <v>8.5309019166169718E-4</v>
      </c>
      <c r="AJ1766" s="5">
        <f t="shared" si="2043"/>
        <v>1.0442167426990008E-3</v>
      </c>
      <c r="AK1766" s="5">
        <f t="shared" si="2044"/>
        <v>8.5210889101810779E-4</v>
      </c>
      <c r="AL1766" s="5">
        <f t="shared" si="2045"/>
        <v>3.3566249993277351E-5</v>
      </c>
      <c r="AM1766" s="5">
        <f t="shared" si="2046"/>
        <v>3.2832384372944522E-2</v>
      </c>
      <c r="AN1766" s="5">
        <f t="shared" si="2047"/>
        <v>2.158036336408806E-2</v>
      </c>
      <c r="AO1766" s="5">
        <f t="shared" si="2048"/>
        <v>7.0922671597047271E-3</v>
      </c>
      <c r="AP1766" s="5">
        <f t="shared" si="2049"/>
        <v>1.5538896052859779E-3</v>
      </c>
      <c r="AQ1766" s="5">
        <f t="shared" si="2050"/>
        <v>2.5533861574628743E-4</v>
      </c>
      <c r="AR1766" s="5">
        <f t="shared" si="2051"/>
        <v>4.5809502429358488E-5</v>
      </c>
      <c r="AS1766" s="5">
        <f t="shared" si="2052"/>
        <v>1.1214535081752814E-4</v>
      </c>
      <c r="AT1766" s="5">
        <f t="shared" si="2053"/>
        <v>1.372704247266213E-4</v>
      </c>
      <c r="AU1766" s="5">
        <f t="shared" si="2054"/>
        <v>1.1201635120411277E-4</v>
      </c>
      <c r="AV1766" s="5">
        <f t="shared" si="2055"/>
        <v>6.8556262002934551E-5</v>
      </c>
      <c r="AW1766" s="5">
        <f t="shared" si="2056"/>
        <v>1.5003146593451951E-6</v>
      </c>
      <c r="AX1766" s="5">
        <f t="shared" si="2057"/>
        <v>1.3396053469320022E-2</v>
      </c>
      <c r="AY1766" s="5">
        <f t="shared" si="2058"/>
        <v>8.805077883740426E-3</v>
      </c>
      <c r="AZ1766" s="5">
        <f t="shared" si="2059"/>
        <v>2.8937401868503495E-3</v>
      </c>
      <c r="BA1766" s="5">
        <f t="shared" si="2060"/>
        <v>6.3400781379085373E-4</v>
      </c>
      <c r="BB1766" s="5">
        <f t="shared" si="2061"/>
        <v>1.0418158213748582E-4</v>
      </c>
      <c r="BC1766" s="5">
        <f t="shared" si="2062"/>
        <v>1.3695480491664931E-5</v>
      </c>
      <c r="BD1766" s="5">
        <f t="shared" si="2063"/>
        <v>5.0183466052106845E-6</v>
      </c>
      <c r="BE1766" s="5">
        <f t="shared" si="2064"/>
        <v>1.2285316598519203E-5</v>
      </c>
      <c r="BF1766" s="5">
        <f t="shared" si="2065"/>
        <v>1.5037722162229469E-5</v>
      </c>
      <c r="BG1766" s="5">
        <f t="shared" si="2066"/>
        <v>1.2271184928500417E-5</v>
      </c>
      <c r="BH1766" s="5">
        <f t="shared" si="2067"/>
        <v>7.5102122145704065E-6</v>
      </c>
      <c r="BI1766" s="5">
        <f t="shared" si="2068"/>
        <v>3.6771208541977491E-6</v>
      </c>
      <c r="BJ1766" s="8">
        <f t="shared" si="2069"/>
        <v>0.75542280681700102</v>
      </c>
      <c r="BK1766" s="8">
        <f t="shared" si="2070"/>
        <v>0.16045812033482096</v>
      </c>
      <c r="BL1766" s="8">
        <f t="shared" si="2071"/>
        <v>7.8002057609214248E-2</v>
      </c>
      <c r="BM1766" s="8">
        <f t="shared" si="2072"/>
        <v>0.58719810517182225</v>
      </c>
      <c r="BN1766" s="8">
        <f t="shared" si="2073"/>
        <v>0.40000197113457264</v>
      </c>
    </row>
    <row r="1767" spans="1:66" x14ac:dyDescent="0.25">
      <c r="A1767" t="s">
        <v>35</v>
      </c>
      <c r="B1767" t="s">
        <v>523</v>
      </c>
      <c r="C1767" t="s">
        <v>213</v>
      </c>
      <c r="D1767" s="7" t="s">
        <v>575</v>
      </c>
      <c r="E1767">
        <f>VLOOKUP(A1767,home!$A$2:$E$405,3,FALSE)</f>
        <v>1.5947368421052599</v>
      </c>
      <c r="F1767" t="e">
        <f>VLOOKUP(B1767,home!$B$2:$E$405,3,FALSE)</f>
        <v>#N/A</v>
      </c>
      <c r="G1767">
        <f>VLOOKUP(C1767,away!$B$2:$E$405,4,FALSE)</f>
        <v>0.69</v>
      </c>
      <c r="H1767">
        <f>VLOOKUP(A1767,away!$A$2:$E$405,3,FALSE)</f>
        <v>1.21315789473684</v>
      </c>
      <c r="I1767">
        <f>VLOOKUP(C1767,away!$B$2:$E$405,3,FALSE)</f>
        <v>0.86</v>
      </c>
      <c r="J1767" t="e">
        <f>VLOOKUP(B1767,home!$B$2:$E$405,4,FALSE)</f>
        <v>#N/A</v>
      </c>
      <c r="K1767" s="3" t="e">
        <f t="shared" si="2018"/>
        <v>#N/A</v>
      </c>
      <c r="L1767" s="3" t="e">
        <f t="shared" si="2019"/>
        <v>#N/A</v>
      </c>
      <c r="M1767" s="5" t="e">
        <f t="shared" si="2020"/>
        <v>#N/A</v>
      </c>
      <c r="N1767" s="5" t="e">
        <f t="shared" si="2021"/>
        <v>#N/A</v>
      </c>
      <c r="O1767" s="5" t="e">
        <f t="shared" si="2022"/>
        <v>#N/A</v>
      </c>
      <c r="P1767" s="5" t="e">
        <f t="shared" si="2023"/>
        <v>#N/A</v>
      </c>
      <c r="Q1767" s="5" t="e">
        <f t="shared" si="2024"/>
        <v>#N/A</v>
      </c>
      <c r="R1767" s="5" t="e">
        <f t="shared" si="2025"/>
        <v>#N/A</v>
      </c>
      <c r="S1767" s="5" t="e">
        <f t="shared" si="2026"/>
        <v>#N/A</v>
      </c>
      <c r="T1767" s="5" t="e">
        <f t="shared" si="2027"/>
        <v>#N/A</v>
      </c>
      <c r="U1767" s="5" t="e">
        <f t="shared" si="2028"/>
        <v>#N/A</v>
      </c>
      <c r="V1767" s="5" t="e">
        <f t="shared" si="2029"/>
        <v>#N/A</v>
      </c>
      <c r="W1767" s="5" t="e">
        <f t="shared" si="2030"/>
        <v>#N/A</v>
      </c>
      <c r="X1767" s="5" t="e">
        <f t="shared" si="2031"/>
        <v>#N/A</v>
      </c>
      <c r="Y1767" s="5" t="e">
        <f t="shared" si="2032"/>
        <v>#N/A</v>
      </c>
      <c r="Z1767" s="5" t="e">
        <f t="shared" si="2033"/>
        <v>#N/A</v>
      </c>
      <c r="AA1767" s="5" t="e">
        <f t="shared" si="2034"/>
        <v>#N/A</v>
      </c>
      <c r="AB1767" s="5" t="e">
        <f t="shared" si="2035"/>
        <v>#N/A</v>
      </c>
      <c r="AC1767" s="5" t="e">
        <f t="shared" si="2036"/>
        <v>#N/A</v>
      </c>
      <c r="AD1767" s="5" t="e">
        <f t="shared" si="2037"/>
        <v>#N/A</v>
      </c>
      <c r="AE1767" s="5" t="e">
        <f t="shared" si="2038"/>
        <v>#N/A</v>
      </c>
      <c r="AF1767" s="5" t="e">
        <f t="shared" si="2039"/>
        <v>#N/A</v>
      </c>
      <c r="AG1767" s="5" t="e">
        <f t="shared" si="2040"/>
        <v>#N/A</v>
      </c>
      <c r="AH1767" s="5" t="e">
        <f t="shared" si="2041"/>
        <v>#N/A</v>
      </c>
      <c r="AI1767" s="5" t="e">
        <f t="shared" si="2042"/>
        <v>#N/A</v>
      </c>
      <c r="AJ1767" s="5" t="e">
        <f t="shared" si="2043"/>
        <v>#N/A</v>
      </c>
      <c r="AK1767" s="5" t="e">
        <f t="shared" si="2044"/>
        <v>#N/A</v>
      </c>
      <c r="AL1767" s="5" t="e">
        <f t="shared" si="2045"/>
        <v>#N/A</v>
      </c>
      <c r="AM1767" s="5" t="e">
        <f t="shared" si="2046"/>
        <v>#N/A</v>
      </c>
      <c r="AN1767" s="5" t="e">
        <f t="shared" si="2047"/>
        <v>#N/A</v>
      </c>
      <c r="AO1767" s="5" t="e">
        <f t="shared" si="2048"/>
        <v>#N/A</v>
      </c>
      <c r="AP1767" s="5" t="e">
        <f t="shared" si="2049"/>
        <v>#N/A</v>
      </c>
      <c r="AQ1767" s="5" t="e">
        <f t="shared" si="2050"/>
        <v>#N/A</v>
      </c>
      <c r="AR1767" s="5" t="e">
        <f t="shared" si="2051"/>
        <v>#N/A</v>
      </c>
      <c r="AS1767" s="5" t="e">
        <f t="shared" si="2052"/>
        <v>#N/A</v>
      </c>
      <c r="AT1767" s="5" t="e">
        <f t="shared" si="2053"/>
        <v>#N/A</v>
      </c>
      <c r="AU1767" s="5" t="e">
        <f t="shared" si="2054"/>
        <v>#N/A</v>
      </c>
      <c r="AV1767" s="5" t="e">
        <f t="shared" si="2055"/>
        <v>#N/A</v>
      </c>
      <c r="AW1767" s="5" t="e">
        <f t="shared" si="2056"/>
        <v>#N/A</v>
      </c>
      <c r="AX1767" s="5" t="e">
        <f t="shared" si="2057"/>
        <v>#N/A</v>
      </c>
      <c r="AY1767" s="5" t="e">
        <f t="shared" si="2058"/>
        <v>#N/A</v>
      </c>
      <c r="AZ1767" s="5" t="e">
        <f t="shared" si="2059"/>
        <v>#N/A</v>
      </c>
      <c r="BA1767" s="5" t="e">
        <f t="shared" si="2060"/>
        <v>#N/A</v>
      </c>
      <c r="BB1767" s="5" t="e">
        <f t="shared" si="2061"/>
        <v>#N/A</v>
      </c>
      <c r="BC1767" s="5" t="e">
        <f t="shared" si="2062"/>
        <v>#N/A</v>
      </c>
      <c r="BD1767" s="5" t="e">
        <f t="shared" si="2063"/>
        <v>#N/A</v>
      </c>
      <c r="BE1767" s="5" t="e">
        <f t="shared" si="2064"/>
        <v>#N/A</v>
      </c>
      <c r="BF1767" s="5" t="e">
        <f t="shared" si="2065"/>
        <v>#N/A</v>
      </c>
      <c r="BG1767" s="5" t="e">
        <f t="shared" si="2066"/>
        <v>#N/A</v>
      </c>
      <c r="BH1767" s="5" t="e">
        <f t="shared" si="2067"/>
        <v>#N/A</v>
      </c>
      <c r="BI1767" s="5" t="e">
        <f t="shared" si="2068"/>
        <v>#N/A</v>
      </c>
      <c r="BJ1767" s="8" t="e">
        <f t="shared" si="2069"/>
        <v>#N/A</v>
      </c>
      <c r="BK1767" s="8" t="e">
        <f t="shared" si="2070"/>
        <v>#N/A</v>
      </c>
      <c r="BL1767" s="8" t="e">
        <f t="shared" si="2071"/>
        <v>#N/A</v>
      </c>
      <c r="BM1767" s="8" t="e">
        <f t="shared" si="2072"/>
        <v>#N/A</v>
      </c>
      <c r="BN1767" s="8" t="e">
        <f t="shared" si="2073"/>
        <v>#N/A</v>
      </c>
    </row>
    <row r="1768" spans="1:66" x14ac:dyDescent="0.25">
      <c r="A1768" t="s">
        <v>35</v>
      </c>
      <c r="B1768" t="s">
        <v>216</v>
      </c>
      <c r="C1768" t="s">
        <v>218</v>
      </c>
      <c r="D1768" s="7" t="s">
        <v>575</v>
      </c>
      <c r="E1768">
        <f>VLOOKUP(A1768,home!$A$2:$E$405,3,FALSE)</f>
        <v>1.5947368421052599</v>
      </c>
      <c r="F1768">
        <f>VLOOKUP(B1768,home!$B$2:$E$405,3,FALSE)</f>
        <v>1.06</v>
      </c>
      <c r="G1768">
        <f>VLOOKUP(C1768,away!$B$2:$E$405,4,FALSE)</f>
        <v>0.63</v>
      </c>
      <c r="H1768">
        <f>VLOOKUP(A1768,away!$A$2:$E$405,3,FALSE)</f>
        <v>1.21315789473684</v>
      </c>
      <c r="I1768">
        <f>VLOOKUP(C1768,away!$B$2:$E$405,3,FALSE)</f>
        <v>1.1200000000000001</v>
      </c>
      <c r="J1768">
        <f>VLOOKUP(B1768,home!$B$2:$E$405,4,FALSE)</f>
        <v>0.95</v>
      </c>
      <c r="K1768" s="3">
        <f t="shared" si="2018"/>
        <v>1.0649652631578925</v>
      </c>
      <c r="L1768" s="3">
        <f t="shared" si="2019"/>
        <v>1.2907999999999979</v>
      </c>
      <c r="M1768" s="5">
        <f t="shared" si="2020"/>
        <v>9.4820915809195605E-2</v>
      </c>
      <c r="N1768" s="5">
        <f t="shared" si="2021"/>
        <v>0.10098098155761237</v>
      </c>
      <c r="O1768" s="5">
        <f t="shared" si="2022"/>
        <v>0.12239483812650949</v>
      </c>
      <c r="P1768" s="5">
        <f t="shared" si="2023"/>
        <v>0.13034625099456584</v>
      </c>
      <c r="Q1768" s="5">
        <f t="shared" si="2024"/>
        <v>5.3770618799222458E-2</v>
      </c>
      <c r="R1768" s="5">
        <f t="shared" si="2025"/>
        <v>7.8993628526849116E-2</v>
      </c>
      <c r="S1768" s="5">
        <f t="shared" si="2026"/>
        <v>4.4795351857091728E-2</v>
      </c>
      <c r="T1768" s="5">
        <f t="shared" si="2027"/>
        <v>6.9407114746036239E-2</v>
      </c>
      <c r="U1768" s="5">
        <f t="shared" si="2028"/>
        <v>8.4125470391892679E-2</v>
      </c>
      <c r="V1768" s="5">
        <f t="shared" si="2029"/>
        <v>6.8420279156127832E-3</v>
      </c>
      <c r="W1768" s="5">
        <f t="shared" si="2030"/>
        <v>1.9087947066558895E-2</v>
      </c>
      <c r="X1768" s="5">
        <f t="shared" si="2031"/>
        <v>2.4638722073514183E-2</v>
      </c>
      <c r="Y1768" s="5">
        <f t="shared" si="2032"/>
        <v>1.5901831226246031E-2</v>
      </c>
      <c r="Z1768" s="5">
        <f t="shared" si="2033"/>
        <v>3.3988325234152232E-2</v>
      </c>
      <c r="AA1768" s="5">
        <f t="shared" si="2034"/>
        <v>3.6196385727284973E-2</v>
      </c>
      <c r="AB1768" s="5">
        <f t="shared" si="2035"/>
        <v>1.9273946725711307E-2</v>
      </c>
      <c r="AC1768" s="5">
        <f t="shared" si="2036"/>
        <v>5.8784016716502288E-4</v>
      </c>
      <c r="AD1768" s="5">
        <f t="shared" si="2037"/>
        <v>5.0820001427204532E-3</v>
      </c>
      <c r="AE1768" s="5">
        <f t="shared" si="2038"/>
        <v>6.5598457842235515E-3</v>
      </c>
      <c r="AF1768" s="5">
        <f t="shared" si="2039"/>
        <v>4.2337244691378739E-3</v>
      </c>
      <c r="AG1768" s="5">
        <f t="shared" si="2040"/>
        <v>1.8216305149210534E-3</v>
      </c>
      <c r="AH1768" s="5">
        <f t="shared" si="2041"/>
        <v>1.0968032553060907E-2</v>
      </c>
      <c r="AI1768" s="5">
        <f t="shared" si="2042"/>
        <v>1.168057367419484E-2</v>
      </c>
      <c r="AJ1768" s="5">
        <f t="shared" si="2043"/>
        <v>6.219702608387028E-3</v>
      </c>
      <c r="AK1768" s="5">
        <f t="shared" si="2044"/>
        <v>2.2079224083682413E-3</v>
      </c>
      <c r="AL1768" s="5">
        <f t="shared" si="2045"/>
        <v>3.2323147828761556E-5</v>
      </c>
      <c r="AM1768" s="5">
        <f t="shared" si="2046"/>
        <v>1.0824307238721474E-3</v>
      </c>
      <c r="AN1768" s="5">
        <f t="shared" si="2047"/>
        <v>1.3972015783741657E-3</v>
      </c>
      <c r="AO1768" s="5">
        <f t="shared" si="2048"/>
        <v>9.0175389868268527E-4</v>
      </c>
      <c r="AP1768" s="5">
        <f t="shared" si="2049"/>
        <v>3.8799464413986949E-4</v>
      </c>
      <c r="AQ1768" s="5">
        <f t="shared" si="2050"/>
        <v>1.2520587166393567E-4</v>
      </c>
      <c r="AR1768" s="5">
        <f t="shared" si="2051"/>
        <v>2.8315072838981967E-3</v>
      </c>
      <c r="AS1768" s="5">
        <f t="shared" si="2052"/>
        <v>3.0154568997301325E-3</v>
      </c>
      <c r="AT1768" s="5">
        <f t="shared" si="2053"/>
        <v>1.6056784253811911E-3</v>
      </c>
      <c r="AU1768" s="5">
        <f t="shared" si="2054"/>
        <v>5.699972489443438E-4</v>
      </c>
      <c r="AV1768" s="5">
        <f t="shared" si="2055"/>
        <v>1.5175681755532193E-4</v>
      </c>
      <c r="AW1768" s="5">
        <f t="shared" si="2056"/>
        <v>1.2342568514162323E-6</v>
      </c>
      <c r="AX1768" s="5">
        <f t="shared" si="2057"/>
        <v>1.9212518678311485E-4</v>
      </c>
      <c r="AY1768" s="5">
        <f t="shared" si="2058"/>
        <v>2.4799519109964423E-4</v>
      </c>
      <c r="AZ1768" s="5">
        <f t="shared" si="2059"/>
        <v>1.6005609633571016E-4</v>
      </c>
      <c r="BA1768" s="5">
        <f t="shared" si="2060"/>
        <v>6.8866803050044798E-5</v>
      </c>
      <c r="BB1768" s="5">
        <f t="shared" si="2061"/>
        <v>2.2223317344249417E-5</v>
      </c>
      <c r="BC1768" s="5">
        <f t="shared" si="2062"/>
        <v>5.7371716055914155E-6</v>
      </c>
      <c r="BD1768" s="5">
        <f t="shared" si="2063"/>
        <v>6.0915160034263156E-4</v>
      </c>
      <c r="BE1768" s="5">
        <f t="shared" si="2064"/>
        <v>6.48725294361942E-4</v>
      </c>
      <c r="BF1768" s="5">
        <f t="shared" si="2065"/>
        <v>3.4543495191367336E-4</v>
      </c>
      <c r="BG1768" s="5">
        <f t="shared" si="2066"/>
        <v>1.2262540815622639E-4</v>
      </c>
      <c r="BH1768" s="5">
        <f t="shared" si="2067"/>
        <v>3.2647950016734904E-5</v>
      </c>
      <c r="BI1768" s="5">
        <f t="shared" si="2068"/>
        <v>6.9537865362275635E-6</v>
      </c>
      <c r="BJ1768" s="8">
        <f t="shared" si="2069"/>
        <v>0.30607600686314429</v>
      </c>
      <c r="BK1768" s="8">
        <f t="shared" si="2070"/>
        <v>0.27767270508255937</v>
      </c>
      <c r="BL1768" s="8">
        <f t="shared" si="2071"/>
        <v>0.38200043640909515</v>
      </c>
      <c r="BM1768" s="8">
        <f t="shared" si="2072"/>
        <v>0.41818347884074791</v>
      </c>
      <c r="BN1768" s="8">
        <f t="shared" si="2073"/>
        <v>0.58130723381395488</v>
      </c>
    </row>
    <row r="1769" spans="1:66" x14ac:dyDescent="0.25">
      <c r="A1769" t="s">
        <v>35</v>
      </c>
      <c r="B1769" t="s">
        <v>466</v>
      </c>
      <c r="C1769" t="s">
        <v>286</v>
      </c>
      <c r="D1769" s="7" t="s">
        <v>575</v>
      </c>
      <c r="E1769">
        <f>VLOOKUP(A1769,home!$A$2:$E$405,3,FALSE)</f>
        <v>1.5947368421052599</v>
      </c>
      <c r="F1769">
        <f>VLOOKUP(B1769,home!$B$2:$E$405,3,FALSE)</f>
        <v>1.1599999999999999</v>
      </c>
      <c r="G1769">
        <f>VLOOKUP(C1769,away!$B$2:$E$405,4,FALSE)</f>
        <v>0.99</v>
      </c>
      <c r="H1769">
        <f>VLOOKUP(A1769,away!$A$2:$E$405,3,FALSE)</f>
        <v>1.21315789473684</v>
      </c>
      <c r="I1769">
        <f>VLOOKUP(C1769,away!$B$2:$E$405,3,FALSE)</f>
        <v>0.66</v>
      </c>
      <c r="J1769">
        <f>VLOOKUP(B1769,home!$B$2:$E$405,4,FALSE)</f>
        <v>0.74</v>
      </c>
      <c r="K1769" s="3">
        <f t="shared" ref="K1769:K1832" si="2074">E1769*F1769*G1769</f>
        <v>1.8313957894736803</v>
      </c>
      <c r="L1769" s="3">
        <f t="shared" ref="L1769:L1832" si="2075">H1769*I1769*J1769</f>
        <v>0.59250631578947266</v>
      </c>
      <c r="M1769" s="5">
        <f t="shared" ref="M1769:M1832" si="2076">_xlfn.POISSON.DIST(0,K1769,FALSE) * _xlfn.POISSON.DIST(0,L1769,FALSE)</f>
        <v>8.8575312047391414E-2</v>
      </c>
      <c r="N1769" s="5">
        <f t="shared" ref="N1769:N1832" si="2077">_xlfn.POISSON.DIST(1,K1769,FALSE) * _xlfn.POISSON.DIST(0,L1769,FALSE)</f>
        <v>0.16221645353490999</v>
      </c>
      <c r="O1769" s="5">
        <f t="shared" ref="O1769:O1832" si="2078">_xlfn.POISSON.DIST(0,K1769,FALSE) * _xlfn.POISSON.DIST(1,L1769,FALSE)</f>
        <v>5.248143181110277E-2</v>
      </c>
      <c r="P1769" s="5">
        <f t="shared" ref="P1769:P1832" si="2079">_xlfn.POISSON.DIST(1,K1769,FALSE) * _xlfn.POISSON.DIST(1,L1769,FALSE)</f>
        <v>9.6114273244403678E-2</v>
      </c>
      <c r="Q1769" s="5">
        <f t="shared" ref="Q1769:Q1832" si="2080">_xlfn.POISSON.DIST(2,K1769,FALSE) * _xlfn.POISSON.DIST(0,L1769,FALSE)</f>
        <v>0.14854126499359357</v>
      </c>
      <c r="R1769" s="5">
        <f t="shared" ref="R1769:R1832" si="2081">_xlfn.POISSON.DIST(0,K1769,FALSE) * _xlfn.POISSON.DIST(2,L1769,FALSE)</f>
        <v>1.5547789904876467E-2</v>
      </c>
      <c r="S1769" s="5">
        <f t="shared" ref="S1769:S1832" si="2082">_xlfn.POISSON.DIST(2,K1769,FALSE) * _xlfn.POISSON.DIST(2,L1769,FALSE)</f>
        <v>2.6073725589465645E-2</v>
      </c>
      <c r="T1769" s="5">
        <f t="shared" ref="T1769:T1832" si="2083">_xlfn.POISSON.DIST(2,K1769,FALSE) * _xlfn.POISSON.DIST(1,L1769,FALSE)</f>
        <v>8.8011637664061879E-2</v>
      </c>
      <c r="U1769" s="5">
        <f t="shared" ref="U1769:U1832" si="2084">_xlfn.POISSON.DIST(1,K1769,FALSE) * _xlfn.POISSON.DIST(2,L1769,FALSE)</f>
        <v>2.8474156967412154E-2</v>
      </c>
      <c r="V1769" s="5">
        <f t="shared" ref="V1769:V1832" si="2085">_xlfn.POISSON.DIST(3,K1769,FALSE) * _xlfn.POISSON.DIST(3,L1769,FALSE)</f>
        <v>3.1436615010043767E-3</v>
      </c>
      <c r="W1769" s="5">
        <f t="shared" ref="W1769:W1832" si="2086">_xlfn.POISSON.DIST(3,K1769,FALSE) * _xlfn.POISSON.DIST(0,L1769,FALSE)</f>
        <v>9.0679282424120461E-2</v>
      </c>
      <c r="X1769" s="5">
        <f t="shared" ref="X1769:X1832" si="2087">_xlfn.POISSON.DIST(3,K1769,FALSE) * _xlfn.POISSON.DIST(1,L1769,FALSE)</f>
        <v>5.3728047547548688E-2</v>
      </c>
      <c r="Y1769" s="5">
        <f t="shared" ref="Y1769:Y1832" si="2088">_xlfn.POISSON.DIST(3,K1769,FALSE) * _xlfn.POISSON.DIST(2,L1769,FALSE)</f>
        <v>1.5917103753479843E-2</v>
      </c>
      <c r="Z1769" s="5">
        <f t="shared" ref="Z1769:Z1832" si="2089">_xlfn.POISSON.DIST(0,K1769,FALSE) * _xlfn.POISSON.DIST(3,L1769,FALSE)</f>
        <v>3.070721238402371E-3</v>
      </c>
      <c r="AA1769" s="5">
        <f t="shared" ref="AA1769:AA1832" si="2090">_xlfn.POISSON.DIST(1,K1769,FALSE) * _xlfn.POISSON.DIST(3,L1769,FALSE)</f>
        <v>5.6237059466575073E-3</v>
      </c>
      <c r="AB1769" s="5">
        <f t="shared" ref="AB1769:AB1832" si="2091">_xlfn.POISSON.DIST(2,K1769,FALSE) * _xlfn.POISSON.DIST(3,L1769,FALSE)</f>
        <v>5.1496156959733299E-3</v>
      </c>
      <c r="AC1769" s="5">
        <f t="shared" ref="AC1769:AC1832" si="2092">_xlfn.POISSON.DIST(4,K1769,FALSE) * _xlfn.POISSON.DIST(4,L1769,FALSE)</f>
        <v>2.1320186002688304E-4</v>
      </c>
      <c r="AD1769" s="5">
        <f t="shared" ref="AD1769:AD1832" si="2093">_xlfn.POISSON.DIST(4,K1769,FALSE) * _xlfn.POISSON.DIST(0,L1769,FALSE)</f>
        <v>4.1517414006007232E-2</v>
      </c>
      <c r="AE1769" s="5">
        <f t="shared" ref="AE1769:AE1832" si="2094">_xlfn.POISSON.DIST(4,K1769,FALSE) * _xlfn.POISSON.DIST(1,L1769,FALSE)</f>
        <v>2.4599330013805595E-2</v>
      </c>
      <c r="AF1769" s="5">
        <f t="shared" ref="AF1769:AF1832" si="2095">_xlfn.POISSON.DIST(4,K1769,FALSE) * _xlfn.POISSON.DIST(2,L1769,FALSE)</f>
        <v>7.2876291986846749E-3</v>
      </c>
      <c r="AG1769" s="5">
        <f t="shared" ref="AG1769:AG1832" si="2096">_xlfn.POISSON.DIST(4,K1769,FALSE) * _xlfn.POISSON.DIST(3,L1769,FALSE)</f>
        <v>1.4393221091174814E-3</v>
      </c>
      <c r="AH1769" s="5">
        <f t="shared" ref="AH1769:AH1832" si="2097">_xlfn.POISSON.DIST(0,K1769,FALSE) * _xlfn.POISSON.DIST(4,L1769,FALSE)</f>
        <v>4.5485543194556883E-4</v>
      </c>
      <c r="AI1769" s="5">
        <f t="shared" ref="AI1769:AI1832" si="2098">_xlfn.POISSON.DIST(1,K1769,FALSE) * _xlfn.POISSON.DIST(4,L1769,FALSE)</f>
        <v>8.3302032288434693E-4</v>
      </c>
      <c r="AJ1769" s="5">
        <f t="shared" ref="AJ1769:AJ1832" si="2099">_xlfn.POISSON.DIST(2,K1769,FALSE) * _xlfn.POISSON.DIST(4,L1769,FALSE)</f>
        <v>7.6279495593819949E-4</v>
      </c>
      <c r="AK1769" s="5">
        <f t="shared" ref="AK1769:AK1832" si="2100">_xlfn.POISSON.DIST(3,K1769,FALSE) * _xlfn.POISSON.DIST(4,L1769,FALSE)</f>
        <v>4.6565982351232663E-4</v>
      </c>
      <c r="AL1769" s="5">
        <f t="shared" ref="AL1769:AL1832" si="2101">_xlfn.POISSON.DIST(5,K1769,FALSE) * _xlfn.POISSON.DIST(5,L1769,FALSE)</f>
        <v>9.2539292754057805E-6</v>
      </c>
      <c r="AM1769" s="5">
        <f t="shared" ref="AM1769:AM1832" si="2102">_xlfn.POISSON.DIST(5,K1769,FALSE) * _xlfn.POISSON.DIST(0,L1769,FALSE)</f>
        <v>1.5206963440087444E-2</v>
      </c>
      <c r="AN1769" s="5">
        <f t="shared" ref="AN1769:AN1832" si="2103">_xlfn.POISSON.DIST(5,K1769,FALSE) * _xlfn.POISSON.DIST(1,L1769,FALSE)</f>
        <v>9.0102218822314152E-3</v>
      </c>
      <c r="AO1769" s="5">
        <f t="shared" ref="AO1769:AO1832" si="2104">_xlfn.POISSON.DIST(5,K1769,FALSE) * _xlfn.POISSON.DIST(2,L1769,FALSE)</f>
        <v>2.6693066859433119E-3</v>
      </c>
      <c r="AP1769" s="5">
        <f t="shared" ref="AP1769:AP1832" si="2105">_xlfn.POISSON.DIST(5,K1769,FALSE) * _xlfn.POISSON.DIST(3,L1769,FALSE)</f>
        <v>5.2719369006682629E-4</v>
      </c>
      <c r="AQ1769" s="5">
        <f t="shared" ref="AQ1769:AQ1832" si="2106">_xlfn.POISSON.DIST(5,K1769,FALSE) * _xlfn.POISSON.DIST(4,L1769,FALSE)</f>
        <v>7.8091397752238069E-5</v>
      </c>
      <c r="AR1769" s="5">
        <f t="shared" ref="AR1769:AR1832" si="2107">_xlfn.POISSON.DIST(0,K1769,FALSE) * _xlfn.POISSON.DIST(5,L1769,FALSE)</f>
        <v>5.3900943239779654E-5</v>
      </c>
      <c r="AS1769" s="5">
        <f t="shared" ref="AS1769:AS1832" si="2108">_xlfn.POISSON.DIST(1,K1769,FALSE) * _xlfn.POISSON.DIST(5,L1769,FALSE)</f>
        <v>9.8713960497992301E-5</v>
      </c>
      <c r="AT1769" s="5">
        <f t="shared" ref="AT1769:AT1832" si="2109">_xlfn.POISSON.DIST(2,K1769,FALSE) * _xlfn.POISSON.DIST(5,L1769,FALSE)</f>
        <v>9.0392165809147172E-5</v>
      </c>
      <c r="AU1769" s="5">
        <f t="shared" ref="AU1769:AU1832" si="2110">_xlfn.POISSON.DIST(3,K1769,FALSE) * _xlfn.POISSON.DIST(5,L1769,FALSE)</f>
        <v>5.5181277288092951E-5</v>
      </c>
      <c r="AV1769" s="5">
        <f t="shared" ref="AV1769:AV1832" si="2111">_xlfn.POISSON.DIST(4,K1769,FALSE) * _xlfn.POISSON.DIST(5,L1769,FALSE)</f>
        <v>2.5264689720798267E-5</v>
      </c>
      <c r="AW1769" s="5">
        <f t="shared" ref="AW1769:AW1832" si="2112">_xlfn.POISSON.DIST(6,K1769,FALSE) * _xlfn.POISSON.DIST(6,L1769,FALSE)</f>
        <v>2.7893234030068917E-7</v>
      </c>
      <c r="AX1769" s="5">
        <f t="shared" ref="AX1769:AX1832" si="2113">_xlfn.POISSON.DIST(6,K1769,FALSE) * _xlfn.POISSON.DIST(0,L1769,FALSE)</f>
        <v>4.6416614691427247E-3</v>
      </c>
      <c r="AY1769" s="5">
        <f t="shared" ref="AY1769:AY1832" si="2114">_xlfn.POISSON.DIST(6,K1769,FALSE) * _xlfn.POISSON.DIST(1,L1769,FALSE)</f>
        <v>2.7502137362237062E-3</v>
      </c>
      <c r="AZ1769" s="5">
        <f t="shared" ref="AZ1769:AZ1832" si="2115">_xlfn.POISSON.DIST(6,K1769,FALSE) * _xlfn.POISSON.DIST(2,L1769,FALSE)</f>
        <v>8.1475950424175433E-4</v>
      </c>
      <c r="BA1769" s="5">
        <f t="shared" ref="BA1769:BA1832" si="2116">_xlfn.POISSON.DIST(6,K1769,FALSE) * _xlfn.POISSON.DIST(3,L1769,FALSE)</f>
        <v>1.6091671737091307E-4</v>
      </c>
      <c r="BB1769" s="5">
        <f t="shared" ref="BB1769:BB1832" si="2117">_xlfn.POISSON.DIST(6,K1769,FALSE) * _xlfn.POISSON.DIST(4,L1769,FALSE)</f>
        <v>2.3836042839593879E-5</v>
      </c>
      <c r="BC1769" s="5">
        <f t="shared" ref="BC1769:BC1832" si="2118">_xlfn.POISSON.DIST(6,K1769,FALSE) * _xlfn.POISSON.DIST(5,L1769,FALSE)</f>
        <v>2.8246011851775627E-6</v>
      </c>
      <c r="BD1769" s="5">
        <f t="shared" ref="BD1769:BD1832" si="2119">_xlfn.POISSON.DIST(0,K1769,FALSE) * _xlfn.POISSON.DIST(6,L1769,FALSE)</f>
        <v>5.3227748827632184E-6</v>
      </c>
      <c r="BE1769" s="5">
        <f t="shared" ref="BE1769:BE1832" si="2120">_xlfn.POISSON.DIST(1,K1769,FALSE) * _xlfn.POISSON.DIST(6,L1769,FALSE)</f>
        <v>9.7481075086088206E-6</v>
      </c>
      <c r="BF1769" s="5">
        <f t="shared" ref="BF1769:BF1832" si="2121">_xlfn.POISSON.DIST(2,K1769,FALSE) * _xlfn.POISSON.DIST(6,L1769,FALSE)</f>
        <v>8.9263215233014834E-6</v>
      </c>
      <c r="BG1769" s="5">
        <f t="shared" ref="BG1769:BG1832" si="2122">_xlfn.POISSON.DIST(3,K1769,FALSE) * _xlfn.POISSON.DIST(6,L1769,FALSE)</f>
        <v>5.4492092177542076E-6</v>
      </c>
      <c r="BH1769" s="5">
        <f t="shared" ref="BH1769:BH1832" si="2123">_xlfn.POISSON.DIST(4,K1769,FALSE) * _xlfn.POISSON.DIST(6,L1769,FALSE)</f>
        <v>2.4949147043390559E-6</v>
      </c>
      <c r="BI1769" s="5">
        <f t="shared" ref="BI1769:BI1832" si="2124">_xlfn.POISSON.DIST(5,K1769,FALSE) * _xlfn.POISSON.DIST(6,L1769,FALSE)</f>
        <v>9.1383525692450335E-7</v>
      </c>
      <c r="BJ1769" s="8">
        <f t="shared" ref="BJ1769:BJ1832" si="2125">SUM(N1769,Q1769,T1769,W1769,X1769,Y1769,AD1769,AE1769,AF1769,AG1769,AM1769,AN1769,AO1769,AP1769,AQ1769,AX1769,AY1769,AZ1769,BA1769,BB1769,BC1769)</f>
        <v>0.66982347441241452</v>
      </c>
      <c r="BK1769" s="8">
        <f t="shared" ref="BK1769:BK1832" si="2126">SUM(M1769,P1769,S1769,V1769,AC1769,AL1769,AY1769)</f>
        <v>0.21687964190779105</v>
      </c>
      <c r="BL1769" s="8">
        <f t="shared" ref="BL1769:BL1832" si="2127">SUM(O1769,R1769,U1769,AA1769,AB1769,AH1769,AI1769,AJ1769,AK1769,AR1769,AS1769,AT1769,AU1769,AV1769,BD1769,BE1769,BF1769,BG1769,BH1769,BI1769)</f>
        <v>0.11014933905995215</v>
      </c>
      <c r="BM1769" s="8">
        <f t="shared" ref="BM1769:BM1832" si="2128">SUM(S1769:BI1769)</f>
        <v>0.43369671627839868</v>
      </c>
      <c r="BN1769" s="8">
        <f t="shared" ref="BN1769:BN1832" si="2129">SUM(M1769:R1769)</f>
        <v>0.56347652553627792</v>
      </c>
    </row>
    <row r="1770" spans="1:66" x14ac:dyDescent="0.25">
      <c r="A1770" t="s">
        <v>10</v>
      </c>
      <c r="B1770" t="s">
        <v>12</v>
      </c>
      <c r="C1770" t="s">
        <v>41</v>
      </c>
      <c r="D1770" s="7" t="s">
        <v>576</v>
      </c>
      <c r="E1770">
        <f>VLOOKUP(A1770,home!$A$2:$E$405,3,FALSE)</f>
        <v>1.5653594771241801</v>
      </c>
      <c r="F1770">
        <f>VLOOKUP(B1770,home!$B$2:$E$405,3,FALSE)</f>
        <v>1.54</v>
      </c>
      <c r="G1770">
        <f>VLOOKUP(C1770,away!$B$2:$E$405,4,FALSE)</f>
        <v>1.1299999999999999</v>
      </c>
      <c r="H1770">
        <f>VLOOKUP(A1770,away!$A$2:$E$405,3,FALSE)</f>
        <v>1.3758169934640501</v>
      </c>
      <c r="I1770">
        <f>VLOOKUP(C1770,away!$B$2:$E$405,3,FALSE)</f>
        <v>1.1599999999999999</v>
      </c>
      <c r="J1770">
        <f>VLOOKUP(B1770,home!$B$2:$E$405,4,FALSE)</f>
        <v>0.81</v>
      </c>
      <c r="K1770" s="3">
        <f t="shared" si="2074"/>
        <v>2.724038562091498</v>
      </c>
      <c r="L1770" s="3">
        <f t="shared" si="2075"/>
        <v>1.2927176470588213</v>
      </c>
      <c r="M1770" s="5">
        <f t="shared" si="2076"/>
        <v>1.8011295157264833E-2</v>
      </c>
      <c r="N1770" s="5">
        <f t="shared" si="2077"/>
        <v>4.9063462561601254E-2</v>
      </c>
      <c r="O1770" s="5">
        <f t="shared" si="2078"/>
        <v>2.328351909618134E-2</v>
      </c>
      <c r="P1770" s="5">
        <f t="shared" si="2079"/>
        <v>6.3425203879191747E-2</v>
      </c>
      <c r="Q1770" s="5">
        <f t="shared" si="2080"/>
        <v>6.682538200376717E-2</v>
      </c>
      <c r="R1770" s="5">
        <f t="shared" si="2081"/>
        <v>1.5049508010632338E-2</v>
      </c>
      <c r="S1770" s="5">
        <f t="shared" si="2082"/>
        <v>5.5836579934875848E-2</v>
      </c>
      <c r="T1770" s="5">
        <f t="shared" si="2083"/>
        <v>8.6386350587716793E-2</v>
      </c>
      <c r="U1770" s="5">
        <f t="shared" si="2084"/>
        <v>4.0995440161467389E-2</v>
      </c>
      <c r="V1770" s="5">
        <f t="shared" si="2085"/>
        <v>2.184707142789075E-2</v>
      </c>
      <c r="W1770" s="5">
        <f t="shared" si="2086"/>
        <v>6.0678305834919004E-2</v>
      </c>
      <c r="X1770" s="5">
        <f t="shared" si="2087"/>
        <v>7.843991674643204E-2</v>
      </c>
      <c r="Y1770" s="5">
        <f t="shared" si="2088"/>
        <v>5.070033230596873E-2</v>
      </c>
      <c r="Z1770" s="5">
        <f t="shared" si="2089"/>
        <v>6.4849215282991738E-3</v>
      </c>
      <c r="AA1770" s="5">
        <f t="shared" si="2090"/>
        <v>1.7665176315224278E-2</v>
      </c>
      <c r="AB1770" s="5">
        <f t="shared" si="2091"/>
        <v>2.4060310744408168E-2</v>
      </c>
      <c r="AC1770" s="5">
        <f t="shared" si="2092"/>
        <v>4.8082847019691342E-3</v>
      </c>
      <c r="AD1770" s="5">
        <f t="shared" si="2093"/>
        <v>4.1322511244175235E-2</v>
      </c>
      <c r="AE1770" s="5">
        <f t="shared" si="2094"/>
        <v>5.3418339506131896E-2</v>
      </c>
      <c r="AF1770" s="5">
        <f t="shared" si="2095"/>
        <v>3.452741507807805E-2</v>
      </c>
      <c r="AG1770" s="5">
        <f t="shared" si="2096"/>
        <v>1.4878066259585444E-2</v>
      </c>
      <c r="AH1770" s="5">
        <f t="shared" si="2097"/>
        <v>2.0957931248560008E-3</v>
      </c>
      <c r="AI1770" s="5">
        <f t="shared" si="2098"/>
        <v>5.7090212902739879E-3</v>
      </c>
      <c r="AJ1770" s="5">
        <f t="shared" si="2099"/>
        <v>7.7757970732538519E-3</v>
      </c>
      <c r="AK1770" s="5">
        <f t="shared" si="2100"/>
        <v>7.0605236928472344E-3</v>
      </c>
      <c r="AL1770" s="5">
        <f t="shared" si="2101"/>
        <v>6.7727819652898885E-4</v>
      </c>
      <c r="AM1770" s="5">
        <f t="shared" si="2102"/>
        <v>2.2512822822318566E-2</v>
      </c>
      <c r="AN1770" s="5">
        <f t="shared" si="2103"/>
        <v>2.9102723347519788E-2</v>
      </c>
      <c r="AO1770" s="5">
        <f t="shared" si="2104"/>
        <v>1.8810802024404803E-2</v>
      </c>
      <c r="AP1770" s="5">
        <f t="shared" si="2105"/>
        <v>8.1056852440926312E-3</v>
      </c>
      <c r="AQ1770" s="5">
        <f t="shared" si="2106"/>
        <v>2.6195905891357087E-3</v>
      </c>
      <c r="AR1770" s="5">
        <f t="shared" si="2107"/>
        <v>5.4185375141718077E-4</v>
      </c>
      <c r="AS1770" s="5">
        <f t="shared" si="2108"/>
        <v>1.4760305138743408E-3</v>
      </c>
      <c r="AT1770" s="5">
        <f t="shared" si="2109"/>
        <v>2.0103820193087172E-3</v>
      </c>
      <c r="AU1770" s="5">
        <f t="shared" si="2110"/>
        <v>1.825452715044107E-3</v>
      </c>
      <c r="AV1770" s="5">
        <f t="shared" si="2111"/>
        <v>1.2431508972636928E-3</v>
      </c>
      <c r="AW1770" s="5">
        <f t="shared" si="2112"/>
        <v>6.624933490455348E-5</v>
      </c>
      <c r="AX1770" s="5">
        <f t="shared" si="2113"/>
        <v>1.0220966251588215E-2</v>
      </c>
      <c r="AY1770" s="5">
        <f t="shared" si="2114"/>
        <v>1.3212823443420738E-2</v>
      </c>
      <c r="AZ1770" s="5">
        <f t="shared" si="2115"/>
        <v>8.5402250163912445E-3</v>
      </c>
      <c r="BA1770" s="5">
        <f t="shared" si="2116"/>
        <v>3.680033196180725E-3</v>
      </c>
      <c r="BB1770" s="5">
        <f t="shared" si="2117"/>
        <v>1.1893109636162752E-3</v>
      </c>
      <c r="BC1770" s="5">
        <f t="shared" si="2118"/>
        <v>3.0748865410145808E-4</v>
      </c>
      <c r="BD1770" s="5">
        <f t="shared" si="2119"/>
        <v>1.1674398443033562E-4</v>
      </c>
      <c r="BE1770" s="5">
        <f t="shared" si="2120"/>
        <v>3.1801511548044367E-4</v>
      </c>
      <c r="BF1770" s="5">
        <f t="shared" si="2121"/>
        <v>4.3314271894835476E-4</v>
      </c>
      <c r="BG1770" s="5">
        <f t="shared" si="2122"/>
        <v>3.9329915643482609E-4</v>
      </c>
      <c r="BH1770" s="5">
        <f t="shared" si="2123"/>
        <v>2.6784051714163072E-4</v>
      </c>
      <c r="BI1770" s="5">
        <f t="shared" si="2124"/>
        <v>1.4592157943686617E-4</v>
      </c>
      <c r="BJ1770" s="8">
        <f t="shared" si="2125"/>
        <v>0.65454255368114578</v>
      </c>
      <c r="BK1770" s="8">
        <f t="shared" si="2126"/>
        <v>0.17781853674114204</v>
      </c>
      <c r="BL1770" s="8">
        <f t="shared" si="2127"/>
        <v>0.15246692247792509</v>
      </c>
      <c r="BM1770" s="8">
        <f t="shared" si="2128"/>
        <v>0.74250798961135689</v>
      </c>
      <c r="BN1770" s="8">
        <f t="shared" si="2129"/>
        <v>0.23565837070863871</v>
      </c>
    </row>
    <row r="1771" spans="1:66" x14ac:dyDescent="0.25">
      <c r="A1771" t="s">
        <v>10</v>
      </c>
      <c r="B1771" t="s">
        <v>219</v>
      </c>
      <c r="C1771" t="s">
        <v>221</v>
      </c>
      <c r="D1771" s="7" t="s">
        <v>576</v>
      </c>
      <c r="E1771">
        <f>VLOOKUP(A1771,home!$A$2:$E$405,3,FALSE)</f>
        <v>1.5653594771241801</v>
      </c>
      <c r="F1771">
        <f>VLOOKUP(B1771,home!$B$2:$E$405,3,FALSE)</f>
        <v>1.39</v>
      </c>
      <c r="G1771">
        <f>VLOOKUP(C1771,away!$B$2:$E$405,4,FALSE)</f>
        <v>0.98</v>
      </c>
      <c r="H1771">
        <f>VLOOKUP(A1771,away!$A$2:$E$405,3,FALSE)</f>
        <v>1.3758169934640501</v>
      </c>
      <c r="I1771">
        <f>VLOOKUP(C1771,away!$B$2:$E$405,3,FALSE)</f>
        <v>0.98</v>
      </c>
      <c r="J1771">
        <f>VLOOKUP(B1771,home!$B$2:$E$405,4,FALSE)</f>
        <v>0.68</v>
      </c>
      <c r="K1771" s="3">
        <f t="shared" si="2074"/>
        <v>2.1323326797385578</v>
      </c>
      <c r="L1771" s="3">
        <f t="shared" si="2075"/>
        <v>0.91684444444444302</v>
      </c>
      <c r="M1771" s="5">
        <f t="shared" si="2076"/>
        <v>4.7397910943086978E-2</v>
      </c>
      <c r="N1771" s="5">
        <f t="shared" si="2077"/>
        <v>0.10106811445528216</v>
      </c>
      <c r="O1771" s="5">
        <f t="shared" si="2078"/>
        <v>4.3456511326441773E-2</v>
      </c>
      <c r="P1771" s="5">
        <f t="shared" si="2079"/>
        <v>9.2663739248800558E-2</v>
      </c>
      <c r="Q1771" s="5">
        <f t="shared" si="2080"/>
        <v>0.10775542166627756</v>
      </c>
      <c r="R1771" s="5">
        <f t="shared" si="2081"/>
        <v>1.9921430492292575E-2</v>
      </c>
      <c r="S1771" s="5">
        <f t="shared" si="2082"/>
        <v>4.5289804976215202E-2</v>
      </c>
      <c r="T1771" s="5">
        <f t="shared" si="2083"/>
        <v>9.8794959713494959E-2</v>
      </c>
      <c r="U1771" s="5">
        <f t="shared" si="2084"/>
        <v>4.247911726585564E-2</v>
      </c>
      <c r="V1771" s="5">
        <f t="shared" si="2085"/>
        <v>9.8380394959325154E-3</v>
      </c>
      <c r="W1771" s="5">
        <f t="shared" si="2086"/>
        <v>7.6590135679337285E-2</v>
      </c>
      <c r="X1771" s="5">
        <f t="shared" si="2087"/>
        <v>7.0221240396846518E-2</v>
      </c>
      <c r="Y1771" s="5">
        <f t="shared" si="2088"/>
        <v>3.2190977069923209E-2</v>
      </c>
      <c r="Z1771" s="5">
        <f t="shared" si="2089"/>
        <v>6.0882842907481914E-3</v>
      </c>
      <c r="AA1771" s="5">
        <f t="shared" si="2090"/>
        <v>1.2982247556701253E-2</v>
      </c>
      <c r="AB1771" s="5">
        <f t="shared" si="2091"/>
        <v>1.3841235360805067E-2</v>
      </c>
      <c r="AC1771" s="5">
        <f t="shared" si="2092"/>
        <v>1.2020961320230057E-3</v>
      </c>
      <c r="AD1771" s="5">
        <f t="shared" si="2093"/>
        <v>4.0828912313665262E-2</v>
      </c>
      <c r="AE1771" s="5">
        <f t="shared" si="2094"/>
        <v>3.7433761427493308E-2</v>
      </c>
      <c r="AF1771" s="5">
        <f t="shared" si="2095"/>
        <v>1.716046809972796E-2</v>
      </c>
      <c r="AG1771" s="5">
        <f t="shared" si="2096"/>
        <v>5.2444932804338899E-3</v>
      </c>
      <c r="AH1771" s="5">
        <f t="shared" si="2097"/>
        <v>1.3955024070427134E-3</v>
      </c>
      <c r="AI1771" s="5">
        <f t="shared" si="2098"/>
        <v>2.9756753871909964E-3</v>
      </c>
      <c r="AJ1771" s="5">
        <f t="shared" si="2099"/>
        <v>3.1725649362005243E-3</v>
      </c>
      <c r="AK1771" s="5">
        <f t="shared" si="2100"/>
        <v>2.2549879640176834E-3</v>
      </c>
      <c r="AL1771" s="5">
        <f t="shared" si="2101"/>
        <v>9.4004752794716161E-5</v>
      </c>
      <c r="AM1771" s="5">
        <f t="shared" si="2102"/>
        <v>1.7412164800921691E-2</v>
      </c>
      <c r="AN1771" s="5">
        <f t="shared" si="2103"/>
        <v>1.5964246563476135E-2</v>
      </c>
      <c r="AO1771" s="5">
        <f t="shared" si="2104"/>
        <v>7.3183653857321913E-3</v>
      </c>
      <c r="AP1771" s="5">
        <f t="shared" si="2105"/>
        <v>2.2366008821076912E-3</v>
      </c>
      <c r="AQ1771" s="5">
        <f t="shared" si="2106"/>
        <v>5.126537732999942E-4</v>
      </c>
      <c r="AR1771" s="5">
        <f t="shared" si="2107"/>
        <v>2.55891725821192E-4</v>
      </c>
      <c r="AS1771" s="5">
        <f t="shared" si="2108"/>
        <v>5.4564628944322655E-4</v>
      </c>
      <c r="AT1771" s="5">
        <f t="shared" si="2109"/>
        <v>5.8174970727893811E-4</v>
      </c>
      <c r="AU1771" s="5">
        <f t="shared" si="2110"/>
        <v>4.1349463741973991E-4</v>
      </c>
      <c r="AV1771" s="5">
        <f t="shared" si="2111"/>
        <v>2.2042703206668937E-4</v>
      </c>
      <c r="AW1771" s="5">
        <f t="shared" si="2112"/>
        <v>5.1050256856122364E-6</v>
      </c>
      <c r="AX1771" s="5">
        <f t="shared" si="2113"/>
        <v>6.1880880049997901E-3</v>
      </c>
      <c r="AY1771" s="5">
        <f t="shared" si="2114"/>
        <v>5.6735141091173551E-3</v>
      </c>
      <c r="AZ1771" s="5">
        <f t="shared" si="2115"/>
        <v>2.6008649457107051E-3</v>
      </c>
      <c r="BA1771" s="5">
        <f t="shared" si="2116"/>
        <v>7.9486285874171925E-4</v>
      </c>
      <c r="BB1771" s="5">
        <f t="shared" si="2117"/>
        <v>1.8219139903314331E-4</v>
      </c>
      <c r="BC1771" s="5">
        <f t="shared" si="2118"/>
        <v>3.3408234405819634E-5</v>
      </c>
      <c r="BD1771" s="5">
        <f t="shared" si="2119"/>
        <v>3.9102151199743406E-5</v>
      </c>
      <c r="BE1771" s="5">
        <f t="shared" si="2120"/>
        <v>8.337879485129111E-5</v>
      </c>
      <c r="BF1771" s="5">
        <f t="shared" si="2121"/>
        <v>8.8895664529312527E-5</v>
      </c>
      <c r="BG1771" s="5">
        <f t="shared" si="2122"/>
        <v>6.3185043520976278E-5</v>
      </c>
      <c r="BH1771" s="5">
        <f t="shared" si="2123"/>
        <v>3.3682883292620192E-5</v>
      </c>
      <c r="BI1771" s="5">
        <f t="shared" si="2124"/>
        <v>1.4364622558534784E-5</v>
      </c>
      <c r="BJ1771" s="8">
        <f t="shared" si="2125"/>
        <v>0.64620544506002831</v>
      </c>
      <c r="BK1771" s="8">
        <f t="shared" si="2126"/>
        <v>0.20215910965797035</v>
      </c>
      <c r="BL1771" s="8">
        <f t="shared" si="2127"/>
        <v>0.14481909124853048</v>
      </c>
      <c r="BM1771" s="8">
        <f t="shared" si="2128"/>
        <v>0.58134039304166396</v>
      </c>
      <c r="BN1771" s="8">
        <f t="shared" si="2129"/>
        <v>0.41226312813218158</v>
      </c>
    </row>
    <row r="1772" spans="1:66" x14ac:dyDescent="0.25">
      <c r="A1772" t="s">
        <v>10</v>
      </c>
      <c r="B1772" t="s">
        <v>38</v>
      </c>
      <c r="C1772" t="s">
        <v>220</v>
      </c>
      <c r="D1772" s="7" t="s">
        <v>576</v>
      </c>
      <c r="E1772">
        <f>VLOOKUP(A1772,home!$A$2:$E$405,3,FALSE)</f>
        <v>1.5653594771241801</v>
      </c>
      <c r="F1772">
        <f>VLOOKUP(B1772,home!$B$2:$E$405,3,FALSE)</f>
        <v>0.86</v>
      </c>
      <c r="G1772">
        <f>VLOOKUP(C1772,away!$B$2:$E$405,4,FALSE)</f>
        <v>0.71</v>
      </c>
      <c r="H1772">
        <f>VLOOKUP(A1772,away!$A$2:$E$405,3,FALSE)</f>
        <v>1.3758169934640501</v>
      </c>
      <c r="I1772">
        <f>VLOOKUP(C1772,away!$B$2:$E$405,3,FALSE)</f>
        <v>0.94</v>
      </c>
      <c r="J1772">
        <f>VLOOKUP(B1772,home!$B$2:$E$405,4,FALSE)</f>
        <v>1.03</v>
      </c>
      <c r="K1772" s="3">
        <f t="shared" si="2074"/>
        <v>0.95580849673202428</v>
      </c>
      <c r="L1772" s="3">
        <f t="shared" si="2075"/>
        <v>1.3320660130718931</v>
      </c>
      <c r="M1772" s="5">
        <f t="shared" si="2076"/>
        <v>0.10148193163407937</v>
      </c>
      <c r="N1772" s="5">
        <f t="shared" si="2077"/>
        <v>9.6997292520631453E-2</v>
      </c>
      <c r="O1772" s="5">
        <f t="shared" si="2078"/>
        <v>0.13518063207064254</v>
      </c>
      <c r="P1772" s="5">
        <f t="shared" si="2079"/>
        <v>0.12920679672672569</v>
      </c>
      <c r="Q1772" s="5">
        <f t="shared" si="2080"/>
        <v>4.6355418175610584E-2</v>
      </c>
      <c r="R1772" s="5">
        <f t="shared" si="2081"/>
        <v>9.0034762803439652E-2</v>
      </c>
      <c r="S1772" s="5">
        <f t="shared" si="2082"/>
        <v>4.1126523834256502E-2</v>
      </c>
      <c r="T1772" s="5">
        <f t="shared" si="2083"/>
        <v>6.1748477073465959E-2</v>
      </c>
      <c r="U1772" s="5">
        <f t="shared" si="2084"/>
        <v>8.6055991288780012E-2</v>
      </c>
      <c r="V1772" s="5">
        <f t="shared" si="2085"/>
        <v>5.8180323001187214E-3</v>
      </c>
      <c r="W1772" s="5">
        <f t="shared" si="2086"/>
        <v>1.4768967520604906E-2</v>
      </c>
      <c r="X1772" s="5">
        <f t="shared" si="2087"/>
        <v>1.9673239682360458E-2</v>
      </c>
      <c r="Y1772" s="5">
        <f t="shared" si="2088"/>
        <v>1.3103026973944828E-2</v>
      </c>
      <c r="Z1772" s="5">
        <f t="shared" si="2089"/>
        <v>3.9977415841817153E-2</v>
      </c>
      <c r="AA1772" s="5">
        <f t="shared" si="2090"/>
        <v>3.8210753738998265E-2</v>
      </c>
      <c r="AB1772" s="5">
        <f t="shared" si="2091"/>
        <v>1.8261081545134752E-2</v>
      </c>
      <c r="AC1772" s="5">
        <f t="shared" si="2092"/>
        <v>4.6296992519166349E-4</v>
      </c>
      <c r="AD1772" s="5">
        <f t="shared" si="2093"/>
        <v>3.5290761610383648E-3</v>
      </c>
      <c r="AE1772" s="5">
        <f t="shared" si="2094"/>
        <v>4.7009624116614371E-3</v>
      </c>
      <c r="AF1772" s="5">
        <f t="shared" si="2095"/>
        <v>3.1309961286513414E-3</v>
      </c>
      <c r="AG1772" s="5">
        <f t="shared" si="2096"/>
        <v>1.3902311766787084E-3</v>
      </c>
      <c r="AH1772" s="5">
        <f t="shared" si="2097"/>
        <v>1.331313923333163E-2</v>
      </c>
      <c r="AI1772" s="5">
        <f t="shared" si="2098"/>
        <v>1.2724811597394838E-2</v>
      </c>
      <c r="AJ1772" s="5">
        <f t="shared" si="2099"/>
        <v>6.0812415220520945E-3</v>
      </c>
      <c r="AK1772" s="5">
        <f t="shared" si="2100"/>
        <v>1.9375007724856603E-3</v>
      </c>
      <c r="AL1772" s="5">
        <f t="shared" si="2101"/>
        <v>2.3578132600203058E-5</v>
      </c>
      <c r="AM1772" s="5">
        <f t="shared" si="2102"/>
        <v>6.7462419606698087E-4</v>
      </c>
      <c r="AN1772" s="5">
        <f t="shared" si="2103"/>
        <v>8.9864396317677442E-4</v>
      </c>
      <c r="AO1772" s="5">
        <f t="shared" si="2104"/>
        <v>5.9852654060000557E-4</v>
      </c>
      <c r="AP1772" s="5">
        <f t="shared" si="2105"/>
        <v>2.6575895421825405E-4</v>
      </c>
      <c r="AQ1772" s="5">
        <f t="shared" si="2106"/>
        <v>8.8502117645916366E-5</v>
      </c>
      <c r="AR1772" s="5">
        <f t="shared" si="2107"/>
        <v>3.5467960600030083E-3</v>
      </c>
      <c r="AS1772" s="5">
        <f t="shared" si="2108"/>
        <v>3.3900578103265413E-3</v>
      </c>
      <c r="AT1772" s="5">
        <f t="shared" si="2109"/>
        <v>1.6201230297614346E-3</v>
      </c>
      <c r="AU1772" s="5">
        <f t="shared" si="2110"/>
        <v>5.1617578586573665E-4</v>
      </c>
      <c r="AV1772" s="5">
        <f t="shared" si="2111"/>
        <v>1.2334130048445019E-4</v>
      </c>
      <c r="AW1772" s="5">
        <f t="shared" si="2112"/>
        <v>8.3387996513700189E-7</v>
      </c>
      <c r="AX1772" s="5">
        <f t="shared" si="2113"/>
        <v>1.0746858978363852E-4</v>
      </c>
      <c r="AY1772" s="5">
        <f t="shared" si="2114"/>
        <v>1.4315525592355015E-4</v>
      </c>
      <c r="AZ1772" s="5">
        <f t="shared" si="2115"/>
        <v>9.5346125504184998E-5</v>
      </c>
      <c r="BA1772" s="5">
        <f t="shared" si="2116"/>
        <v>4.2335777754070694E-5</v>
      </c>
      <c r="BB1772" s="5">
        <f t="shared" si="2117"/>
        <v>1.4098512670790675E-5</v>
      </c>
      <c r="BC1772" s="5">
        <f t="shared" si="2118"/>
        <v>3.7560299127247351E-6</v>
      </c>
      <c r="BD1772" s="5">
        <f t="shared" si="2119"/>
        <v>7.874277478045514E-4</v>
      </c>
      <c r="BE1772" s="5">
        <f t="shared" si="2120"/>
        <v>7.526301319141517E-4</v>
      </c>
      <c r="BF1772" s="5">
        <f t="shared" si="2121"/>
        <v>3.5968513749004522E-4</v>
      </c>
      <c r="BG1772" s="5">
        <f t="shared" si="2122"/>
        <v>1.1459670352040389E-4</v>
      </c>
      <c r="BH1772" s="5">
        <f t="shared" si="2123"/>
        <v>2.7383125730570668E-5</v>
      </c>
      <c r="BI1772" s="5">
        <f t="shared" si="2124"/>
        <v>5.2346048480721558E-6</v>
      </c>
      <c r="BJ1772" s="8">
        <f t="shared" si="2125"/>
        <v>0.26832990388790506</v>
      </c>
      <c r="BK1772" s="8">
        <f t="shared" si="2126"/>
        <v>0.27826298780889575</v>
      </c>
      <c r="BL1772" s="8">
        <f t="shared" si="2127"/>
        <v>0.41304336601000846</v>
      </c>
      <c r="BM1772" s="8">
        <f t="shared" si="2128"/>
        <v>0.40021451824153864</v>
      </c>
      <c r="BN1772" s="8">
        <f t="shared" si="2129"/>
        <v>0.59925683393112927</v>
      </c>
    </row>
    <row r="1773" spans="1:66" x14ac:dyDescent="0.25">
      <c r="A1773" t="s">
        <v>10</v>
      </c>
      <c r="B1773" t="s">
        <v>225</v>
      </c>
      <c r="C1773" t="s">
        <v>11</v>
      </c>
      <c r="D1773" s="7" t="s">
        <v>576</v>
      </c>
      <c r="E1773">
        <f>VLOOKUP(A1773,home!$A$2:$E$405,3,FALSE)</f>
        <v>1.5653594771241801</v>
      </c>
      <c r="F1773">
        <f>VLOOKUP(B1773,home!$B$2:$E$405,3,FALSE)</f>
        <v>0.98</v>
      </c>
      <c r="G1773">
        <f>VLOOKUP(C1773,away!$B$2:$E$405,4,FALSE)</f>
        <v>1.2</v>
      </c>
      <c r="H1773">
        <f>VLOOKUP(A1773,away!$A$2:$E$405,3,FALSE)</f>
        <v>1.3758169934640501</v>
      </c>
      <c r="I1773">
        <f>VLOOKUP(C1773,away!$B$2:$E$405,3,FALSE)</f>
        <v>0.71</v>
      </c>
      <c r="J1773">
        <f>VLOOKUP(B1773,home!$B$2:$E$405,4,FALSE)</f>
        <v>0.98</v>
      </c>
      <c r="K1773" s="3">
        <f t="shared" si="2074"/>
        <v>1.8408627450980357</v>
      </c>
      <c r="L1773" s="3">
        <f t="shared" si="2075"/>
        <v>0.95729346405228599</v>
      </c>
      <c r="M1773" s="5">
        <f t="shared" si="2076"/>
        <v>6.0922287089682184E-2</v>
      </c>
      <c r="N1773" s="5">
        <f t="shared" si="2077"/>
        <v>0.11214956864956296</v>
      </c>
      <c r="O1773" s="5">
        <f t="shared" si="2078"/>
        <v>5.8320507246069728E-2</v>
      </c>
      <c r="P1773" s="5">
        <f t="shared" si="2079"/>
        <v>0.1073600490645098</v>
      </c>
      <c r="Q1773" s="5">
        <f t="shared" si="2080"/>
        <v>0.10322598140289756</v>
      </c>
      <c r="R1773" s="5">
        <f t="shared" si="2081"/>
        <v>2.7914920203438259E-2</v>
      </c>
      <c r="S1773" s="5">
        <f t="shared" si="2082"/>
        <v>4.72987008767684E-2</v>
      </c>
      <c r="T1773" s="5">
        <f t="shared" si="2083"/>
        <v>9.8817557317376667E-2</v>
      </c>
      <c r="U1773" s="5">
        <f t="shared" si="2084"/>
        <v>5.1387536634893975E-2</v>
      </c>
      <c r="V1773" s="5">
        <f t="shared" si="2085"/>
        <v>9.2613267189289947E-3</v>
      </c>
      <c r="W1773" s="5">
        <f t="shared" si="2086"/>
        <v>6.3341621163592265E-2</v>
      </c>
      <c r="X1773" s="5">
        <f t="shared" si="2087"/>
        <v>6.0636519942382838E-2</v>
      </c>
      <c r="Y1773" s="5">
        <f t="shared" si="2088"/>
        <v>2.9023472111859586E-2</v>
      </c>
      <c r="Z1773" s="5">
        <f t="shared" si="2089"/>
        <v>8.9075902200975218E-3</v>
      </c>
      <c r="AA1773" s="5">
        <f t="shared" si="2090"/>
        <v>1.6397650984777138E-2</v>
      </c>
      <c r="AB1773" s="5">
        <f t="shared" si="2091"/>
        <v>1.5092912402498179E-2</v>
      </c>
      <c r="AC1773" s="5">
        <f t="shared" si="2092"/>
        <v>1.0200459249451201E-3</v>
      </c>
      <c r="AD1773" s="5">
        <f t="shared" si="2093"/>
        <v>2.9150807653542572E-2</v>
      </c>
      <c r="AE1773" s="5">
        <f t="shared" si="2094"/>
        <v>2.7905877638581666E-2</v>
      </c>
      <c r="AF1773" s="5">
        <f t="shared" si="2095"/>
        <v>1.3357057136028531E-2</v>
      </c>
      <c r="AG1773" s="5">
        <f t="shared" si="2096"/>
        <v>4.2622078317643541E-3</v>
      </c>
      <c r="AH1773" s="5">
        <f t="shared" si="2097"/>
        <v>2.1317944745388546E-3</v>
      </c>
      <c r="AI1773" s="5">
        <f t="shared" si="2098"/>
        <v>3.9243410283844211E-3</v>
      </c>
      <c r="AJ1773" s="5">
        <f t="shared" si="2099"/>
        <v>3.6120865991062972E-3</v>
      </c>
      <c r="AK1773" s="5">
        <f t="shared" si="2100"/>
        <v>2.2164518841208823E-3</v>
      </c>
      <c r="AL1773" s="5">
        <f t="shared" si="2101"/>
        <v>7.1902868905069983E-5</v>
      </c>
      <c r="AM1773" s="5">
        <f t="shared" si="2102"/>
        <v>1.0732527159785041E-2</v>
      </c>
      <c r="AN1773" s="5">
        <f t="shared" si="2103"/>
        <v>1.0274178102825866E-2</v>
      </c>
      <c r="AO1773" s="5">
        <f t="shared" si="2104"/>
        <v>4.9177017731721574E-3</v>
      </c>
      <c r="AP1773" s="5">
        <f t="shared" si="2105"/>
        <v>1.569227921872015E-3</v>
      </c>
      <c r="AQ1773" s="5">
        <f t="shared" si="2106"/>
        <v>3.7555290830410773E-4</v>
      </c>
      <c r="AR1773" s="5">
        <f t="shared" si="2107"/>
        <v>4.0815058343576468E-4</v>
      </c>
      <c r="AS1773" s="5">
        <f t="shared" si="2108"/>
        <v>7.513492034369266E-4</v>
      </c>
      <c r="AT1773" s="5">
        <f t="shared" si="2109"/>
        <v>6.9156537858306171E-4</v>
      </c>
      <c r="AU1773" s="5">
        <f t="shared" si="2110"/>
        <v>4.2435898041105909E-4</v>
      </c>
      <c r="AV1773" s="5">
        <f t="shared" si="2111"/>
        <v>1.9529665939662646E-4</v>
      </c>
      <c r="AW1773" s="5">
        <f t="shared" si="2112"/>
        <v>3.519737057330306E-6</v>
      </c>
      <c r="AX1773" s="5">
        <f t="shared" si="2113"/>
        <v>3.2928515682001847E-3</v>
      </c>
      <c r="AY1773" s="5">
        <f t="shared" si="2114"/>
        <v>3.1522252843323578E-3</v>
      </c>
      <c r="AZ1773" s="5">
        <f t="shared" si="2115"/>
        <v>1.508802330955862E-3</v>
      </c>
      <c r="BA1773" s="5">
        <f t="shared" si="2116"/>
        <v>4.8145553665696707E-4</v>
      </c>
      <c r="BB1773" s="5">
        <f t="shared" si="2117"/>
        <v>1.1522355961837507E-4</v>
      </c>
      <c r="BC1773" s="5">
        <f t="shared" si="2118"/>
        <v>2.2060552105501876E-5</v>
      </c>
      <c r="BD1773" s="5">
        <f t="shared" si="2119"/>
        <v>6.5119980978697441E-5</v>
      </c>
      <c r="BE1773" s="5">
        <f t="shared" si="2120"/>
        <v>1.1987694694517684E-4</v>
      </c>
      <c r="BF1773" s="5">
        <f t="shared" si="2121"/>
        <v>1.1033850281373493E-4</v>
      </c>
      <c r="BG1773" s="5">
        <f t="shared" si="2122"/>
        <v>6.7706013059899806E-5</v>
      </c>
      <c r="BH1773" s="5">
        <f t="shared" si="2123"/>
        <v>3.1159369265272654E-5</v>
      </c>
      <c r="BI1773" s="5">
        <f t="shared" si="2124"/>
        <v>1.1472024408238637E-5</v>
      </c>
      <c r="BJ1773" s="8">
        <f t="shared" si="2125"/>
        <v>0.57831247754541737</v>
      </c>
      <c r="BK1773" s="8">
        <f t="shared" si="2126"/>
        <v>0.22908653782807192</v>
      </c>
      <c r="BL1773" s="8">
        <f t="shared" si="2127"/>
        <v>0.1838745951005622</v>
      </c>
      <c r="BM1773" s="8">
        <f t="shared" si="2128"/>
        <v>0.52713918149071348</v>
      </c>
      <c r="BN1773" s="8">
        <f t="shared" si="2129"/>
        <v>0.46989331365616055</v>
      </c>
    </row>
    <row r="1774" spans="1:66" x14ac:dyDescent="0.25">
      <c r="A1774" t="s">
        <v>13</v>
      </c>
      <c r="B1774" t="s">
        <v>46</v>
      </c>
      <c r="C1774" t="s">
        <v>47</v>
      </c>
      <c r="D1774" s="7" t="s">
        <v>576</v>
      </c>
      <c r="E1774">
        <f>VLOOKUP(A1774,home!$A$2:$E$405,3,FALSE)</f>
        <v>1.76143790849673</v>
      </c>
      <c r="F1774">
        <f>VLOOKUP(B1774,home!$B$2:$E$405,3,FALSE)</f>
        <v>0.8</v>
      </c>
      <c r="G1774">
        <f>VLOOKUP(C1774,away!$B$2:$E$405,4,FALSE)</f>
        <v>1.2</v>
      </c>
      <c r="H1774">
        <f>VLOOKUP(A1774,away!$A$2:$E$405,3,FALSE)</f>
        <v>1.3562091503267999</v>
      </c>
      <c r="I1774">
        <f>VLOOKUP(C1774,away!$B$2:$E$405,3,FALSE)</f>
        <v>0.8</v>
      </c>
      <c r="J1774">
        <f>VLOOKUP(B1774,home!$B$2:$E$405,4,FALSE)</f>
        <v>1.43</v>
      </c>
      <c r="K1774" s="3">
        <f t="shared" si="2074"/>
        <v>1.6909803921568609</v>
      </c>
      <c r="L1774" s="3">
        <f t="shared" si="2075"/>
        <v>1.5515032679738592</v>
      </c>
      <c r="M1774" s="5">
        <f t="shared" si="2076"/>
        <v>3.9066745986793598E-2</v>
      </c>
      <c r="N1774" s="5">
        <f t="shared" si="2077"/>
        <v>6.6061101449040704E-2</v>
      </c>
      <c r="O1774" s="5">
        <f t="shared" si="2078"/>
        <v>6.0612184067614913E-2</v>
      </c>
      <c r="P1774" s="5">
        <f t="shared" si="2079"/>
        <v>0.10249401478413929</v>
      </c>
      <c r="Q1774" s="5">
        <f t="shared" si="2080"/>
        <v>5.5854013617306526E-2</v>
      </c>
      <c r="R1774" s="5">
        <f t="shared" si="2081"/>
        <v>4.7020000829968815E-2</v>
      </c>
      <c r="S1774" s="5">
        <f t="shared" si="2082"/>
        <v>6.7224840469964936E-2</v>
      </c>
      <c r="T1774" s="5">
        <f t="shared" si="2083"/>
        <v>8.6657684656707507E-2</v>
      </c>
      <c r="U1774" s="5">
        <f t="shared" si="2084"/>
        <v>7.9509899442676585E-2</v>
      </c>
      <c r="V1774" s="5">
        <f t="shared" si="2085"/>
        <v>1.9596501147375898E-2</v>
      </c>
      <c r="W1774" s="5">
        <f t="shared" si="2086"/>
        <v>3.148268061670921E-2</v>
      </c>
      <c r="X1774" s="5">
        <f t="shared" si="2087"/>
        <v>4.8845481861401613E-2</v>
      </c>
      <c r="Y1774" s="5">
        <f t="shared" si="2088"/>
        <v>3.7891962366861237E-2</v>
      </c>
      <c r="Z1774" s="5">
        <f t="shared" si="2089"/>
        <v>2.4317228315943393E-2</v>
      </c>
      <c r="AA1774" s="5">
        <f t="shared" si="2090"/>
        <v>4.1119956273861877E-2</v>
      </c>
      <c r="AB1774" s="5">
        <f t="shared" si="2091"/>
        <v>3.4766519892723974E-2</v>
      </c>
      <c r="AC1774" s="5">
        <f t="shared" si="2092"/>
        <v>3.2132892495633073E-3</v>
      </c>
      <c r="AD1774" s="5">
        <f t="shared" si="2093"/>
        <v>1.3309148903848041E-2</v>
      </c>
      <c r="AE1774" s="5">
        <f t="shared" si="2094"/>
        <v>2.0649188018270939E-2</v>
      </c>
      <c r="AF1774" s="5">
        <f t="shared" si="2095"/>
        <v>1.6018641345677011E-2</v>
      </c>
      <c r="AG1774" s="5">
        <f t="shared" si="2096"/>
        <v>8.2843247987730208E-3</v>
      </c>
      <c r="AH1774" s="5">
        <f t="shared" si="2097"/>
        <v>9.4320648000631637E-3</v>
      </c>
      <c r="AI1774" s="5">
        <f t="shared" si="2098"/>
        <v>1.5949436634459732E-2</v>
      </c>
      <c r="AJ1774" s="5">
        <f t="shared" si="2099"/>
        <v>1.3485092307409864E-2</v>
      </c>
      <c r="AK1774" s="5">
        <f t="shared" si="2100"/>
        <v>7.6010088927517998E-3</v>
      </c>
      <c r="AL1774" s="5">
        <f t="shared" si="2101"/>
        <v>3.3721049197370131E-4</v>
      </c>
      <c r="AM1774" s="5">
        <f t="shared" si="2102"/>
        <v>4.5011019665406006E-3</v>
      </c>
      <c r="AN1774" s="5">
        <f t="shared" si="2103"/>
        <v>6.9834744105713052E-3</v>
      </c>
      <c r="AO1774" s="5">
        <f t="shared" si="2104"/>
        <v>5.4174416849066005E-3</v>
      </c>
      <c r="AP1774" s="5">
        <f t="shared" si="2105"/>
        <v>2.8017261593968001E-3</v>
      </c>
      <c r="AQ1774" s="5">
        <f t="shared" si="2106"/>
        <v>1.0867218230679967E-3</v>
      </c>
      <c r="AR1774" s="5">
        <f t="shared" si="2107"/>
        <v>2.9267758722078402E-3</v>
      </c>
      <c r="AS1774" s="5">
        <f t="shared" si="2108"/>
        <v>4.9491206121412513E-3</v>
      </c>
      <c r="AT1774" s="5">
        <f t="shared" si="2109"/>
        <v>4.1844329567751097E-3</v>
      </c>
      <c r="AU1774" s="5">
        <f t="shared" si="2110"/>
        <v>2.3585980274005562E-3</v>
      </c>
      <c r="AV1774" s="5">
        <f t="shared" si="2111"/>
        <v>9.9708575432854796E-4</v>
      </c>
      <c r="AW1774" s="5">
        <f t="shared" si="2112"/>
        <v>2.4574791649458229E-5</v>
      </c>
      <c r="AX1774" s="5">
        <f t="shared" si="2113"/>
        <v>1.2685458614198071E-3</v>
      </c>
      <c r="AY1774" s="5">
        <f t="shared" si="2114"/>
        <v>1.9681530495675448E-3</v>
      </c>
      <c r="AZ1774" s="5">
        <f t="shared" si="2115"/>
        <v>1.5267979441383817E-3</v>
      </c>
      <c r="BA1774" s="5">
        <f t="shared" si="2116"/>
        <v>7.8961066662215618E-4</v>
      </c>
      <c r="BB1774" s="5">
        <f t="shared" si="2117"/>
        <v>3.0627088242282332E-4</v>
      </c>
      <c r="BC1774" s="5">
        <f t="shared" si="2118"/>
        <v>9.5036054992849578E-5</v>
      </c>
      <c r="BD1774" s="5">
        <f t="shared" si="2119"/>
        <v>7.5681705505958353E-4</v>
      </c>
      <c r="BE1774" s="5">
        <f t="shared" si="2120"/>
        <v>1.279762800555655E-3</v>
      </c>
      <c r="BF1774" s="5">
        <f t="shared" si="2121"/>
        <v>1.0820269011756823E-3</v>
      </c>
      <c r="BG1774" s="5">
        <f t="shared" si="2122"/>
        <v>6.0989542455810943E-4</v>
      </c>
      <c r="BH1774" s="5">
        <f t="shared" si="2123"/>
        <v>2.5783030104848688E-4</v>
      </c>
      <c r="BI1774" s="5">
        <f t="shared" si="2124"/>
        <v>8.7197196715378306E-5</v>
      </c>
      <c r="BJ1774" s="8">
        <f t="shared" si="2125"/>
        <v>0.41179910813824255</v>
      </c>
      <c r="BK1774" s="8">
        <f t="shared" si="2126"/>
        <v>0.23390075517937825</v>
      </c>
      <c r="BL1774" s="8">
        <f t="shared" si="2127"/>
        <v>0.32898570604349697</v>
      </c>
      <c r="BM1774" s="8">
        <f t="shared" si="2128"/>
        <v>0.62595115868427942</v>
      </c>
      <c r="BN1774" s="8">
        <f t="shared" si="2129"/>
        <v>0.37110806073486385</v>
      </c>
    </row>
    <row r="1775" spans="1:66" x14ac:dyDescent="0.25">
      <c r="A1775" t="s">
        <v>13</v>
      </c>
      <c r="B1775" t="s">
        <v>230</v>
      </c>
      <c r="C1775" t="s">
        <v>50</v>
      </c>
      <c r="D1775" s="7" t="s">
        <v>576</v>
      </c>
      <c r="E1775">
        <f>VLOOKUP(A1775,home!$A$2:$E$405,3,FALSE)</f>
        <v>1.76143790849673</v>
      </c>
      <c r="F1775">
        <f>VLOOKUP(B1775,home!$B$2:$E$405,3,FALSE)</f>
        <v>1.52</v>
      </c>
      <c r="G1775">
        <f>VLOOKUP(C1775,away!$B$2:$E$405,4,FALSE)</f>
        <v>1</v>
      </c>
      <c r="H1775">
        <f>VLOOKUP(A1775,away!$A$2:$E$405,3,FALSE)</f>
        <v>1.3562091503267999</v>
      </c>
      <c r="I1775">
        <f>VLOOKUP(C1775,away!$B$2:$E$405,3,FALSE)</f>
        <v>0.47</v>
      </c>
      <c r="J1775">
        <f>VLOOKUP(B1775,home!$B$2:$E$405,4,FALSE)</f>
        <v>1.1599999999999999</v>
      </c>
      <c r="K1775" s="3">
        <f t="shared" si="2074"/>
        <v>2.6773856209150297</v>
      </c>
      <c r="L1775" s="3">
        <f t="shared" si="2075"/>
        <v>0.73940522875817127</v>
      </c>
      <c r="M1775" s="5">
        <f t="shared" si="2076"/>
        <v>3.2817582687520552E-2</v>
      </c>
      <c r="N1775" s="5">
        <f t="shared" si="2077"/>
        <v>8.7865324000757541E-2</v>
      </c>
      <c r="O1775" s="5">
        <f t="shared" si="2078"/>
        <v>2.4265492234356333E-2</v>
      </c>
      <c r="P1775" s="5">
        <f t="shared" si="2079"/>
        <v>6.4968079992690955E-2</v>
      </c>
      <c r="Q1775" s="5">
        <f t="shared" si="2080"/>
        <v>0.11762467752833428</v>
      </c>
      <c r="R1775" s="5">
        <f t="shared" si="2081"/>
        <v>8.971015918236935E-3</v>
      </c>
      <c r="S1775" s="5">
        <f t="shared" si="2082"/>
        <v>3.2153887278402009E-2</v>
      </c>
      <c r="T1775" s="5">
        <f t="shared" si="2083"/>
        <v>8.6972301595444126E-2</v>
      </c>
      <c r="U1775" s="5">
        <f t="shared" si="2084"/>
        <v>2.4018869024487414E-2</v>
      </c>
      <c r="V1775" s="5">
        <f t="shared" si="2085"/>
        <v>7.0726866843498493E-3</v>
      </c>
      <c r="W1775" s="5">
        <f t="shared" si="2086"/>
        <v>0.10497554009304313</v>
      </c>
      <c r="X1775" s="5">
        <f t="shared" si="2087"/>
        <v>7.7619463236509131E-2</v>
      </c>
      <c r="Y1775" s="5">
        <f t="shared" si="2088"/>
        <v>2.8696118485238745E-2</v>
      </c>
      <c r="Z1775" s="5">
        <f t="shared" si="2089"/>
        <v>2.2110720257390599E-3</v>
      </c>
      <c r="AA1775" s="5">
        <f t="shared" si="2090"/>
        <v>5.9198924485212249E-3</v>
      </c>
      <c r="AB1775" s="5">
        <f t="shared" si="2091"/>
        <v>7.9249174595170998E-3</v>
      </c>
      <c r="AC1775" s="5">
        <f t="shared" si="2092"/>
        <v>8.7510039710895116E-4</v>
      </c>
      <c r="AD1775" s="5">
        <f t="shared" si="2093"/>
        <v>7.0265000398225724E-2</v>
      </c>
      <c r="AE1775" s="5">
        <f t="shared" si="2094"/>
        <v>5.1954308693143089E-2</v>
      </c>
      <c r="AF1775" s="5">
        <f t="shared" si="2095"/>
        <v>1.9207643752113052E-2</v>
      </c>
      <c r="AG1775" s="5">
        <f t="shared" si="2096"/>
        <v>4.7340774074788716E-3</v>
      </c>
      <c r="AH1775" s="5">
        <f t="shared" si="2097"/>
        <v>4.0871955424809559E-4</v>
      </c>
      <c r="AI1775" s="5">
        <f t="shared" si="2098"/>
        <v>1.0942998575306515E-3</v>
      </c>
      <c r="AJ1775" s="5">
        <f t="shared" si="2099"/>
        <v>1.4649313517609663E-3</v>
      </c>
      <c r="AK1775" s="5">
        <f t="shared" si="2100"/>
        <v>1.3073953789441428E-3</v>
      </c>
      <c r="AL1775" s="5">
        <f t="shared" si="2101"/>
        <v>6.9296502600271699E-5</v>
      </c>
      <c r="AM1775" s="5">
        <f t="shared" si="2102"/>
        <v>3.7625300343959688E-2</v>
      </c>
      <c r="AN1775" s="5">
        <f t="shared" si="2103"/>
        <v>2.7820343807920409E-2</v>
      </c>
      <c r="AO1775" s="5">
        <f t="shared" si="2104"/>
        <v>1.028525383871318E-2</v>
      </c>
      <c r="AP1775" s="5">
        <f t="shared" si="2105"/>
        <v>2.5349901558165268E-3</v>
      </c>
      <c r="AQ1775" s="5">
        <f t="shared" si="2106"/>
        <v>4.6859624401530774E-4</v>
      </c>
      <c r="AR1775" s="5">
        <f t="shared" si="2107"/>
        <v>6.0441875101350189E-5</v>
      </c>
      <c r="AS1775" s="5">
        <f t="shared" si="2108"/>
        <v>1.6182620729749715E-4</v>
      </c>
      <c r="AT1775" s="5">
        <f t="shared" si="2109"/>
        <v>2.1663558025276691E-4</v>
      </c>
      <c r="AU1775" s="5">
        <f t="shared" si="2110"/>
        <v>1.9333899584911401E-4</v>
      </c>
      <c r="AV1775" s="5">
        <f t="shared" si="2111"/>
        <v>1.2941076186214214E-4</v>
      </c>
      <c r="AW1775" s="5">
        <f t="shared" si="2112"/>
        <v>3.8106780602400786E-6</v>
      </c>
      <c r="AX1775" s="5">
        <f t="shared" si="2113"/>
        <v>1.6789573020587836E-2</v>
      </c>
      <c r="AY1775" s="5">
        <f t="shared" si="2114"/>
        <v>1.2414298080039769E-2</v>
      </c>
      <c r="AZ1775" s="5">
        <f t="shared" si="2115"/>
        <v>4.5895984558719655E-3</v>
      </c>
      <c r="BA1775" s="5">
        <f t="shared" si="2116"/>
        <v>1.1311910320573871E-3</v>
      </c>
      <c r="BB1775" s="5">
        <f t="shared" si="2117"/>
        <v>2.0910214095689599E-4</v>
      </c>
      <c r="BC1775" s="5">
        <f t="shared" si="2118"/>
        <v>3.092224327361142E-5</v>
      </c>
      <c r="BD1775" s="5">
        <f t="shared" si="2119"/>
        <v>7.448506414314442E-6</v>
      </c>
      <c r="BE1775" s="5">
        <f t="shared" si="2120"/>
        <v>1.9942523970978852E-5</v>
      </c>
      <c r="BF1775" s="5">
        <f t="shared" si="2121"/>
        <v>2.6696913462326047E-5</v>
      </c>
      <c r="BG1775" s="5">
        <f t="shared" si="2122"/>
        <v>2.3825977408948211E-5</v>
      </c>
      <c r="BH1775" s="5">
        <f t="shared" si="2123"/>
        <v>1.5947832329741071E-5</v>
      </c>
      <c r="BI1775" s="5">
        <f t="shared" si="2124"/>
        <v>8.5396993928825169E-6</v>
      </c>
      <c r="BJ1775" s="8">
        <f t="shared" si="2125"/>
        <v>0.76381362455350021</v>
      </c>
      <c r="BK1775" s="8">
        <f t="shared" si="2126"/>
        <v>0.15037093162271234</v>
      </c>
      <c r="BL1775" s="8">
        <f t="shared" si="2127"/>
        <v>7.6239588100944916E-2</v>
      </c>
      <c r="BM1775" s="8">
        <f t="shared" si="2128"/>
        <v>0.64371255653902038</v>
      </c>
      <c r="BN1775" s="8">
        <f t="shared" si="2129"/>
        <v>0.33651217236189662</v>
      </c>
    </row>
    <row r="1776" spans="1:66" x14ac:dyDescent="0.25">
      <c r="A1776" t="s">
        <v>16</v>
      </c>
      <c r="B1776" t="s">
        <v>493</v>
      </c>
      <c r="C1776" t="s">
        <v>495</v>
      </c>
      <c r="D1776" s="7" t="s">
        <v>576</v>
      </c>
      <c r="E1776">
        <f>VLOOKUP(A1776,home!$A$2:$E$405,3,FALSE)</f>
        <v>1.5457516339869299</v>
      </c>
      <c r="F1776" t="e">
        <f>VLOOKUP(B1776,home!$B$2:$E$405,3,FALSE)</f>
        <v>#N/A</v>
      </c>
      <c r="G1776" t="e">
        <f>VLOOKUP(C1776,away!$B$2:$E$405,4,FALSE)</f>
        <v>#N/A</v>
      </c>
      <c r="H1776">
        <f>VLOOKUP(A1776,away!$A$2:$E$405,3,FALSE)</f>
        <v>1.36928104575163</v>
      </c>
      <c r="I1776" t="e">
        <f>VLOOKUP(C1776,away!$B$2:$E$405,3,FALSE)</f>
        <v>#N/A</v>
      </c>
      <c r="J1776" t="e">
        <f>VLOOKUP(B1776,home!$B$2:$E$405,4,FALSE)</f>
        <v>#N/A</v>
      </c>
      <c r="K1776" s="3" t="e">
        <f t="shared" si="2074"/>
        <v>#N/A</v>
      </c>
      <c r="L1776" s="3" t="e">
        <f t="shared" si="2075"/>
        <v>#N/A</v>
      </c>
      <c r="M1776" s="5" t="e">
        <f t="shared" si="2076"/>
        <v>#N/A</v>
      </c>
      <c r="N1776" s="5" t="e">
        <f t="shared" si="2077"/>
        <v>#N/A</v>
      </c>
      <c r="O1776" s="5" t="e">
        <f t="shared" si="2078"/>
        <v>#N/A</v>
      </c>
      <c r="P1776" s="5" t="e">
        <f t="shared" si="2079"/>
        <v>#N/A</v>
      </c>
      <c r="Q1776" s="5" t="e">
        <f t="shared" si="2080"/>
        <v>#N/A</v>
      </c>
      <c r="R1776" s="5" t="e">
        <f t="shared" si="2081"/>
        <v>#N/A</v>
      </c>
      <c r="S1776" s="5" t="e">
        <f t="shared" si="2082"/>
        <v>#N/A</v>
      </c>
      <c r="T1776" s="5" t="e">
        <f t="shared" si="2083"/>
        <v>#N/A</v>
      </c>
      <c r="U1776" s="5" t="e">
        <f t="shared" si="2084"/>
        <v>#N/A</v>
      </c>
      <c r="V1776" s="5" t="e">
        <f t="shared" si="2085"/>
        <v>#N/A</v>
      </c>
      <c r="W1776" s="5" t="e">
        <f t="shared" si="2086"/>
        <v>#N/A</v>
      </c>
      <c r="X1776" s="5" t="e">
        <f t="shared" si="2087"/>
        <v>#N/A</v>
      </c>
      <c r="Y1776" s="5" t="e">
        <f t="shared" si="2088"/>
        <v>#N/A</v>
      </c>
      <c r="Z1776" s="5" t="e">
        <f t="shared" si="2089"/>
        <v>#N/A</v>
      </c>
      <c r="AA1776" s="5" t="e">
        <f t="shared" si="2090"/>
        <v>#N/A</v>
      </c>
      <c r="AB1776" s="5" t="e">
        <f t="shared" si="2091"/>
        <v>#N/A</v>
      </c>
      <c r="AC1776" s="5" t="e">
        <f t="shared" si="2092"/>
        <v>#N/A</v>
      </c>
      <c r="AD1776" s="5" t="e">
        <f t="shared" si="2093"/>
        <v>#N/A</v>
      </c>
      <c r="AE1776" s="5" t="e">
        <f t="shared" si="2094"/>
        <v>#N/A</v>
      </c>
      <c r="AF1776" s="5" t="e">
        <f t="shared" si="2095"/>
        <v>#N/A</v>
      </c>
      <c r="AG1776" s="5" t="e">
        <f t="shared" si="2096"/>
        <v>#N/A</v>
      </c>
      <c r="AH1776" s="5" t="e">
        <f t="shared" si="2097"/>
        <v>#N/A</v>
      </c>
      <c r="AI1776" s="5" t="e">
        <f t="shared" si="2098"/>
        <v>#N/A</v>
      </c>
      <c r="AJ1776" s="5" t="e">
        <f t="shared" si="2099"/>
        <v>#N/A</v>
      </c>
      <c r="AK1776" s="5" t="e">
        <f t="shared" si="2100"/>
        <v>#N/A</v>
      </c>
      <c r="AL1776" s="5" t="e">
        <f t="shared" si="2101"/>
        <v>#N/A</v>
      </c>
      <c r="AM1776" s="5" t="e">
        <f t="shared" si="2102"/>
        <v>#N/A</v>
      </c>
      <c r="AN1776" s="5" t="e">
        <f t="shared" si="2103"/>
        <v>#N/A</v>
      </c>
      <c r="AO1776" s="5" t="e">
        <f t="shared" si="2104"/>
        <v>#N/A</v>
      </c>
      <c r="AP1776" s="5" t="e">
        <f t="shared" si="2105"/>
        <v>#N/A</v>
      </c>
      <c r="AQ1776" s="5" t="e">
        <f t="shared" si="2106"/>
        <v>#N/A</v>
      </c>
      <c r="AR1776" s="5" t="e">
        <f t="shared" si="2107"/>
        <v>#N/A</v>
      </c>
      <c r="AS1776" s="5" t="e">
        <f t="shared" si="2108"/>
        <v>#N/A</v>
      </c>
      <c r="AT1776" s="5" t="e">
        <f t="shared" si="2109"/>
        <v>#N/A</v>
      </c>
      <c r="AU1776" s="5" t="e">
        <f t="shared" si="2110"/>
        <v>#N/A</v>
      </c>
      <c r="AV1776" s="5" t="e">
        <f t="shared" si="2111"/>
        <v>#N/A</v>
      </c>
      <c r="AW1776" s="5" t="e">
        <f t="shared" si="2112"/>
        <v>#N/A</v>
      </c>
      <c r="AX1776" s="5" t="e">
        <f t="shared" si="2113"/>
        <v>#N/A</v>
      </c>
      <c r="AY1776" s="5" t="e">
        <f t="shared" si="2114"/>
        <v>#N/A</v>
      </c>
      <c r="AZ1776" s="5" t="e">
        <f t="shared" si="2115"/>
        <v>#N/A</v>
      </c>
      <c r="BA1776" s="5" t="e">
        <f t="shared" si="2116"/>
        <v>#N/A</v>
      </c>
      <c r="BB1776" s="5" t="e">
        <f t="shared" si="2117"/>
        <v>#N/A</v>
      </c>
      <c r="BC1776" s="5" t="e">
        <f t="shared" si="2118"/>
        <v>#N/A</v>
      </c>
      <c r="BD1776" s="5" t="e">
        <f t="shared" si="2119"/>
        <v>#N/A</v>
      </c>
      <c r="BE1776" s="5" t="e">
        <f t="shared" si="2120"/>
        <v>#N/A</v>
      </c>
      <c r="BF1776" s="5" t="e">
        <f t="shared" si="2121"/>
        <v>#N/A</v>
      </c>
      <c r="BG1776" s="5" t="e">
        <f t="shared" si="2122"/>
        <v>#N/A</v>
      </c>
      <c r="BH1776" s="5" t="e">
        <f t="shared" si="2123"/>
        <v>#N/A</v>
      </c>
      <c r="BI1776" s="5" t="e">
        <f t="shared" si="2124"/>
        <v>#N/A</v>
      </c>
      <c r="BJ1776" s="8" t="e">
        <f t="shared" si="2125"/>
        <v>#N/A</v>
      </c>
      <c r="BK1776" s="8" t="e">
        <f t="shared" si="2126"/>
        <v>#N/A</v>
      </c>
      <c r="BL1776" s="8" t="e">
        <f t="shared" si="2127"/>
        <v>#N/A</v>
      </c>
      <c r="BM1776" s="8" t="e">
        <f t="shared" si="2128"/>
        <v>#N/A</v>
      </c>
      <c r="BN1776" s="8" t="e">
        <f t="shared" si="2129"/>
        <v>#N/A</v>
      </c>
    </row>
    <row r="1777" spans="1:66" x14ac:dyDescent="0.25">
      <c r="A1777" t="s">
        <v>16</v>
      </c>
      <c r="B1777" t="s">
        <v>234</v>
      </c>
      <c r="C1777" t="s">
        <v>56</v>
      </c>
      <c r="D1777" s="7" t="s">
        <v>576</v>
      </c>
      <c r="E1777">
        <f>VLOOKUP(A1777,home!$A$2:$E$405,3,FALSE)</f>
        <v>1.5457516339869299</v>
      </c>
      <c r="F1777">
        <f>VLOOKUP(B1777,home!$B$2:$E$405,3,FALSE)</f>
        <v>1.22</v>
      </c>
      <c r="G1777">
        <f>VLOOKUP(C1777,away!$B$2:$E$405,4,FALSE)</f>
        <v>0.99</v>
      </c>
      <c r="H1777">
        <f>VLOOKUP(A1777,away!$A$2:$E$405,3,FALSE)</f>
        <v>1.36928104575163</v>
      </c>
      <c r="I1777">
        <f>VLOOKUP(C1777,away!$B$2:$E$405,3,FALSE)</f>
        <v>0.88</v>
      </c>
      <c r="J1777">
        <f>VLOOKUP(B1777,home!$B$2:$E$405,4,FALSE)</f>
        <v>1.1200000000000001</v>
      </c>
      <c r="K1777" s="3">
        <f t="shared" si="2074"/>
        <v>1.8669588235294139</v>
      </c>
      <c r="L1777" s="3">
        <f t="shared" si="2075"/>
        <v>1.3495633986928066</v>
      </c>
      <c r="M1777" s="5">
        <f t="shared" si="2076"/>
        <v>4.0094254981716371E-2</v>
      </c>
      <c r="N1777" s="5">
        <f t="shared" si="2077"/>
        <v>7.4854323110953525E-2</v>
      </c>
      <c r="O1777" s="5">
        <f t="shared" si="2078"/>
        <v>5.4109739021181144E-2</v>
      </c>
      <c r="P1777" s="5">
        <f t="shared" si="2079"/>
        <v>0.10102065470446796</v>
      </c>
      <c r="Q1777" s="5">
        <f t="shared" si="2080"/>
        <v>6.9874969505658233E-2</v>
      </c>
      <c r="R1777" s="5">
        <f t="shared" si="2081"/>
        <v>3.6512261647903006E-2</v>
      </c>
      <c r="S1777" s="5">
        <f t="shared" si="2082"/>
        <v>6.3632387492753462E-2</v>
      </c>
      <c r="T1777" s="5">
        <f t="shared" si="2083"/>
        <v>9.4300701329612352E-2</v>
      </c>
      <c r="U1777" s="5">
        <f t="shared" si="2084"/>
        <v>6.8166889050567128E-2</v>
      </c>
      <c r="V1777" s="5">
        <f t="shared" si="2085"/>
        <v>1.781409400273793E-2</v>
      </c>
      <c r="W1777" s="5">
        <f t="shared" si="2086"/>
        <v>4.3484563620812447E-2</v>
      </c>
      <c r="X1777" s="5">
        <f t="shared" si="2087"/>
        <v>5.8685175470777229E-2</v>
      </c>
      <c r="Y1777" s="5">
        <f t="shared" si="2088"/>
        <v>3.9599682430612924E-2</v>
      </c>
      <c r="Z1777" s="5">
        <f t="shared" si="2089"/>
        <v>1.6425203974501663E-2</v>
      </c>
      <c r="AA1777" s="5">
        <f t="shared" si="2090"/>
        <v>3.0665179488466275E-2</v>
      </c>
      <c r="AB1777" s="5">
        <f t="shared" si="2091"/>
        <v>2.8625313710552665E-2</v>
      </c>
      <c r="AC1777" s="5">
        <f t="shared" si="2092"/>
        <v>2.8052514006435677E-3</v>
      </c>
      <c r="AD1777" s="5">
        <f t="shared" si="2093"/>
        <v>2.0295972434800493E-2</v>
      </c>
      <c r="AE1777" s="5">
        <f t="shared" si="2094"/>
        <v>2.7390701538884874E-2</v>
      </c>
      <c r="AF1777" s="5">
        <f t="shared" si="2095"/>
        <v>1.8482744130698881E-2</v>
      </c>
      <c r="AG1777" s="5">
        <f t="shared" si="2096"/>
        <v>8.3145449953985016E-3</v>
      </c>
      <c r="AH1777" s="5">
        <f t="shared" si="2097"/>
        <v>5.5417135250127661E-3</v>
      </c>
      <c r="AI1777" s="5">
        <f t="shared" si="2098"/>
        <v>1.0346150962994875E-2</v>
      </c>
      <c r="AJ1777" s="5">
        <f t="shared" si="2099"/>
        <v>9.657918914965315E-3</v>
      </c>
      <c r="AK1777" s="5">
        <f t="shared" si="2100"/>
        <v>6.0103123117420379E-3</v>
      </c>
      <c r="AL1777" s="5">
        <f t="shared" si="2101"/>
        <v>2.8272213386468275E-4</v>
      </c>
      <c r="AM1777" s="5">
        <f t="shared" si="2102"/>
        <v>7.5783489638521053E-3</v>
      </c>
      <c r="AN1777" s="5">
        <f t="shared" si="2103"/>
        <v>1.0227462384136358E-2</v>
      </c>
      <c r="AO1777" s="5">
        <f t="shared" si="2104"/>
        <v>6.9013044475689494E-3</v>
      </c>
      <c r="AP1777" s="5">
        <f t="shared" si="2105"/>
        <v>3.1045826285583107E-3</v>
      </c>
      <c r="AQ1777" s="5">
        <f t="shared" si="2106"/>
        <v>1.0474577709299506E-3</v>
      </c>
      <c r="AR1777" s="5">
        <f t="shared" si="2107"/>
        <v>1.4957787478796227E-3</v>
      </c>
      <c r="AS1777" s="5">
        <f t="shared" si="2108"/>
        <v>2.7925573314016403E-3</v>
      </c>
      <c r="AT1777" s="5">
        <f t="shared" si="2109"/>
        <v>2.6067947750360236E-3</v>
      </c>
      <c r="AU1777" s="5">
        <f t="shared" si="2110"/>
        <v>1.622259502127959E-3</v>
      </c>
      <c r="AV1777" s="5">
        <f t="shared" si="2111"/>
        <v>7.5717292288805696E-4</v>
      </c>
      <c r="AW1777" s="5">
        <f t="shared" si="2112"/>
        <v>1.9787245409791019E-5</v>
      </c>
      <c r="AX1777" s="5">
        <f t="shared" si="2113"/>
        <v>2.3580775776414478E-3</v>
      </c>
      <c r="AY1777" s="5">
        <f t="shared" si="2114"/>
        <v>3.1823751900630932E-3</v>
      </c>
      <c r="AZ1777" s="5">
        <f t="shared" si="2115"/>
        <v>2.1474085387086072E-3</v>
      </c>
      <c r="BA1777" s="5">
        <f t="shared" si="2116"/>
        <v>9.6602132196051366E-4</v>
      </c>
      <c r="BB1777" s="5">
        <f t="shared" si="2117"/>
        <v>3.2592675461868729E-4</v>
      </c>
      <c r="BC1777" s="5">
        <f t="shared" si="2118"/>
        <v>8.79717637376223E-5</v>
      </c>
      <c r="BD1777" s="5">
        <f t="shared" si="2119"/>
        <v>3.3644137511348231E-4</v>
      </c>
      <c r="BE1777" s="5">
        <f t="shared" si="2120"/>
        <v>6.2812219386848512E-4</v>
      </c>
      <c r="BF1777" s="5">
        <f t="shared" si="2121"/>
        <v>5.8633913604871088E-4</v>
      </c>
      <c r="BG1777" s="5">
        <f t="shared" si="2122"/>
        <v>3.6489034120891804E-4</v>
      </c>
      <c r="BH1777" s="5">
        <f t="shared" si="2123"/>
        <v>1.7030881053516203E-4</v>
      </c>
      <c r="BI1777" s="5">
        <f t="shared" si="2124"/>
        <v>6.3591907310683963E-5</v>
      </c>
      <c r="BJ1777" s="8">
        <f t="shared" si="2125"/>
        <v>0.4932103159099851</v>
      </c>
      <c r="BK1777" s="8">
        <f t="shared" si="2126"/>
        <v>0.22883173990624706</v>
      </c>
      <c r="BL1777" s="8">
        <f t="shared" si="2127"/>
        <v>0.26105973567680396</v>
      </c>
      <c r="BM1777" s="8">
        <f t="shared" si="2128"/>
        <v>0.61989820455100397</v>
      </c>
      <c r="BN1777" s="8">
        <f t="shared" si="2129"/>
        <v>0.37646620297188027</v>
      </c>
    </row>
    <row r="1778" spans="1:66" x14ac:dyDescent="0.25">
      <c r="A1778" t="s">
        <v>16</v>
      </c>
      <c r="B1778" t="s">
        <v>494</v>
      </c>
      <c r="C1778" t="s">
        <v>235</v>
      </c>
      <c r="D1778" s="7" t="s">
        <v>576</v>
      </c>
      <c r="E1778">
        <f>VLOOKUP(A1778,home!$A$2:$E$405,3,FALSE)</f>
        <v>1.5457516339869299</v>
      </c>
      <c r="F1778" t="e">
        <f>VLOOKUP(B1778,home!$B$2:$E$405,3,FALSE)</f>
        <v>#N/A</v>
      </c>
      <c r="G1778">
        <f>VLOOKUP(C1778,away!$B$2:$E$405,4,FALSE)</f>
        <v>0.84</v>
      </c>
      <c r="H1778">
        <f>VLOOKUP(A1778,away!$A$2:$E$405,3,FALSE)</f>
        <v>1.36928104575163</v>
      </c>
      <c r="I1778">
        <f>VLOOKUP(C1778,away!$B$2:$E$405,3,FALSE)</f>
        <v>0.72</v>
      </c>
      <c r="J1778" t="e">
        <f>VLOOKUP(B1778,home!$B$2:$E$405,4,FALSE)</f>
        <v>#N/A</v>
      </c>
      <c r="K1778" s="3" t="e">
        <f t="shared" si="2074"/>
        <v>#N/A</v>
      </c>
      <c r="L1778" s="3" t="e">
        <f t="shared" si="2075"/>
        <v>#N/A</v>
      </c>
      <c r="M1778" s="5" t="e">
        <f t="shared" si="2076"/>
        <v>#N/A</v>
      </c>
      <c r="N1778" s="5" t="e">
        <f t="shared" si="2077"/>
        <v>#N/A</v>
      </c>
      <c r="O1778" s="5" t="e">
        <f t="shared" si="2078"/>
        <v>#N/A</v>
      </c>
      <c r="P1778" s="5" t="e">
        <f t="shared" si="2079"/>
        <v>#N/A</v>
      </c>
      <c r="Q1778" s="5" t="e">
        <f t="shared" si="2080"/>
        <v>#N/A</v>
      </c>
      <c r="R1778" s="5" t="e">
        <f t="shared" si="2081"/>
        <v>#N/A</v>
      </c>
      <c r="S1778" s="5" t="e">
        <f t="shared" si="2082"/>
        <v>#N/A</v>
      </c>
      <c r="T1778" s="5" t="e">
        <f t="shared" si="2083"/>
        <v>#N/A</v>
      </c>
      <c r="U1778" s="5" t="e">
        <f t="shared" si="2084"/>
        <v>#N/A</v>
      </c>
      <c r="V1778" s="5" t="e">
        <f t="shared" si="2085"/>
        <v>#N/A</v>
      </c>
      <c r="W1778" s="5" t="e">
        <f t="shared" si="2086"/>
        <v>#N/A</v>
      </c>
      <c r="X1778" s="5" t="e">
        <f t="shared" si="2087"/>
        <v>#N/A</v>
      </c>
      <c r="Y1778" s="5" t="e">
        <f t="shared" si="2088"/>
        <v>#N/A</v>
      </c>
      <c r="Z1778" s="5" t="e">
        <f t="shared" si="2089"/>
        <v>#N/A</v>
      </c>
      <c r="AA1778" s="5" t="e">
        <f t="shared" si="2090"/>
        <v>#N/A</v>
      </c>
      <c r="AB1778" s="5" t="e">
        <f t="shared" si="2091"/>
        <v>#N/A</v>
      </c>
      <c r="AC1778" s="5" t="e">
        <f t="shared" si="2092"/>
        <v>#N/A</v>
      </c>
      <c r="AD1778" s="5" t="e">
        <f t="shared" si="2093"/>
        <v>#N/A</v>
      </c>
      <c r="AE1778" s="5" t="e">
        <f t="shared" si="2094"/>
        <v>#N/A</v>
      </c>
      <c r="AF1778" s="5" t="e">
        <f t="shared" si="2095"/>
        <v>#N/A</v>
      </c>
      <c r="AG1778" s="5" t="e">
        <f t="shared" si="2096"/>
        <v>#N/A</v>
      </c>
      <c r="AH1778" s="5" t="e">
        <f t="shared" si="2097"/>
        <v>#N/A</v>
      </c>
      <c r="AI1778" s="5" t="e">
        <f t="shared" si="2098"/>
        <v>#N/A</v>
      </c>
      <c r="AJ1778" s="5" t="e">
        <f t="shared" si="2099"/>
        <v>#N/A</v>
      </c>
      <c r="AK1778" s="5" t="e">
        <f t="shared" si="2100"/>
        <v>#N/A</v>
      </c>
      <c r="AL1778" s="5" t="e">
        <f t="shared" si="2101"/>
        <v>#N/A</v>
      </c>
      <c r="AM1778" s="5" t="e">
        <f t="shared" si="2102"/>
        <v>#N/A</v>
      </c>
      <c r="AN1778" s="5" t="e">
        <f t="shared" si="2103"/>
        <v>#N/A</v>
      </c>
      <c r="AO1778" s="5" t="e">
        <f t="shared" si="2104"/>
        <v>#N/A</v>
      </c>
      <c r="AP1778" s="5" t="e">
        <f t="shared" si="2105"/>
        <v>#N/A</v>
      </c>
      <c r="AQ1778" s="5" t="e">
        <f t="shared" si="2106"/>
        <v>#N/A</v>
      </c>
      <c r="AR1778" s="5" t="e">
        <f t="shared" si="2107"/>
        <v>#N/A</v>
      </c>
      <c r="AS1778" s="5" t="e">
        <f t="shared" si="2108"/>
        <v>#N/A</v>
      </c>
      <c r="AT1778" s="5" t="e">
        <f t="shared" si="2109"/>
        <v>#N/A</v>
      </c>
      <c r="AU1778" s="5" t="e">
        <f t="shared" si="2110"/>
        <v>#N/A</v>
      </c>
      <c r="AV1778" s="5" t="e">
        <f t="shared" si="2111"/>
        <v>#N/A</v>
      </c>
      <c r="AW1778" s="5" t="e">
        <f t="shared" si="2112"/>
        <v>#N/A</v>
      </c>
      <c r="AX1778" s="5" t="e">
        <f t="shared" si="2113"/>
        <v>#N/A</v>
      </c>
      <c r="AY1778" s="5" t="e">
        <f t="shared" si="2114"/>
        <v>#N/A</v>
      </c>
      <c r="AZ1778" s="5" t="e">
        <f t="shared" si="2115"/>
        <v>#N/A</v>
      </c>
      <c r="BA1778" s="5" t="e">
        <f t="shared" si="2116"/>
        <v>#N/A</v>
      </c>
      <c r="BB1778" s="5" t="e">
        <f t="shared" si="2117"/>
        <v>#N/A</v>
      </c>
      <c r="BC1778" s="5" t="e">
        <f t="shared" si="2118"/>
        <v>#N/A</v>
      </c>
      <c r="BD1778" s="5" t="e">
        <f t="shared" si="2119"/>
        <v>#N/A</v>
      </c>
      <c r="BE1778" s="5" t="e">
        <f t="shared" si="2120"/>
        <v>#N/A</v>
      </c>
      <c r="BF1778" s="5" t="e">
        <f t="shared" si="2121"/>
        <v>#N/A</v>
      </c>
      <c r="BG1778" s="5" t="e">
        <f t="shared" si="2122"/>
        <v>#N/A</v>
      </c>
      <c r="BH1778" s="5" t="e">
        <f t="shared" si="2123"/>
        <v>#N/A</v>
      </c>
      <c r="BI1778" s="5" t="e">
        <f t="shared" si="2124"/>
        <v>#N/A</v>
      </c>
      <c r="BJ1778" s="8" t="e">
        <f t="shared" si="2125"/>
        <v>#N/A</v>
      </c>
      <c r="BK1778" s="8" t="e">
        <f t="shared" si="2126"/>
        <v>#N/A</v>
      </c>
      <c r="BL1778" s="8" t="e">
        <f t="shared" si="2127"/>
        <v>#N/A</v>
      </c>
      <c r="BM1778" s="8" t="e">
        <f t="shared" si="2128"/>
        <v>#N/A</v>
      </c>
      <c r="BN1778" s="8" t="e">
        <f t="shared" si="2129"/>
        <v>#N/A</v>
      </c>
    </row>
    <row r="1779" spans="1:66" x14ac:dyDescent="0.25">
      <c r="A1779" t="s">
        <v>61</v>
      </c>
      <c r="B1779" t="s">
        <v>241</v>
      </c>
      <c r="C1779" t="s">
        <v>240</v>
      </c>
      <c r="D1779" s="7" t="s">
        <v>576</v>
      </c>
      <c r="E1779">
        <f>VLOOKUP(A1779,home!$A$2:$E$405,3,FALSE)</f>
        <v>1.51315789473684</v>
      </c>
      <c r="F1779">
        <f>VLOOKUP(B1779,home!$B$2:$E$405,3,FALSE)</f>
        <v>2.02</v>
      </c>
      <c r="G1779">
        <f>VLOOKUP(C1779,away!$B$2:$E$405,4,FALSE)</f>
        <v>1.22</v>
      </c>
      <c r="H1779">
        <f>VLOOKUP(A1779,away!$A$2:$E$405,3,FALSE)</f>
        <v>1.30526315789474</v>
      </c>
      <c r="I1779">
        <f>VLOOKUP(C1779,away!$B$2:$E$405,3,FALSE)</f>
        <v>0.87</v>
      </c>
      <c r="J1779">
        <f>VLOOKUP(B1779,home!$B$2:$E$405,4,FALSE)</f>
        <v>0.6</v>
      </c>
      <c r="K1779" s="3">
        <f t="shared" si="2074"/>
        <v>3.7290263157894685</v>
      </c>
      <c r="L1779" s="3">
        <f t="shared" si="2075"/>
        <v>0.68134736842105437</v>
      </c>
      <c r="M1779" s="5">
        <f t="shared" si="2076"/>
        <v>1.2150636980265132E-2</v>
      </c>
      <c r="N1779" s="5">
        <f t="shared" si="2077"/>
        <v>4.5310045053013365E-2</v>
      </c>
      <c r="O1779" s="5">
        <f t="shared" si="2078"/>
        <v>8.2788045311431961E-3</v>
      </c>
      <c r="P1779" s="5">
        <f t="shared" si="2079"/>
        <v>3.0871879959910076E-2</v>
      </c>
      <c r="Q1779" s="5">
        <f t="shared" si="2080"/>
        <v>8.4481175186146631E-2</v>
      </c>
      <c r="R1779" s="5">
        <f t="shared" si="2081"/>
        <v>2.8203708404833578E-3</v>
      </c>
      <c r="S1779" s="5">
        <f t="shared" si="2082"/>
        <v>1.9609526928651196E-2</v>
      </c>
      <c r="T1779" s="5">
        <f t="shared" si="2083"/>
        <v>5.7561026394199098E-2</v>
      </c>
      <c r="U1779" s="5">
        <f t="shared" si="2084"/>
        <v>1.0517237084447704E-2</v>
      </c>
      <c r="V1779" s="5">
        <f t="shared" si="2085"/>
        <v>5.5359051216381759E-3</v>
      </c>
      <c r="W1779" s="5">
        <f t="shared" si="2086"/>
        <v>0.10501084181932034</v>
      </c>
      <c r="X1779" s="5">
        <f t="shared" si="2087"/>
        <v>7.1548860729273536E-2</v>
      </c>
      <c r="Y1779" s="5">
        <f t="shared" si="2088"/>
        <v>2.4374813985707514E-2</v>
      </c>
      <c r="Z1779" s="5">
        <f t="shared" si="2089"/>
        <v>6.4055075004493787E-4</v>
      </c>
      <c r="AA1779" s="5">
        <f t="shared" si="2090"/>
        <v>2.3886306035162557E-3</v>
      </c>
      <c r="AB1779" s="5">
        <f t="shared" si="2091"/>
        <v>4.4536331896060984E-3</v>
      </c>
      <c r="AC1779" s="5">
        <f t="shared" si="2092"/>
        <v>8.7908867793435588E-4</v>
      </c>
      <c r="AD1779" s="5">
        <f t="shared" si="2093"/>
        <v>9.7897048146862703E-2</v>
      </c>
      <c r="AE1779" s="5">
        <f t="shared" si="2094"/>
        <v>6.6701896131054178E-2</v>
      </c>
      <c r="AF1779" s="5">
        <f t="shared" si="2095"/>
        <v>2.2723580698794127E-2</v>
      </c>
      <c r="AG1779" s="5">
        <f t="shared" si="2096"/>
        <v>5.1608839700756151E-3</v>
      </c>
      <c r="AH1779" s="5">
        <f t="shared" si="2097"/>
        <v>1.0910939197081273E-4</v>
      </c>
      <c r="AI1779" s="5">
        <f t="shared" si="2098"/>
        <v>4.0687179395894888E-4</v>
      </c>
      <c r="AJ1779" s="5">
        <f t="shared" si="2099"/>
        <v>7.5861781341269544E-4</v>
      </c>
      <c r="AK1779" s="5">
        <f t="shared" si="2100"/>
        <v>9.4296859661420192E-4</v>
      </c>
      <c r="AL1779" s="5">
        <f t="shared" si="2101"/>
        <v>8.9342213690967495E-5</v>
      </c>
      <c r="AM1779" s="5">
        <f t="shared" si="2102"/>
        <v>7.3012133755551933E-2</v>
      </c>
      <c r="AN1779" s="5">
        <f t="shared" si="2103"/>
        <v>4.9746625197151353E-2</v>
      </c>
      <c r="AO1779" s="5">
        <f t="shared" si="2104"/>
        <v>1.6947366082953792E-2</v>
      </c>
      <c r="AP1779" s="5">
        <f t="shared" si="2105"/>
        <v>3.8490144274295995E-3</v>
      </c>
      <c r="AQ1779" s="5">
        <f t="shared" si="2106"/>
        <v>6.5562896278595719E-4</v>
      </c>
      <c r="AR1779" s="5">
        <f t="shared" si="2107"/>
        <v>1.486827941786692E-5</v>
      </c>
      <c r="AS1779" s="5">
        <f t="shared" si="2108"/>
        <v>5.5444205219736678E-5</v>
      </c>
      <c r="AT1779" s="5">
        <f t="shared" si="2109"/>
        <v>1.0337645016121494E-4</v>
      </c>
      <c r="AU1779" s="5">
        <f t="shared" si="2110"/>
        <v>1.284978343613563E-4</v>
      </c>
      <c r="AV1779" s="5">
        <f t="shared" si="2111"/>
        <v>1.1979295146386347E-4</v>
      </c>
      <c r="AW1779" s="5">
        <f t="shared" si="2112"/>
        <v>6.3054812610966191E-6</v>
      </c>
      <c r="AX1779" s="5">
        <f t="shared" si="2113"/>
        <v>4.5377361357732258E-2</v>
      </c>
      <c r="AY1779" s="5">
        <f t="shared" si="2114"/>
        <v>3.0917745746982122E-2</v>
      </c>
      <c r="AZ1779" s="5">
        <f t="shared" si="2115"/>
        <v>1.0532862351108755E-2</v>
      </c>
      <c r="BA1779" s="5">
        <f t="shared" si="2116"/>
        <v>2.3921793482897169E-3</v>
      </c>
      <c r="BB1779" s="5">
        <f t="shared" si="2117"/>
        <v>4.0747627593709781E-4</v>
      </c>
      <c r="BC1779" s="5">
        <f t="shared" si="2118"/>
        <v>5.5526577660750624E-5</v>
      </c>
      <c r="BD1779" s="5">
        <f t="shared" si="2119"/>
        <v>1.6884105090520909E-6</v>
      </c>
      <c r="BE1779" s="5">
        <f t="shared" si="2120"/>
        <v>6.2961272201107409E-6</v>
      </c>
      <c r="BF1779" s="5">
        <f t="shared" si="2121"/>
        <v>1.1739212045675671E-5</v>
      </c>
      <c r="BG1779" s="5">
        <f t="shared" si="2122"/>
        <v>1.4591943548319098E-5</v>
      </c>
      <c r="BH1779" s="5">
        <f t="shared" si="2123"/>
        <v>1.360343537254907E-5</v>
      </c>
      <c r="BI1779" s="5">
        <f t="shared" si="2124"/>
        <v>1.0145513697875358E-5</v>
      </c>
      <c r="BJ1779" s="8">
        <f t="shared" si="2125"/>
        <v>0.81466409219803027</v>
      </c>
      <c r="BK1779" s="8">
        <f t="shared" si="2126"/>
        <v>0.10005412562907205</v>
      </c>
      <c r="BL1779" s="8">
        <f t="shared" si="2127"/>
        <v>3.1156288208170894E-2</v>
      </c>
      <c r="BM1779" s="8">
        <f t="shared" si="2128"/>
        <v>0.73169070396863545</v>
      </c>
      <c r="BN1779" s="8">
        <f t="shared" si="2129"/>
        <v>0.18391291255096176</v>
      </c>
    </row>
    <row r="1780" spans="1:66" x14ac:dyDescent="0.25">
      <c r="A1780" t="s">
        <v>61</v>
      </c>
      <c r="B1780" t="s">
        <v>64</v>
      </c>
      <c r="C1780" t="s">
        <v>311</v>
      </c>
      <c r="D1780" s="7" t="s">
        <v>576</v>
      </c>
      <c r="E1780">
        <f>VLOOKUP(A1780,home!$A$2:$E$405,3,FALSE)</f>
        <v>1.51315789473684</v>
      </c>
      <c r="F1780">
        <f>VLOOKUP(B1780,home!$B$2:$E$405,3,FALSE)</f>
        <v>0.66</v>
      </c>
      <c r="G1780">
        <f>VLOOKUP(C1780,away!$B$2:$E$405,4,FALSE)</f>
        <v>0.87</v>
      </c>
      <c r="H1780">
        <f>VLOOKUP(A1780,away!$A$2:$E$405,3,FALSE)</f>
        <v>1.30526315789474</v>
      </c>
      <c r="I1780">
        <f>VLOOKUP(C1780,away!$B$2:$E$405,3,FALSE)</f>
        <v>0.8</v>
      </c>
      <c r="J1780">
        <f>VLOOKUP(B1780,home!$B$2:$E$405,4,FALSE)</f>
        <v>1.53</v>
      </c>
      <c r="K1780" s="3">
        <f t="shared" si="2074"/>
        <v>0.86885526315789363</v>
      </c>
      <c r="L1780" s="3">
        <f t="shared" si="2075"/>
        <v>1.597642105263162</v>
      </c>
      <c r="M1780" s="5">
        <f t="shared" si="2076"/>
        <v>8.4881648067754029E-2</v>
      </c>
      <c r="N1780" s="5">
        <f t="shared" si="2077"/>
        <v>7.3749866669184136E-2</v>
      </c>
      <c r="O1780" s="5">
        <f t="shared" si="2078"/>
        <v>0.13561049491717336</v>
      </c>
      <c r="P1780" s="5">
        <f t="shared" si="2079"/>
        <v>0.11782589224823285</v>
      </c>
      <c r="Q1780" s="5">
        <f t="shared" si="2080"/>
        <v>3.203897990635677E-2</v>
      </c>
      <c r="R1780" s="5">
        <f t="shared" si="2081"/>
        <v>0.10832851829762609</v>
      </c>
      <c r="S1780" s="5">
        <f t="shared" si="2082"/>
        <v>4.0889112075823998E-2</v>
      </c>
      <c r="T1780" s="5">
        <f t="shared" si="2083"/>
        <v>5.1186823308075974E-2</v>
      </c>
      <c r="U1780" s="5">
        <f t="shared" si="2084"/>
        <v>9.4121803272988594E-2</v>
      </c>
      <c r="V1780" s="5">
        <f t="shared" si="2085"/>
        <v>6.3065537895597695E-3</v>
      </c>
      <c r="W1780" s="5">
        <f t="shared" si="2086"/>
        <v>9.2790787726160281E-3</v>
      </c>
      <c r="X1780" s="5">
        <f t="shared" si="2087"/>
        <v>1.482464694518499E-2</v>
      </c>
      <c r="Y1780" s="5">
        <f t="shared" si="2088"/>
        <v>1.1842240077644225E-2</v>
      </c>
      <c r="Z1780" s="5">
        <f t="shared" si="2089"/>
        <v>5.7690067344352759E-2</v>
      </c>
      <c r="AA1780" s="5">
        <f t="shared" si="2090"/>
        <v>5.0124318644074219E-2</v>
      </c>
      <c r="AB1780" s="5">
        <f t="shared" si="2091"/>
        <v>2.1775389033053604E-2</v>
      </c>
      <c r="AC1780" s="5">
        <f t="shared" si="2092"/>
        <v>5.4714074256753502E-4</v>
      </c>
      <c r="AD1780" s="5">
        <f t="shared" si="2093"/>
        <v>2.0155441072110306E-3</v>
      </c>
      <c r="AE1780" s="5">
        <f t="shared" si="2094"/>
        <v>3.2201181306953917E-3</v>
      </c>
      <c r="AF1780" s="5">
        <f t="shared" si="2095"/>
        <v>2.5722981547601316E-3</v>
      </c>
      <c r="AG1780" s="5">
        <f t="shared" si="2096"/>
        <v>1.3698706131118411E-3</v>
      </c>
      <c r="AH1780" s="5">
        <f t="shared" si="2097"/>
        <v>2.3042020161201333E-2</v>
      </c>
      <c r="AI1780" s="5">
        <f t="shared" si="2098"/>
        <v>2.0020180490850074E-2</v>
      </c>
      <c r="AJ1780" s="5">
        <f t="shared" si="2099"/>
        <v>8.6973195944230336E-3</v>
      </c>
      <c r="AK1780" s="5">
        <f t="shared" si="2100"/>
        <v>2.5189039683269103E-3</v>
      </c>
      <c r="AL1780" s="5">
        <f t="shared" si="2101"/>
        <v>3.0379874870912719E-5</v>
      </c>
      <c r="AM1780" s="5">
        <f t="shared" si="2102"/>
        <v>3.5024322113543643E-4</v>
      </c>
      <c r="AN1780" s="5">
        <f t="shared" si="2103"/>
        <v>5.5956331716896992E-4</v>
      </c>
      <c r="AO1780" s="5">
        <f t="shared" si="2104"/>
        <v>4.4699095803493575E-4</v>
      </c>
      <c r="AP1780" s="5">
        <f t="shared" si="2105"/>
        <v>2.3804385840951078E-4</v>
      </c>
      <c r="AQ1780" s="5">
        <f t="shared" si="2106"/>
        <v>9.5077222773584218E-5</v>
      </c>
      <c r="AR1780" s="5">
        <f t="shared" si="2107"/>
        <v>7.3625803199715784E-3</v>
      </c>
      <c r="AS1780" s="5">
        <f t="shared" si="2108"/>
        <v>6.3970166614300333E-3</v>
      </c>
      <c r="AT1780" s="5">
        <f t="shared" si="2109"/>
        <v>2.7790407973961105E-3</v>
      </c>
      <c r="AU1780" s="5">
        <f t="shared" si="2110"/>
        <v>8.0486140778270694E-4</v>
      </c>
      <c r="AV1780" s="5">
        <f t="shared" si="2111"/>
        <v>1.7482701756616913E-4</v>
      </c>
      <c r="AW1780" s="5">
        <f t="shared" si="2112"/>
        <v>1.1714140101539799E-6</v>
      </c>
      <c r="AX1780" s="5">
        <f t="shared" si="2113"/>
        <v>5.0718444344816304E-5</v>
      </c>
      <c r="AY1780" s="5">
        <f t="shared" si="2114"/>
        <v>8.1029922198724841E-5</v>
      </c>
      <c r="AZ1780" s="5">
        <f t="shared" si="2115"/>
        <v>6.4728407745440487E-5</v>
      </c>
      <c r="BA1780" s="5">
        <f t="shared" si="2116"/>
        <v>3.4470943206919293E-5</v>
      </c>
      <c r="BB1780" s="5">
        <f t="shared" si="2117"/>
        <v>1.3768057568877358E-5</v>
      </c>
      <c r="BC1780" s="5">
        <f t="shared" si="2118"/>
        <v>4.3992856959451226E-6</v>
      </c>
      <c r="BD1780" s="5">
        <f t="shared" si="2119"/>
        <v>1.9604613870947527E-3</v>
      </c>
      <c r="BE1780" s="5">
        <f t="shared" si="2120"/>
        <v>1.7033571943951002E-3</v>
      </c>
      <c r="BF1780" s="5">
        <f t="shared" si="2121"/>
        <v>7.3998543169402295E-4</v>
      </c>
      <c r="BG1780" s="5">
        <f t="shared" si="2122"/>
        <v>2.1431341232917267E-4</v>
      </c>
      <c r="BH1780" s="5">
        <f t="shared" si="2123"/>
        <v>4.6551834066882369E-5</v>
      </c>
      <c r="BI1780" s="5">
        <f t="shared" si="2124"/>
        <v>8.0893612077327373E-6</v>
      </c>
      <c r="BJ1780" s="8">
        <f t="shared" si="2125"/>
        <v>0.20403850032312362</v>
      </c>
      <c r="BK1780" s="8">
        <f t="shared" si="2126"/>
        <v>0.25056175672100778</v>
      </c>
      <c r="BL1780" s="8">
        <f t="shared" si="2127"/>
        <v>0.4864300332046515</v>
      </c>
      <c r="BM1780" s="8">
        <f t="shared" si="2128"/>
        <v>0.44620509897861993</v>
      </c>
      <c r="BN1780" s="8">
        <f t="shared" si="2129"/>
        <v>0.5524354001063273</v>
      </c>
    </row>
    <row r="1781" spans="1:66" x14ac:dyDescent="0.25">
      <c r="A1781" t="s">
        <v>72</v>
      </c>
      <c r="B1781" t="s">
        <v>76</v>
      </c>
      <c r="C1781" t="s">
        <v>87</v>
      </c>
      <c r="D1781" s="7" t="s">
        <v>576</v>
      </c>
      <c r="E1781">
        <f>VLOOKUP(A1781,home!$A$2:$E$405,3,FALSE)</f>
        <v>1.4148550724637701</v>
      </c>
      <c r="F1781">
        <f>VLOOKUP(B1781,home!$B$2:$E$405,3,FALSE)</f>
        <v>0.92</v>
      </c>
      <c r="G1781">
        <f>VLOOKUP(C1781,away!$B$2:$E$405,4,FALSE)</f>
        <v>1.08</v>
      </c>
      <c r="H1781">
        <f>VLOOKUP(A1781,away!$A$2:$E$405,3,FALSE)</f>
        <v>1.0942028985507199</v>
      </c>
      <c r="I1781">
        <f>VLOOKUP(C1781,away!$B$2:$E$405,3,FALSE)</f>
        <v>0.59</v>
      </c>
      <c r="J1781">
        <f>VLOOKUP(B1781,home!$B$2:$E$405,4,FALSE)</f>
        <v>0.91</v>
      </c>
      <c r="K1781" s="3">
        <f t="shared" si="2074"/>
        <v>1.4058000000000022</v>
      </c>
      <c r="L1781" s="3">
        <f t="shared" si="2075"/>
        <v>0.58747753623188159</v>
      </c>
      <c r="M1781" s="5">
        <f t="shared" si="2076"/>
        <v>0.13624813464220925</v>
      </c>
      <c r="N1781" s="5">
        <f t="shared" si="2077"/>
        <v>0.19153762768001803</v>
      </c>
      <c r="O1781" s="5">
        <f t="shared" si="2078"/>
        <v>8.0042718455794762E-2</v>
      </c>
      <c r="P1781" s="5">
        <f t="shared" si="2079"/>
        <v>0.11252405360515647</v>
      </c>
      <c r="Q1781" s="5">
        <f t="shared" si="2080"/>
        <v>0.1346317984962849</v>
      </c>
      <c r="R1781" s="5">
        <f t="shared" si="2081"/>
        <v>2.3511649515856228E-2</v>
      </c>
      <c r="S1781" s="5">
        <f t="shared" si="2082"/>
        <v>2.3232726585552785E-2</v>
      </c>
      <c r="T1781" s="5">
        <f t="shared" si="2083"/>
        <v>7.9093157279064602E-2</v>
      </c>
      <c r="U1781" s="5">
        <f t="shared" si="2084"/>
        <v>3.3052676889390738E-2</v>
      </c>
      <c r="V1781" s="5">
        <f t="shared" si="2085"/>
        <v>2.1319277170058892E-3</v>
      </c>
      <c r="W1781" s="5">
        <f t="shared" si="2086"/>
        <v>6.3088460775359193E-2</v>
      </c>
      <c r="X1781" s="5">
        <f t="shared" si="2087"/>
        <v>3.706305350096973E-2</v>
      </c>
      <c r="Y1781" s="5">
        <f t="shared" si="2088"/>
        <v>1.0886855677990052E-2</v>
      </c>
      <c r="Z1781" s="5">
        <f t="shared" si="2089"/>
        <v>4.6041886434409103E-3</v>
      </c>
      <c r="AA1781" s="5">
        <f t="shared" si="2090"/>
        <v>6.4725683949492423E-3</v>
      </c>
      <c r="AB1781" s="5">
        <f t="shared" si="2091"/>
        <v>4.5495683248098296E-3</v>
      </c>
      <c r="AC1781" s="5">
        <f t="shared" si="2092"/>
        <v>1.1004423534891622E-4</v>
      </c>
      <c r="AD1781" s="5">
        <f t="shared" si="2093"/>
        <v>2.2172439539500037E-2</v>
      </c>
      <c r="AE1781" s="5">
        <f t="shared" si="2094"/>
        <v>1.302581015291584E-2</v>
      </c>
      <c r="AF1781" s="5">
        <f t="shared" si="2095"/>
        <v>3.8261854280296119E-3</v>
      </c>
      <c r="AG1781" s="5">
        <f t="shared" si="2096"/>
        <v>7.4926599614172145E-4</v>
      </c>
      <c r="AH1781" s="5">
        <f t="shared" si="2097"/>
        <v>6.7621435014886863E-4</v>
      </c>
      <c r="AI1781" s="5">
        <f t="shared" si="2098"/>
        <v>9.5062213343928103E-4</v>
      </c>
      <c r="AJ1781" s="5">
        <f t="shared" si="2099"/>
        <v>6.681922975944717E-4</v>
      </c>
      <c r="AK1781" s="5">
        <f t="shared" si="2100"/>
        <v>3.1311491065276991E-4</v>
      </c>
      <c r="AL1781" s="5">
        <f t="shared" si="2101"/>
        <v>3.635315366293113E-6</v>
      </c>
      <c r="AM1781" s="5">
        <f t="shared" si="2102"/>
        <v>6.2340031009258407E-3</v>
      </c>
      <c r="AN1781" s="5">
        <f t="shared" si="2103"/>
        <v>3.6623367825938231E-3</v>
      </c>
      <c r="AO1781" s="5">
        <f t="shared" si="2104"/>
        <v>1.0757702949448075E-3</v>
      </c>
      <c r="AP1781" s="5">
        <f t="shared" si="2105"/>
        <v>2.1066362747520673E-4</v>
      </c>
      <c r="AQ1781" s="5">
        <f t="shared" si="2106"/>
        <v>3.0940037210701336E-5</v>
      </c>
      <c r="AR1781" s="5">
        <f t="shared" si="2107"/>
        <v>7.9452148078020085E-5</v>
      </c>
      <c r="AS1781" s="5">
        <f t="shared" si="2108"/>
        <v>1.116938297680808E-4</v>
      </c>
      <c r="AT1781" s="5">
        <f t="shared" si="2109"/>
        <v>7.8509592943984118E-5</v>
      </c>
      <c r="AU1781" s="5">
        <f t="shared" si="2110"/>
        <v>3.6789595253551016E-5</v>
      </c>
      <c r="AV1781" s="5">
        <f t="shared" si="2111"/>
        <v>1.2929703251860533E-5</v>
      </c>
      <c r="AW1781" s="5">
        <f t="shared" si="2112"/>
        <v>8.339776178355607E-8</v>
      </c>
      <c r="AX1781" s="5">
        <f t="shared" si="2113"/>
        <v>1.4606269265469238E-3</v>
      </c>
      <c r="AY1781" s="5">
        <f t="shared" si="2114"/>
        <v>8.580855081617325E-4</v>
      </c>
      <c r="AZ1781" s="5">
        <f t="shared" si="2115"/>
        <v>2.5205298010556827E-4</v>
      </c>
      <c r="BA1781" s="5">
        <f t="shared" si="2116"/>
        <v>4.9358487917440924E-5</v>
      </c>
      <c r="BB1781" s="5">
        <f t="shared" si="2117"/>
        <v>7.2492507184673203E-6</v>
      </c>
      <c r="BC1781" s="5">
        <f t="shared" si="2118"/>
        <v>8.5175439032247611E-7</v>
      </c>
      <c r="BD1781" s="5">
        <f t="shared" si="2119"/>
        <v>7.7793920335343073E-6</v>
      </c>
      <c r="BE1781" s="5">
        <f t="shared" si="2120"/>
        <v>1.0936269320742545E-5</v>
      </c>
      <c r="BF1781" s="5">
        <f t="shared" si="2121"/>
        <v>7.687103705549947E-6</v>
      </c>
      <c r="BG1781" s="5">
        <f t="shared" si="2122"/>
        <v>3.6021767964207108E-6</v>
      </c>
      <c r="BH1781" s="5">
        <f t="shared" si="2123"/>
        <v>1.2659850351020616E-6</v>
      </c>
      <c r="BI1781" s="5">
        <f t="shared" si="2124"/>
        <v>3.5594435246929618E-7</v>
      </c>
      <c r="BJ1781" s="8">
        <f t="shared" si="2125"/>
        <v>0.56991659327726452</v>
      </c>
      <c r="BK1781" s="8">
        <f t="shared" si="2126"/>
        <v>0.27510860760880135</v>
      </c>
      <c r="BL1781" s="8">
        <f t="shared" si="2127"/>
        <v>0.15058832701317551</v>
      </c>
      <c r="BM1781" s="8">
        <f t="shared" si="2128"/>
        <v>0.32086373203696261</v>
      </c>
      <c r="BN1781" s="8">
        <f t="shared" si="2129"/>
        <v>0.67849598239531972</v>
      </c>
    </row>
    <row r="1782" spans="1:66" x14ac:dyDescent="0.25">
      <c r="A1782" t="s">
        <v>19</v>
      </c>
      <c r="B1782" t="s">
        <v>352</v>
      </c>
      <c r="C1782" t="s">
        <v>251</v>
      </c>
      <c r="D1782" s="7" t="s">
        <v>576</v>
      </c>
      <c r="E1782">
        <f>VLOOKUP(A1782,home!$A$2:$E$405,3,FALSE)</f>
        <v>1.5815789473684201</v>
      </c>
      <c r="F1782">
        <f>VLOOKUP(B1782,home!$B$2:$E$405,3,FALSE)</f>
        <v>0.67</v>
      </c>
      <c r="G1782">
        <f>VLOOKUP(C1782,away!$B$2:$E$405,4,FALSE)</f>
        <v>0.87</v>
      </c>
      <c r="H1782">
        <f>VLOOKUP(A1782,away!$A$2:$E$405,3,FALSE)</f>
        <v>1.22631578947368</v>
      </c>
      <c r="I1782">
        <f>VLOOKUP(C1782,away!$B$2:$E$405,3,FALSE)</f>
        <v>0.8</v>
      </c>
      <c r="J1782">
        <f>VLOOKUP(B1782,home!$B$2:$E$405,4,FALSE)</f>
        <v>0.94</v>
      </c>
      <c r="K1782" s="3">
        <f t="shared" si="2074"/>
        <v>0.92190236842105222</v>
      </c>
      <c r="L1782" s="3">
        <f t="shared" si="2075"/>
        <v>0.92218947368420734</v>
      </c>
      <c r="M1782" s="5">
        <f t="shared" si="2076"/>
        <v>0.15816889801786593</v>
      </c>
      <c r="N1782" s="5">
        <f t="shared" si="2077"/>
        <v>0.14581628169321845</v>
      </c>
      <c r="O1782" s="5">
        <f t="shared" si="2078"/>
        <v>0.14586169281630681</v>
      </c>
      <c r="P1782" s="5">
        <f t="shared" si="2079"/>
        <v>0.13447024006925723</v>
      </c>
      <c r="Q1782" s="5">
        <f t="shared" si="2080"/>
        <v>6.7214187723664706E-2</v>
      </c>
      <c r="R1782" s="5">
        <f t="shared" si="2081"/>
        <v>6.725605886447876E-2</v>
      </c>
      <c r="S1782" s="5">
        <f t="shared" si="2082"/>
        <v>2.8580595949782111E-2</v>
      </c>
      <c r="T1782" s="5">
        <f t="shared" si="2083"/>
        <v>6.1984216400997848E-2</v>
      </c>
      <c r="U1782" s="5">
        <f t="shared" si="2084"/>
        <v>6.2003519957828671E-2</v>
      </c>
      <c r="V1782" s="5">
        <f t="shared" si="2085"/>
        <v>2.6998141064900911E-3</v>
      </c>
      <c r="W1782" s="5">
        <f t="shared" si="2086"/>
        <v>2.0654972951314573E-2</v>
      </c>
      <c r="X1782" s="5">
        <f t="shared" si="2087"/>
        <v>1.9047798634934322E-2</v>
      </c>
      <c r="Y1782" s="5">
        <f t="shared" si="2088"/>
        <v>8.7828396989964221E-3</v>
      </c>
      <c r="Z1782" s="5">
        <f t="shared" si="2089"/>
        <v>2.0674276508769247E-2</v>
      </c>
      <c r="AA1782" s="5">
        <f t="shared" si="2090"/>
        <v>1.905966447882609E-2</v>
      </c>
      <c r="AB1782" s="5">
        <f t="shared" si="2091"/>
        <v>8.7855749121701857E-3</v>
      </c>
      <c r="AC1782" s="5">
        <f t="shared" si="2092"/>
        <v>1.4345608380964778E-4</v>
      </c>
      <c r="AD1782" s="5">
        <f t="shared" si="2093"/>
        <v>4.760467120872418E-3</v>
      </c>
      <c r="AE1782" s="5">
        <f t="shared" si="2094"/>
        <v>4.390052668688308E-3</v>
      </c>
      <c r="AF1782" s="5">
        <f t="shared" si="2095"/>
        <v>2.0242301799918106E-3</v>
      </c>
      <c r="AG1782" s="5">
        <f t="shared" si="2096"/>
        <v>6.2224125476744547E-4</v>
      </c>
      <c r="AH1782" s="5">
        <f t="shared" si="2097"/>
        <v>4.7664000431059204E-3</v>
      </c>
      <c r="AI1782" s="5">
        <f t="shared" si="2098"/>
        <v>4.3941554885815531E-3</v>
      </c>
      <c r="AJ1782" s="5">
        <f t="shared" si="2099"/>
        <v>2.0254911760668494E-3</v>
      </c>
      <c r="AK1782" s="5">
        <f t="shared" si="2100"/>
        <v>6.2243503747732383E-4</v>
      </c>
      <c r="AL1782" s="5">
        <f t="shared" si="2101"/>
        <v>4.8784746612067508E-6</v>
      </c>
      <c r="AM1782" s="5">
        <f t="shared" si="2102"/>
        <v>8.7773718270456628E-4</v>
      </c>
      <c r="AN1782" s="5">
        <f t="shared" si="2103"/>
        <v>8.0943999055138279E-4</v>
      </c>
      <c r="AO1782" s="5">
        <f t="shared" si="2104"/>
        <v>3.7322851943276473E-4</v>
      </c>
      <c r="AP1782" s="5">
        <f t="shared" si="2105"/>
        <v>1.147291372998791E-4</v>
      </c>
      <c r="AQ1782" s="5">
        <f t="shared" si="2106"/>
        <v>2.645050068570466E-5</v>
      </c>
      <c r="AR1782" s="5">
        <f t="shared" si="2107"/>
        <v>8.7910478942404655E-4</v>
      </c>
      <c r="AS1782" s="5">
        <f t="shared" si="2108"/>
        <v>8.1044878746031881E-4</v>
      </c>
      <c r="AT1782" s="5">
        <f t="shared" si="2109"/>
        <v>3.7357732832181894E-4</v>
      </c>
      <c r="AU1782" s="5">
        <f t="shared" si="2110"/>
        <v>1.1480060792276466E-4</v>
      </c>
      <c r="AV1782" s="5">
        <f t="shared" si="2111"/>
        <v>2.6458738085043333E-5</v>
      </c>
      <c r="AW1782" s="5">
        <f t="shared" si="2112"/>
        <v>1.152090629217692E-7</v>
      </c>
      <c r="AX1782" s="5">
        <f t="shared" si="2113"/>
        <v>1.3486466459776018E-4</v>
      </c>
      <c r="AY1782" s="5">
        <f t="shared" si="2114"/>
        <v>1.243707740640056E-4</v>
      </c>
      <c r="AZ1782" s="5">
        <f t="shared" si="2115"/>
        <v>5.7346709337891393E-5</v>
      </c>
      <c r="BA1782" s="5">
        <f t="shared" si="2116"/>
        <v>1.7628177233943763E-5</v>
      </c>
      <c r="BB1782" s="5">
        <f t="shared" si="2117"/>
        <v>4.0641298713456303E-6</v>
      </c>
      <c r="BC1782" s="5">
        <f t="shared" si="2118"/>
        <v>7.4957955740809862E-7</v>
      </c>
      <c r="BD1782" s="5">
        <f t="shared" si="2119"/>
        <v>1.3511686384537117E-4</v>
      </c>
      <c r="BE1782" s="5">
        <f t="shared" si="2120"/>
        <v>1.2456455679267251E-4</v>
      </c>
      <c r="BF1782" s="5">
        <f t="shared" si="2121"/>
        <v>5.7418179964241722E-5</v>
      </c>
      <c r="BG1782" s="5">
        <f t="shared" si="2122"/>
        <v>1.7644652033153553E-5</v>
      </c>
      <c r="BH1782" s="5">
        <f t="shared" si="2123"/>
        <v>4.0666616248323988E-6</v>
      </c>
      <c r="BI1782" s="5">
        <f t="shared" si="2124"/>
        <v>7.4981299669999886E-7</v>
      </c>
      <c r="BJ1782" s="8">
        <f t="shared" si="2125"/>
        <v>0.337837897692783</v>
      </c>
      <c r="BK1782" s="8">
        <f t="shared" si="2126"/>
        <v>0.32419225347593028</v>
      </c>
      <c r="BL1782" s="8">
        <f t="shared" si="2127"/>
        <v>0.3173189437533131</v>
      </c>
      <c r="BM1782" s="8">
        <f t="shared" si="2128"/>
        <v>0.28111175668100263</v>
      </c>
      <c r="BN1782" s="8">
        <f t="shared" si="2129"/>
        <v>0.71878735918479186</v>
      </c>
    </row>
    <row r="1783" spans="1:66" x14ac:dyDescent="0.25">
      <c r="A1783" t="s">
        <v>19</v>
      </c>
      <c r="B1783" t="s">
        <v>148</v>
      </c>
      <c r="C1783" t="s">
        <v>154</v>
      </c>
      <c r="D1783" s="7" t="s">
        <v>576</v>
      </c>
      <c r="E1783">
        <f>VLOOKUP(A1783,home!$A$2:$E$405,3,FALSE)</f>
        <v>1.5815789473684201</v>
      </c>
      <c r="F1783">
        <f>VLOOKUP(B1783,home!$B$2:$E$405,3,FALSE)</f>
        <v>0.88</v>
      </c>
      <c r="G1783">
        <f>VLOOKUP(C1783,away!$B$2:$E$405,4,FALSE)</f>
        <v>1.2</v>
      </c>
      <c r="H1783">
        <f>VLOOKUP(A1783,away!$A$2:$E$405,3,FALSE)</f>
        <v>1.22631578947368</v>
      </c>
      <c r="I1783">
        <f>VLOOKUP(C1783,away!$B$2:$E$405,3,FALSE)</f>
        <v>0.53</v>
      </c>
      <c r="J1783">
        <f>VLOOKUP(B1783,home!$B$2:$E$405,4,FALSE)</f>
        <v>0.41</v>
      </c>
      <c r="K1783" s="3">
        <f t="shared" si="2074"/>
        <v>1.6701473684210515</v>
      </c>
      <c r="L1783" s="3">
        <f t="shared" si="2075"/>
        <v>0.2664784210526307</v>
      </c>
      <c r="M1783" s="5">
        <f t="shared" si="2076"/>
        <v>0.1441896561346416</v>
      </c>
      <c r="N1783" s="5">
        <f t="shared" si="2077"/>
        <v>0.24081797474680797</v>
      </c>
      <c r="O1783" s="5">
        <f t="shared" si="2078"/>
        <v>3.8423431898881068E-2</v>
      </c>
      <c r="P1783" s="5">
        <f t="shared" si="2079"/>
        <v>6.4172793671621681E-2</v>
      </c>
      <c r="Q1783" s="5">
        <f t="shared" si="2080"/>
        <v>0.20110075339593436</v>
      </c>
      <c r="R1783" s="5">
        <f t="shared" si="2081"/>
        <v>5.119507731918555E-3</v>
      </c>
      <c r="S1783" s="5">
        <f t="shared" si="2082"/>
        <v>7.1401575501627533E-3</v>
      </c>
      <c r="T1783" s="5">
        <f t="shared" si="2083"/>
        <v>5.358901123744305E-2</v>
      </c>
      <c r="U1783" s="5">
        <f t="shared" si="2084"/>
        <v>8.5503323660749992E-3</v>
      </c>
      <c r="V1783" s="5">
        <f t="shared" si="2085"/>
        <v>3.5308732303824121E-4</v>
      </c>
      <c r="W1783" s="5">
        <f t="shared" si="2086"/>
        <v>0.11195596469057013</v>
      </c>
      <c r="X1783" s="5">
        <f t="shared" si="2087"/>
        <v>2.9833848698167204E-2</v>
      </c>
      <c r="Y1783" s="5">
        <f t="shared" si="2088"/>
        <v>3.9750384475053394E-3</v>
      </c>
      <c r="Z1783" s="5">
        <f t="shared" si="2089"/>
        <v>4.5474611232279718E-4</v>
      </c>
      <c r="AA1783" s="5">
        <f t="shared" si="2090"/>
        <v>7.5949302279562344E-4</v>
      </c>
      <c r="AB1783" s="5">
        <f t="shared" si="2091"/>
        <v>6.3423263667813034E-4</v>
      </c>
      <c r="AC1783" s="5">
        <f t="shared" si="2092"/>
        <v>9.821526269991293E-6</v>
      </c>
      <c r="AD1783" s="5">
        <f t="shared" si="2093"/>
        <v>4.6745739951749007E-2</v>
      </c>
      <c r="AE1783" s="5">
        <f t="shared" si="2094"/>
        <v>1.2456730973278953E-2</v>
      </c>
      <c r="AF1783" s="5">
        <f t="shared" si="2095"/>
        <v>1.6597250006183874E-3</v>
      </c>
      <c r="AG1783" s="5">
        <f t="shared" si="2096"/>
        <v>1.4742696584878819E-4</v>
      </c>
      <c r="AH1783" s="5">
        <f t="shared" si="2097"/>
        <v>3.0295006497900298E-5</v>
      </c>
      <c r="AI1783" s="5">
        <f t="shared" si="2098"/>
        <v>5.0597125378766827E-5</v>
      </c>
      <c r="AJ1783" s="5">
        <f t="shared" si="2099"/>
        <v>4.2252327900508722E-5</v>
      </c>
      <c r="AK1783" s="5">
        <f t="shared" si="2100"/>
        <v>2.3522538084232657E-5</v>
      </c>
      <c r="AL1783" s="5">
        <f t="shared" si="2101"/>
        <v>1.7484604534350906E-7</v>
      </c>
      <c r="AM1783" s="5">
        <f t="shared" si="2102"/>
        <v>1.561445491306167E-2</v>
      </c>
      <c r="AN1783" s="5">
        <f t="shared" si="2103"/>
        <v>4.1609152908301658E-3</v>
      </c>
      <c r="AO1783" s="5">
        <f t="shared" si="2104"/>
        <v>5.5439706841708502E-4</v>
      </c>
      <c r="AP1783" s="5">
        <f t="shared" si="2105"/>
        <v>4.9244951809330718E-5</v>
      </c>
      <c r="AQ1783" s="5">
        <f t="shared" si="2106"/>
        <v>3.2806792507408333E-6</v>
      </c>
      <c r="AR1783" s="5">
        <f t="shared" si="2107"/>
        <v>1.6145930994679326E-6</v>
      </c>
      <c r="AS1783" s="5">
        <f t="shared" si="2108"/>
        <v>2.6966084161471561E-6</v>
      </c>
      <c r="AT1783" s="5">
        <f t="shared" si="2109"/>
        <v>2.2518667249451172E-6</v>
      </c>
      <c r="AU1783" s="5">
        <f t="shared" si="2110"/>
        <v>1.253649761567339E-6</v>
      </c>
      <c r="AV1783" s="5">
        <f t="shared" si="2111"/>
        <v>5.2344496255084287E-7</v>
      </c>
      <c r="AW1783" s="5">
        <f t="shared" si="2112"/>
        <v>2.1615742250937904E-9</v>
      </c>
      <c r="AX1783" s="5">
        <f t="shared" si="2113"/>
        <v>4.3464067970631825E-3</v>
      </c>
      <c r="AY1783" s="5">
        <f t="shared" si="2114"/>
        <v>1.1582236205338189E-3</v>
      </c>
      <c r="AZ1783" s="5">
        <f t="shared" si="2115"/>
        <v>1.5432080081285665E-4</v>
      </c>
      <c r="BA1783" s="5">
        <f t="shared" si="2116"/>
        <v>1.3707721112062528E-5</v>
      </c>
      <c r="BB1783" s="5">
        <f t="shared" si="2117"/>
        <v>9.1320296954305799E-7</v>
      </c>
      <c r="BC1783" s="5">
        <f t="shared" si="2118"/>
        <v>4.8669777084881565E-8</v>
      </c>
      <c r="BD1783" s="5">
        <f t="shared" si="2119"/>
        <v>7.1709036631447943E-8</v>
      </c>
      <c r="BE1783" s="5">
        <f t="shared" si="2120"/>
        <v>1.1976465882202154E-7</v>
      </c>
      <c r="BF1783" s="5">
        <f t="shared" si="2121"/>
        <v>1.0001231488072221E-7</v>
      </c>
      <c r="BG1783" s="5">
        <f t="shared" si="2122"/>
        <v>5.5678434835911891E-8</v>
      </c>
      <c r="BH1783" s="5">
        <f t="shared" si="2123"/>
        <v>2.324779785475033E-8</v>
      </c>
      <c r="BI1783" s="5">
        <f t="shared" si="2124"/>
        <v>7.7654496817391589E-9</v>
      </c>
      <c r="BJ1783" s="8">
        <f t="shared" si="2125"/>
        <v>0.728338127823561</v>
      </c>
      <c r="BK1783" s="8">
        <f t="shared" si="2126"/>
        <v>0.21702391467231344</v>
      </c>
      <c r="BL1783" s="8">
        <f t="shared" si="2127"/>
        <v>5.3642382994867177E-2</v>
      </c>
      <c r="BM1783" s="8">
        <f t="shared" si="2128"/>
        <v>0.3044768325642993</v>
      </c>
      <c r="BN1783" s="8">
        <f t="shared" si="2129"/>
        <v>0.69382411757980533</v>
      </c>
    </row>
    <row r="1784" spans="1:66" x14ac:dyDescent="0.25">
      <c r="A1784" t="s">
        <v>19</v>
      </c>
      <c r="B1784" t="s">
        <v>152</v>
      </c>
      <c r="C1784" t="s">
        <v>243</v>
      </c>
      <c r="D1784" s="7" t="s">
        <v>576</v>
      </c>
      <c r="E1784">
        <f>VLOOKUP(A1784,home!$A$2:$E$405,3,FALSE)</f>
        <v>1.5815789473684201</v>
      </c>
      <c r="F1784">
        <f>VLOOKUP(B1784,home!$B$2:$E$405,3,FALSE)</f>
        <v>1.38</v>
      </c>
      <c r="G1784">
        <f>VLOOKUP(C1784,away!$B$2:$E$405,4,FALSE)</f>
        <v>0.93</v>
      </c>
      <c r="H1784">
        <f>VLOOKUP(A1784,away!$A$2:$E$405,3,FALSE)</f>
        <v>1.22631578947368</v>
      </c>
      <c r="I1784">
        <f>VLOOKUP(C1784,away!$B$2:$E$405,3,FALSE)</f>
        <v>0.7</v>
      </c>
      <c r="J1784">
        <f>VLOOKUP(B1784,home!$B$2:$E$405,4,FALSE)</f>
        <v>0.97</v>
      </c>
      <c r="K1784" s="3">
        <f t="shared" si="2074"/>
        <v>2.0297984210526305</v>
      </c>
      <c r="L1784" s="3">
        <f t="shared" si="2075"/>
        <v>0.83266842105262873</v>
      </c>
      <c r="M1784" s="5">
        <f t="shared" si="2076"/>
        <v>5.7127661382214132E-2</v>
      </c>
      <c r="N1784" s="5">
        <f t="shared" si="2077"/>
        <v>0.1159576368720476</v>
      </c>
      <c r="O1784" s="5">
        <f t="shared" si="2078"/>
        <v>4.7568399601557475E-2</v>
      </c>
      <c r="P1784" s="5">
        <f t="shared" si="2079"/>
        <v>9.6554262403241956E-2</v>
      </c>
      <c r="Q1784" s="5">
        <f t="shared" si="2080"/>
        <v>0.11768531411593824</v>
      </c>
      <c r="R1784" s="5">
        <f t="shared" si="2081"/>
        <v>1.9804352094114675E-2</v>
      </c>
      <c r="S1784" s="5">
        <f t="shared" si="2082"/>
        <v>4.0797773629573937E-2</v>
      </c>
      <c r="T1784" s="5">
        <f t="shared" si="2083"/>
        <v>9.7992844686000946E-2</v>
      </c>
      <c r="U1784" s="5">
        <f t="shared" si="2084"/>
        <v>4.019884261060433E-2</v>
      </c>
      <c r="V1784" s="5">
        <f t="shared" si="2085"/>
        <v>7.6615909101909558E-3</v>
      </c>
      <c r="W1784" s="5">
        <f t="shared" si="2086"/>
        <v>7.9625821591204793E-2</v>
      </c>
      <c r="X1784" s="5">
        <f t="shared" si="2087"/>
        <v>6.6301907139366803E-2</v>
      </c>
      <c r="Y1784" s="5">
        <f t="shared" si="2088"/>
        <v>2.7603752165257282E-2</v>
      </c>
      <c r="Z1784" s="5">
        <f t="shared" si="2089"/>
        <v>5.4968195293922635E-3</v>
      </c>
      <c r="AA1784" s="5">
        <f t="shared" si="2090"/>
        <v>1.1157435601571682E-2</v>
      </c>
      <c r="AB1784" s="5">
        <f t="shared" si="2091"/>
        <v>1.1323672583533303E-2</v>
      </c>
      <c r="AC1784" s="5">
        <f t="shared" si="2092"/>
        <v>8.0932691063123022E-4</v>
      </c>
      <c r="AD1784" s="5">
        <f t="shared" si="2093"/>
        <v>4.0406091735211473E-2</v>
      </c>
      <c r="AE1784" s="5">
        <f t="shared" si="2094"/>
        <v>3.3644876606066208E-2</v>
      </c>
      <c r="AF1784" s="5">
        <f t="shared" si="2095"/>
        <v>1.4007513140041835E-2</v>
      </c>
      <c r="AG1784" s="5">
        <f t="shared" si="2096"/>
        <v>3.8878712830641956E-3</v>
      </c>
      <c r="AH1784" s="5">
        <f t="shared" si="2097"/>
        <v>1.1442570095875773E-3</v>
      </c>
      <c r="AI1784" s="5">
        <f t="shared" si="2098"/>
        <v>2.3226110713392692E-3</v>
      </c>
      <c r="AJ1784" s="5">
        <f t="shared" si="2099"/>
        <v>2.3572161426619036E-3</v>
      </c>
      <c r="AK1784" s="5">
        <f t="shared" si="2100"/>
        <v>1.5948912014849687E-3</v>
      </c>
      <c r="AL1784" s="5">
        <f t="shared" si="2101"/>
        <v>5.4715324246353238E-5</v>
      </c>
      <c r="AM1784" s="5">
        <f t="shared" si="2102"/>
        <v>1.6403244241007996E-2</v>
      </c>
      <c r="AN1784" s="5">
        <f t="shared" si="2103"/>
        <v>1.3658463482300752E-2</v>
      </c>
      <c r="AO1784" s="5">
        <f t="shared" si="2104"/>
        <v>5.686485610906177E-3</v>
      </c>
      <c r="AP1784" s="5">
        <f t="shared" si="2105"/>
        <v>1.5783189983239133E-3</v>
      </c>
      <c r="AQ1784" s="5">
        <f t="shared" si="2106"/>
        <v>3.2855409706293484E-4</v>
      </c>
      <c r="AR1784" s="5">
        <f t="shared" si="2107"/>
        <v>1.905573354903382E-4</v>
      </c>
      <c r="AS1784" s="5">
        <f t="shared" si="2108"/>
        <v>3.8679297869828491E-4</v>
      </c>
      <c r="AT1784" s="5">
        <f t="shared" si="2109"/>
        <v>3.9255588871801124E-4</v>
      </c>
      <c r="AU1784" s="5">
        <f t="shared" si="2110"/>
        <v>2.6560310769824388E-4</v>
      </c>
      <c r="AV1784" s="5">
        <f t="shared" si="2111"/>
        <v>1.3478019215814173E-4</v>
      </c>
      <c r="AW1784" s="5">
        <f t="shared" si="2112"/>
        <v>2.5688070303800346E-6</v>
      </c>
      <c r="AX1784" s="5">
        <f t="shared" si="2113"/>
        <v>5.5492132100897875E-3</v>
      </c>
      <c r="AY1784" s="5">
        <f t="shared" si="2114"/>
        <v>4.6206546017298527E-3</v>
      </c>
      <c r="AZ1784" s="5">
        <f t="shared" si="2115"/>
        <v>1.9237365857259793E-3</v>
      </c>
      <c r="BA1784" s="5">
        <f t="shared" si="2116"/>
        <v>5.3394490178587553E-4</v>
      </c>
      <c r="BB1784" s="5">
        <f t="shared" si="2117"/>
        <v>1.1114976457478645E-4</v>
      </c>
      <c r="BC1784" s="5">
        <f t="shared" si="2118"/>
        <v>1.8510179793771773E-5</v>
      </c>
      <c r="BD1784" s="5">
        <f t="shared" si="2119"/>
        <v>2.6445179277122643E-5</v>
      </c>
      <c r="BE1784" s="5">
        <f t="shared" si="2120"/>
        <v>5.3678383141157293E-5</v>
      </c>
      <c r="BF1784" s="5">
        <f t="shared" si="2121"/>
        <v>5.4478148672289604E-5</v>
      </c>
      <c r="BG1784" s="5">
        <f t="shared" si="2122"/>
        <v>3.6859886718961312E-5</v>
      </c>
      <c r="BH1784" s="5">
        <f t="shared" si="2123"/>
        <v>1.8704534965581618E-5</v>
      </c>
      <c r="BI1784" s="5">
        <f t="shared" si="2124"/>
        <v>7.593287107932256E-6</v>
      </c>
      <c r="BJ1784" s="8">
        <f t="shared" si="2125"/>
        <v>0.64752590500750118</v>
      </c>
      <c r="BK1784" s="8">
        <f t="shared" si="2126"/>
        <v>0.20762598516182842</v>
      </c>
      <c r="BL1784" s="8">
        <f t="shared" si="2127"/>
        <v>0.13903972683910126</v>
      </c>
      <c r="BM1784" s="8">
        <f t="shared" si="2128"/>
        <v>0.54037272427400962</v>
      </c>
      <c r="BN1784" s="8">
        <f t="shared" si="2129"/>
        <v>0.4546976264691141</v>
      </c>
    </row>
    <row r="1785" spans="1:66" x14ac:dyDescent="0.25">
      <c r="A1785" t="s">
        <v>19</v>
      </c>
      <c r="B1785" t="s">
        <v>144</v>
      </c>
      <c r="C1785" t="s">
        <v>20</v>
      </c>
      <c r="D1785" s="7" t="s">
        <v>576</v>
      </c>
      <c r="E1785">
        <f>VLOOKUP(A1785,home!$A$2:$E$405,3,FALSE)</f>
        <v>1.5815789473684201</v>
      </c>
      <c r="F1785">
        <f>VLOOKUP(B1785,home!$B$2:$E$405,3,FALSE)</f>
        <v>2.1800000000000002</v>
      </c>
      <c r="G1785">
        <f>VLOOKUP(C1785,away!$B$2:$E$405,4,FALSE)</f>
        <v>1.1599999999999999</v>
      </c>
      <c r="H1785">
        <f>VLOOKUP(A1785,away!$A$2:$E$405,3,FALSE)</f>
        <v>1.22631578947368</v>
      </c>
      <c r="I1785">
        <f>VLOOKUP(C1785,away!$B$2:$E$405,3,FALSE)</f>
        <v>0.73</v>
      </c>
      <c r="J1785">
        <f>VLOOKUP(B1785,home!$B$2:$E$405,4,FALSE)</f>
        <v>0.72</v>
      </c>
      <c r="K1785" s="3">
        <f t="shared" si="2074"/>
        <v>3.9994968421052608</v>
      </c>
      <c r="L1785" s="3">
        <f t="shared" si="2075"/>
        <v>0.64455157894736614</v>
      </c>
      <c r="M1785" s="5">
        <f t="shared" si="2076"/>
        <v>9.6186782378948257E-3</v>
      </c>
      <c r="N1785" s="5">
        <f t="shared" si="2077"/>
        <v>3.8469873237686955E-2</v>
      </c>
      <c r="O1785" s="5">
        <f t="shared" si="2078"/>
        <v>6.1997342456217791E-3</v>
      </c>
      <c r="P1785" s="5">
        <f t="shared" si="2079"/>
        <v>2.4795817537256151E-2</v>
      </c>
      <c r="Q1785" s="5">
        <f t="shared" si="2080"/>
        <v>7.6930068265159329E-2</v>
      </c>
      <c r="R1785" s="5">
        <f t="shared" si="2081"/>
        <v>1.9980242485347875E-3</v>
      </c>
      <c r="S1785" s="5">
        <f t="shared" si="2082"/>
        <v>1.5980172954497947E-2</v>
      </c>
      <c r="T1785" s="5">
        <f t="shared" si="2083"/>
        <v>4.9585396968837112E-2</v>
      </c>
      <c r="U1785" s="5">
        <f t="shared" si="2084"/>
        <v>7.9910916724646192E-3</v>
      </c>
      <c r="V1785" s="5">
        <f t="shared" si="2085"/>
        <v>4.5772222543755134E-3</v>
      </c>
      <c r="W1785" s="5">
        <f t="shared" si="2086"/>
        <v>0.1025605216964823</v>
      </c>
      <c r="X1785" s="5">
        <f t="shared" si="2087"/>
        <v>6.6105546197133269E-2</v>
      </c>
      <c r="Y1785" s="5">
        <f t="shared" si="2088"/>
        <v>2.1304217089270147E-2</v>
      </c>
      <c r="Z1785" s="5">
        <f t="shared" si="2089"/>
        <v>4.2927656138940748E-4</v>
      </c>
      <c r="AA1785" s="5">
        <f t="shared" si="2090"/>
        <v>1.7168902516667404E-3</v>
      </c>
      <c r="AB1785" s="5">
        <f t="shared" si="2091"/>
        <v>3.4333485698912177E-3</v>
      </c>
      <c r="AC1785" s="5">
        <f t="shared" si="2092"/>
        <v>7.3747118003062763E-4</v>
      </c>
      <c r="AD1785" s="5">
        <f t="shared" si="2093"/>
        <v>0.10254762066243728</v>
      </c>
      <c r="AE1785" s="5">
        <f t="shared" si="2094"/>
        <v>6.6097230815269498E-2</v>
      </c>
      <c r="AF1785" s="5">
        <f t="shared" si="2095"/>
        <v>2.1301537243015225E-2</v>
      </c>
      <c r="AG1785" s="5">
        <f t="shared" si="2096"/>
        <v>4.5766464879971975E-3</v>
      </c>
      <c r="AH1785" s="5">
        <f t="shared" si="2097"/>
        <v>6.9172721362159616E-5</v>
      </c>
      <c r="AI1785" s="5">
        <f t="shared" si="2098"/>
        <v>2.7665608064778453E-4</v>
      </c>
      <c r="AJ1785" s="5">
        <f t="shared" si="2099"/>
        <v>5.5324256045001627E-4</v>
      </c>
      <c r="AK1785" s="5">
        <f t="shared" si="2100"/>
        <v>7.3756395781268973E-4</v>
      </c>
      <c r="AL1785" s="5">
        <f t="shared" si="2101"/>
        <v>7.6044547355714863E-5</v>
      </c>
      <c r="AM1785" s="5">
        <f t="shared" si="2102"/>
        <v>8.2027777000965196E-2</v>
      </c>
      <c r="AN1785" s="5">
        <f t="shared" si="2103"/>
        <v>5.2871133183514565E-2</v>
      </c>
      <c r="AO1785" s="5">
        <f t="shared" si="2104"/>
        <v>1.7039086187085394E-2</v>
      </c>
      <c r="AP1785" s="5">
        <f t="shared" si="2105"/>
        <v>3.6608566352353839E-3</v>
      </c>
      <c r="AQ1785" s="5">
        <f t="shared" si="2106"/>
        <v>5.8990273113522702E-4</v>
      </c>
      <c r="AR1785" s="5">
        <f t="shared" si="2107"/>
        <v>8.9170773548132401E-6</v>
      </c>
      <c r="AS1785" s="5">
        <f t="shared" si="2108"/>
        <v>3.5663822721383893E-5</v>
      </c>
      <c r="AT1785" s="5">
        <f t="shared" si="2109"/>
        <v>7.1318673175788371E-5</v>
      </c>
      <c r="AU1785" s="5">
        <f t="shared" si="2110"/>
        <v>9.5079602716567589E-5</v>
      </c>
      <c r="AV1785" s="5">
        <f t="shared" si="2111"/>
        <v>9.5067642703383721E-5</v>
      </c>
      <c r="AW1785" s="5">
        <f t="shared" si="2112"/>
        <v>5.4453852826185765E-6</v>
      </c>
      <c r="AX1785" s="5">
        <f t="shared" si="2113"/>
        <v>5.4678305846712447E-2</v>
      </c>
      <c r="AY1785" s="5">
        <f t="shared" si="2114"/>
        <v>3.5242988367665505E-2</v>
      </c>
      <c r="AZ1785" s="5">
        <f t="shared" si="2115"/>
        <v>1.1357961899601228E-2</v>
      </c>
      <c r="BA1785" s="5">
        <f t="shared" si="2116"/>
        <v>2.4402640920040001E-3</v>
      </c>
      <c r="BB1785" s="5">
        <f t="shared" si="2117"/>
        <v>3.9321901838743463E-4</v>
      </c>
      <c r="BC1785" s="5">
        <f t="shared" si="2118"/>
        <v>5.0689987834750904E-5</v>
      </c>
      <c r="BD1785" s="5">
        <f t="shared" si="2119"/>
        <v>9.5791938144011225E-7</v>
      </c>
      <c r="BE1785" s="5">
        <f t="shared" si="2120"/>
        <v>3.8311955410611546E-6</v>
      </c>
      <c r="BF1785" s="5">
        <f t="shared" si="2121"/>
        <v>7.6614272339809218E-6</v>
      </c>
      <c r="BG1785" s="5">
        <f t="shared" si="2122"/>
        <v>1.0213951342775315E-5</v>
      </c>
      <c r="BH1785" s="5">
        <f t="shared" si="2123"/>
        <v>1.0212666535211666E-5</v>
      </c>
      <c r="BI1785" s="5">
        <f t="shared" si="2124"/>
        <v>8.1691055114106242E-6</v>
      </c>
      <c r="BJ1785" s="8">
        <f t="shared" si="2125"/>
        <v>0.80983084361342939</v>
      </c>
      <c r="BK1785" s="8">
        <f t="shared" si="2126"/>
        <v>9.1028395079076285E-2</v>
      </c>
      <c r="BL1785" s="8">
        <f t="shared" si="2127"/>
        <v>2.3322817392669608E-2</v>
      </c>
      <c r="BM1785" s="8">
        <f t="shared" si="2128"/>
        <v>0.73136159389202804</v>
      </c>
      <c r="BN1785" s="8">
        <f t="shared" si="2129"/>
        <v>0.15801219577215384</v>
      </c>
    </row>
    <row r="1786" spans="1:66" x14ac:dyDescent="0.25">
      <c r="A1786" t="s">
        <v>19</v>
      </c>
      <c r="B1786" t="s">
        <v>146</v>
      </c>
      <c r="C1786" t="s">
        <v>252</v>
      </c>
      <c r="D1786" s="7" t="s">
        <v>576</v>
      </c>
      <c r="E1786">
        <f>VLOOKUP(A1786,home!$A$2:$E$405,3,FALSE)</f>
        <v>1.5815789473684201</v>
      </c>
      <c r="F1786">
        <f>VLOOKUP(B1786,home!$B$2:$E$405,3,FALSE)</f>
        <v>0.63</v>
      </c>
      <c r="G1786">
        <f>VLOOKUP(C1786,away!$B$2:$E$405,4,FALSE)</f>
        <v>0.7</v>
      </c>
      <c r="H1786">
        <f>VLOOKUP(A1786,away!$A$2:$E$405,3,FALSE)</f>
        <v>1.22631578947368</v>
      </c>
      <c r="I1786">
        <f>VLOOKUP(C1786,away!$B$2:$E$405,3,FALSE)</f>
        <v>0.6</v>
      </c>
      <c r="J1786">
        <f>VLOOKUP(B1786,home!$B$2:$E$405,4,FALSE)</f>
        <v>0.82</v>
      </c>
      <c r="K1786" s="3">
        <f t="shared" si="2074"/>
        <v>0.69747631578947322</v>
      </c>
      <c r="L1786" s="3">
        <f t="shared" si="2075"/>
        <v>0.60334736842105052</v>
      </c>
      <c r="M1786" s="5">
        <f t="shared" si="2076"/>
        <v>0.27230740532421793</v>
      </c>
      <c r="N1786" s="5">
        <f t="shared" si="2077"/>
        <v>0.18992796582772631</v>
      </c>
      <c r="O1786" s="5">
        <f t="shared" si="2078"/>
        <v>0.16429595640393127</v>
      </c>
      <c r="P1786" s="5">
        <f t="shared" si="2079"/>
        <v>0.11459253837172188</v>
      </c>
      <c r="Q1786" s="5">
        <f t="shared" si="2080"/>
        <v>6.6235128935455759E-2</v>
      </c>
      <c r="R1786" s="5">
        <f t="shared" si="2081"/>
        <v>4.9563766469265774E-2</v>
      </c>
      <c r="S1786" s="5">
        <f t="shared" si="2082"/>
        <v>1.205572231394132E-2</v>
      </c>
      <c r="T1786" s="5">
        <f t="shared" si="2083"/>
        <v>3.9962790740236211E-2</v>
      </c>
      <c r="U1786" s="5">
        <f t="shared" si="2084"/>
        <v>3.4569553233633317E-2</v>
      </c>
      <c r="V1786" s="5">
        <f t="shared" si="2085"/>
        <v>5.6369945422294243E-4</v>
      </c>
      <c r="W1786" s="5">
        <f t="shared" si="2086"/>
        <v>1.5399144568580809E-2</v>
      </c>
      <c r="X1786" s="5">
        <f t="shared" si="2087"/>
        <v>9.2910333513885456E-3</v>
      </c>
      <c r="Y1786" s="5">
        <f t="shared" si="2088"/>
        <v>2.8028602612362456E-3</v>
      </c>
      <c r="Z1786" s="5">
        <f t="shared" si="2089"/>
        <v>9.9680560227556701E-3</v>
      </c>
      <c r="AA1786" s="5">
        <f t="shared" si="2090"/>
        <v>6.9524829903346939E-3</v>
      </c>
      <c r="AB1786" s="5">
        <f t="shared" si="2091"/>
        <v>2.4245961108438113E-3</v>
      </c>
      <c r="AC1786" s="5">
        <f t="shared" si="2092"/>
        <v>1.482601787427783E-5</v>
      </c>
      <c r="AD1786" s="5">
        <f t="shared" si="2093"/>
        <v>2.6851346550008041E-3</v>
      </c>
      <c r="AE1786" s="5">
        <f t="shared" si="2094"/>
        <v>1.6200689279509007E-3</v>
      </c>
      <c r="AF1786" s="5">
        <f t="shared" si="2095"/>
        <v>4.8873216216994411E-4</v>
      </c>
      <c r="AG1786" s="5">
        <f t="shared" si="2096"/>
        <v>9.8291754635988638E-5</v>
      </c>
      <c r="AH1786" s="5">
        <f t="shared" si="2097"/>
        <v>1.5035500924008088E-3</v>
      </c>
      <c r="AI1786" s="5">
        <f t="shared" si="2098"/>
        <v>1.0486905790526382E-3</v>
      </c>
      <c r="AJ1786" s="5">
        <f t="shared" si="2099"/>
        <v>3.6571842074038173E-4</v>
      </c>
      <c r="AK1786" s="5">
        <f t="shared" si="2100"/>
        <v>8.5026645571448657E-5</v>
      </c>
      <c r="AL1786" s="5">
        <f t="shared" si="2101"/>
        <v>2.495636899973678E-7</v>
      </c>
      <c r="AM1786" s="5">
        <f t="shared" si="2102"/>
        <v>3.7456356531371995E-4</v>
      </c>
      <c r="AN1786" s="5">
        <f t="shared" si="2103"/>
        <v>2.2599194143843924E-4</v>
      </c>
      <c r="AO1786" s="5">
        <f t="shared" si="2104"/>
        <v>6.8175821575623224E-5</v>
      </c>
      <c r="AP1786" s="5">
        <f t="shared" si="2105"/>
        <v>1.3711234179198451E-5</v>
      </c>
      <c r="AQ1786" s="5">
        <f t="shared" si="2106"/>
        <v>2.0681592649560363E-6</v>
      </c>
      <c r="AR1786" s="5">
        <f t="shared" si="2107"/>
        <v>1.8143259830785113E-4</v>
      </c>
      <c r="AS1786" s="5">
        <f t="shared" si="2108"/>
        <v>1.2654494023187142E-4</v>
      </c>
      <c r="AT1786" s="5">
        <f t="shared" si="2109"/>
        <v>4.413104934736238E-5</v>
      </c>
      <c r="AU1786" s="5">
        <f t="shared" si="2110"/>
        <v>1.0260120570240586E-5</v>
      </c>
      <c r="AV1786" s="5">
        <f t="shared" si="2111"/>
        <v>1.7890477737217978E-6</v>
      </c>
      <c r="AW1786" s="5">
        <f t="shared" si="2112"/>
        <v>2.9172643534327603E-9</v>
      </c>
      <c r="AX1786" s="5">
        <f t="shared" si="2113"/>
        <v>4.3541535927330518E-5</v>
      </c>
      <c r="AY1786" s="5">
        <f t="shared" si="2114"/>
        <v>2.6270671118765495E-5</v>
      </c>
      <c r="AZ1786" s="5">
        <f t="shared" si="2115"/>
        <v>7.9251701430810269E-6</v>
      </c>
      <c r="BA1786" s="5">
        <f t="shared" si="2116"/>
        <v>1.5938768500390061E-6</v>
      </c>
      <c r="BB1786" s="5">
        <f t="shared" si="2117"/>
        <v>2.4041535076456688E-7</v>
      </c>
      <c r="BC1786" s="5">
        <f t="shared" si="2118"/>
        <v>2.9010793842365049E-8</v>
      </c>
      <c r="BD1786" s="5">
        <f t="shared" si="2119"/>
        <v>1.8244480122472578E-5</v>
      </c>
      <c r="BE1786" s="5">
        <f t="shared" si="2120"/>
        <v>1.2725092779316449E-5</v>
      </c>
      <c r="BF1786" s="5">
        <f t="shared" si="2121"/>
        <v>4.4377254148984334E-6</v>
      </c>
      <c r="BG1786" s="5">
        <f t="shared" si="2122"/>
        <v>1.0317361242895571E-6</v>
      </c>
      <c r="BH1786" s="5">
        <f t="shared" si="2123"/>
        <v>1.7990287770909752E-7</v>
      </c>
      <c r="BI1786" s="5">
        <f t="shared" si="2124"/>
        <v>2.5095599268893107E-8</v>
      </c>
      <c r="BJ1786" s="8">
        <f t="shared" si="2125"/>
        <v>0.32927526258633738</v>
      </c>
      <c r="BK1786" s="8">
        <f t="shared" si="2126"/>
        <v>0.39956071171678714</v>
      </c>
      <c r="BL1786" s="8">
        <f t="shared" si="2127"/>
        <v>0.26121014273492332</v>
      </c>
      <c r="BM1786" s="8">
        <f t="shared" si="2128"/>
        <v>0.14306514397462983</v>
      </c>
      <c r="BN1786" s="8">
        <f t="shared" si="2129"/>
        <v>0.85692276133231893</v>
      </c>
    </row>
    <row r="1787" spans="1:66" x14ac:dyDescent="0.25">
      <c r="A1787" t="s">
        <v>19</v>
      </c>
      <c r="B1787" t="s">
        <v>21</v>
      </c>
      <c r="C1787" t="s">
        <v>245</v>
      </c>
      <c r="D1787" s="7" t="s">
        <v>576</v>
      </c>
      <c r="E1787">
        <f>VLOOKUP(A1787,home!$A$2:$E$405,3,FALSE)</f>
        <v>1.5815789473684201</v>
      </c>
      <c r="F1787">
        <f>VLOOKUP(B1787,home!$B$2:$E$405,3,FALSE)</f>
        <v>1.26</v>
      </c>
      <c r="G1787">
        <f>VLOOKUP(C1787,away!$B$2:$E$405,4,FALSE)</f>
        <v>0.93</v>
      </c>
      <c r="H1787">
        <f>VLOOKUP(A1787,away!$A$2:$E$405,3,FALSE)</f>
        <v>1.22631578947368</v>
      </c>
      <c r="I1787">
        <f>VLOOKUP(C1787,away!$B$2:$E$405,3,FALSE)</f>
        <v>0.73</v>
      </c>
      <c r="J1787">
        <f>VLOOKUP(B1787,home!$B$2:$E$405,4,FALSE)</f>
        <v>0.69</v>
      </c>
      <c r="K1787" s="3">
        <f t="shared" si="2074"/>
        <v>1.8532942105263148</v>
      </c>
      <c r="L1787" s="3">
        <f t="shared" si="2075"/>
        <v>0.61769526315789258</v>
      </c>
      <c r="M1787" s="5">
        <f t="shared" si="2076"/>
        <v>8.4501205902595397E-2</v>
      </c>
      <c r="N1787" s="5">
        <f t="shared" si="2077"/>
        <v>0.1566055956817721</v>
      </c>
      <c r="O1787" s="5">
        <f t="shared" si="2078"/>
        <v>5.219599461716292E-2</v>
      </c>
      <c r="P1787" s="5">
        <f t="shared" si="2079"/>
        <v>9.6734534636650729E-2</v>
      </c>
      <c r="Q1787" s="5">
        <f t="shared" si="2080"/>
        <v>0.14511812190652656</v>
      </c>
      <c r="R1787" s="5">
        <f t="shared" si="2081"/>
        <v>1.6120609315418196E-2</v>
      </c>
      <c r="S1787" s="5">
        <f t="shared" si="2082"/>
        <v>2.7684723819669094E-2</v>
      </c>
      <c r="T1787" s="5">
        <f t="shared" si="2083"/>
        <v>8.9638776500031062E-2</v>
      </c>
      <c r="U1787" s="5">
        <f t="shared" si="2084"/>
        <v>2.9876231914421118E-2</v>
      </c>
      <c r="V1787" s="5">
        <f t="shared" si="2085"/>
        <v>3.5214078329602683E-3</v>
      </c>
      <c r="W1787" s="5">
        <f t="shared" si="2086"/>
        <v>8.9648858390605921E-2</v>
      </c>
      <c r="X1787" s="5">
        <f t="shared" si="2087"/>
        <v>5.5375675175389966E-2</v>
      </c>
      <c r="Y1787" s="5">
        <f t="shared" si="2088"/>
        <v>1.7102646125004239E-2</v>
      </c>
      <c r="Z1787" s="5">
        <f t="shared" si="2089"/>
        <v>3.3192080044509385E-3</v>
      </c>
      <c r="AA1787" s="5">
        <f t="shared" si="2090"/>
        <v>6.1514689781815264E-3</v>
      </c>
      <c r="AB1787" s="5">
        <f t="shared" si="2091"/>
        <v>5.7002409217480256E-3</v>
      </c>
      <c r="AC1787" s="5">
        <f t="shared" si="2092"/>
        <v>2.5195036001906764E-4</v>
      </c>
      <c r="AD1787" s="5">
        <f t="shared" si="2093"/>
        <v>4.1536427558900864E-2</v>
      </c>
      <c r="AE1787" s="5">
        <f t="shared" si="2094"/>
        <v>2.5656854551634009E-2</v>
      </c>
      <c r="AF1787" s="5">
        <f t="shared" si="2095"/>
        <v>7.9240587620376703E-3</v>
      </c>
      <c r="AG1787" s="5">
        <f t="shared" si="2096"/>
        <v>1.6315511874318209E-3</v>
      </c>
      <c r="AH1787" s="5">
        <f t="shared" si="2097"/>
        <v>5.1256476544627642E-4</v>
      </c>
      <c r="AI1787" s="5">
        <f t="shared" si="2098"/>
        <v>9.4993331232136259E-4</v>
      </c>
      <c r="AJ1787" s="5">
        <f t="shared" si="2099"/>
        <v>8.8025295405563364E-4</v>
      </c>
      <c r="AK1787" s="5">
        <f t="shared" si="2100"/>
        <v>5.4378923451666426E-4</v>
      </c>
      <c r="AL1787" s="5">
        <f t="shared" si="2101"/>
        <v>1.1537019178673071E-5</v>
      </c>
      <c r="AM1787" s="5">
        <f t="shared" si="2102"/>
        <v>1.5395844144171325E-2</v>
      </c>
      <c r="AN1787" s="5">
        <f t="shared" si="2103"/>
        <v>9.509940000171805E-3</v>
      </c>
      <c r="AO1787" s="5">
        <f t="shared" si="2104"/>
        <v>2.9371224455109453E-3</v>
      </c>
      <c r="AP1787" s="5">
        <f t="shared" si="2105"/>
        <v>6.047488739689454E-4</v>
      </c>
      <c r="AQ1787" s="5">
        <f t="shared" si="2106"/>
        <v>9.3387628712671733E-5</v>
      </c>
      <c r="AR1787" s="5">
        <f t="shared" si="2107"/>
        <v>6.3321765535560276E-5</v>
      </c>
      <c r="AS1787" s="5">
        <f t="shared" si="2108"/>
        <v>1.1735386146735858E-4</v>
      </c>
      <c r="AT1787" s="5">
        <f t="shared" si="2109"/>
        <v>1.0874561602018144E-4</v>
      </c>
      <c r="AU1787" s="5">
        <f t="shared" si="2110"/>
        <v>6.7179206863440008E-5</v>
      </c>
      <c r="AV1787" s="5">
        <f t="shared" si="2111"/>
        <v>3.1125708786940772E-5</v>
      </c>
      <c r="AW1787" s="5">
        <f t="shared" si="2112"/>
        <v>3.6686793382356502E-7</v>
      </c>
      <c r="AX1787" s="5">
        <f t="shared" si="2113"/>
        <v>4.7555048030930294E-3</v>
      </c>
      <c r="AY1787" s="5">
        <f t="shared" si="2114"/>
        <v>2.9374527907951708E-3</v>
      </c>
      <c r="AZ1787" s="5">
        <f t="shared" si="2115"/>
        <v>9.0722533731205427E-4</v>
      </c>
      <c r="BA1787" s="5">
        <f t="shared" si="2116"/>
        <v>1.8679626449149241E-4</v>
      </c>
      <c r="BB1787" s="5">
        <f t="shared" si="2117"/>
        <v>2.8845791937995923E-5</v>
      </c>
      <c r="BC1787" s="5">
        <f t="shared" si="2118"/>
        <v>3.5635818084276434E-6</v>
      </c>
      <c r="BD1787" s="5">
        <f t="shared" si="2119"/>
        <v>6.5189257710183746E-6</v>
      </c>
      <c r="BE1787" s="5">
        <f t="shared" si="2120"/>
        <v>1.2081487390279145E-5</v>
      </c>
      <c r="BF1787" s="5">
        <f t="shared" si="2121"/>
        <v>1.119527531747551E-5</v>
      </c>
      <c r="BG1787" s="5">
        <f t="shared" si="2122"/>
        <v>6.9160463103751746E-6</v>
      </c>
      <c r="BH1787" s="5">
        <f t="shared" si="2123"/>
        <v>3.2043671466875492E-6</v>
      </c>
      <c r="BI1787" s="5">
        <f t="shared" si="2124"/>
        <v>1.1877270162713519E-6</v>
      </c>
      <c r="BJ1787" s="8">
        <f t="shared" si="2125"/>
        <v>0.66759899750130802</v>
      </c>
      <c r="BK1787" s="8">
        <f t="shared" si="2126"/>
        <v>0.21564281236186839</v>
      </c>
      <c r="BL1787" s="8">
        <f t="shared" si="2127"/>
        <v>0.11335991600089729</v>
      </c>
      <c r="BM1787" s="8">
        <f t="shared" si="2128"/>
        <v>0.4457077858855375</v>
      </c>
      <c r="BN1787" s="8">
        <f t="shared" si="2129"/>
        <v>0.5512760620601258</v>
      </c>
    </row>
    <row r="1788" spans="1:66" x14ac:dyDescent="0.25">
      <c r="A1788" t="s">
        <v>19</v>
      </c>
      <c r="B1788" t="s">
        <v>246</v>
      </c>
      <c r="C1788" t="s">
        <v>253</v>
      </c>
      <c r="D1788" s="7" t="s">
        <v>576</v>
      </c>
      <c r="E1788">
        <f>VLOOKUP(A1788,home!$A$2:$E$405,3,FALSE)</f>
        <v>1.5815789473684201</v>
      </c>
      <c r="F1788">
        <f>VLOOKUP(B1788,home!$B$2:$E$405,3,FALSE)</f>
        <v>1.1599999999999999</v>
      </c>
      <c r="G1788">
        <f>VLOOKUP(C1788,away!$B$2:$E$405,4,FALSE)</f>
        <v>0.87</v>
      </c>
      <c r="H1788">
        <f>VLOOKUP(A1788,away!$A$2:$E$405,3,FALSE)</f>
        <v>1.22631578947368</v>
      </c>
      <c r="I1788">
        <f>VLOOKUP(C1788,away!$B$2:$E$405,3,FALSE)</f>
        <v>0.8</v>
      </c>
      <c r="J1788">
        <f>VLOOKUP(B1788,home!$B$2:$E$405,4,FALSE)</f>
        <v>0.86</v>
      </c>
      <c r="K1788" s="3">
        <f t="shared" si="2074"/>
        <v>1.5961294736842095</v>
      </c>
      <c r="L1788" s="3">
        <f t="shared" si="2075"/>
        <v>0.84370526315789185</v>
      </c>
      <c r="M1788" s="5">
        <f t="shared" si="2076"/>
        <v>8.717525712986933E-2</v>
      </c>
      <c r="N1788" s="5">
        <f t="shared" si="2077"/>
        <v>0.13914299728098395</v>
      </c>
      <c r="O1788" s="5">
        <f t="shared" si="2078"/>
        <v>7.355022325761329E-2</v>
      </c>
      <c r="P1788" s="5">
        <f t="shared" si="2079"/>
        <v>0.11739567913753041</v>
      </c>
      <c r="Q1788" s="5">
        <f t="shared" si="2080"/>
        <v>0.11104511950847019</v>
      </c>
      <c r="R1788" s="5">
        <f t="shared" si="2081"/>
        <v>3.1027355234443159E-2</v>
      </c>
      <c r="S1788" s="5">
        <f t="shared" si="2082"/>
        <v>3.9523099598176806E-2</v>
      </c>
      <c r="T1788" s="5">
        <f t="shared" si="2083"/>
        <v>9.36893517772934E-2</v>
      </c>
      <c r="U1788" s="5">
        <f t="shared" si="2084"/>
        <v>4.9523676180164754E-2</v>
      </c>
      <c r="V1788" s="5">
        <f t="shared" si="2085"/>
        <v>5.9138099396407323E-3</v>
      </c>
      <c r="W1788" s="5">
        <f t="shared" si="2086"/>
        <v>5.9080796052084869E-2</v>
      </c>
      <c r="X1788" s="5">
        <f t="shared" si="2087"/>
        <v>4.9846778580702002E-2</v>
      </c>
      <c r="Y1788" s="5">
        <f t="shared" si="2088"/>
        <v>2.1027994720002174E-2</v>
      </c>
      <c r="Z1788" s="5">
        <f t="shared" si="2089"/>
        <v>8.7259809710564205E-3</v>
      </c>
      <c r="AA1788" s="5">
        <f t="shared" si="2090"/>
        <v>1.392779541471071E-2</v>
      </c>
      <c r="AB1788" s="5">
        <f t="shared" si="2091"/>
        <v>1.111528238243178E-2</v>
      </c>
      <c r="AC1788" s="5">
        <f t="shared" si="2092"/>
        <v>4.9774425465712595E-4</v>
      </c>
      <c r="AD1788" s="5">
        <f t="shared" si="2093"/>
        <v>2.3575149976864603E-2</v>
      </c>
      <c r="AE1788" s="5">
        <f t="shared" si="2094"/>
        <v>1.9890478115217318E-2</v>
      </c>
      <c r="AF1788" s="5">
        <f t="shared" si="2095"/>
        <v>8.3908505362678566E-3</v>
      </c>
      <c r="AG1788" s="5">
        <f t="shared" si="2096"/>
        <v>2.3598015866068038E-3</v>
      </c>
      <c r="AH1788" s="5">
        <f t="shared" si="2097"/>
        <v>1.8405390178739781E-3</v>
      </c>
      <c r="AI1788" s="5">
        <f t="shared" si="2098"/>
        <v>2.9377385738944446E-3</v>
      </c>
      <c r="AJ1788" s="5">
        <f t="shared" si="2099"/>
        <v>2.3445055618859707E-3</v>
      </c>
      <c r="AK1788" s="5">
        <f t="shared" si="2100"/>
        <v>1.2473781428475848E-3</v>
      </c>
      <c r="AL1788" s="5">
        <f t="shared" si="2101"/>
        <v>2.6811747615599953E-5</v>
      </c>
      <c r="AM1788" s="5">
        <f t="shared" si="2102"/>
        <v>7.5257983449198368E-3</v>
      </c>
      <c r="AN1788" s="5">
        <f t="shared" si="2103"/>
        <v>6.3495556730738178E-3</v>
      </c>
      <c r="AO1788" s="5">
        <f t="shared" si="2104"/>
        <v>2.6785767700432152E-3</v>
      </c>
      <c r="AP1788" s="5">
        <f t="shared" si="2105"/>
        <v>7.5330977288597567E-4</v>
      </c>
      <c r="AQ1788" s="5">
        <f t="shared" si="2106"/>
        <v>1.5889285504304344E-4</v>
      </c>
      <c r="AR1788" s="5">
        <f t="shared" si="2107"/>
        <v>3.1057449128554657E-4</v>
      </c>
      <c r="AS1788" s="5">
        <f t="shared" si="2108"/>
        <v>4.9571709931534058E-4</v>
      </c>
      <c r="AT1788" s="5">
        <f t="shared" si="2109"/>
        <v>3.9561433641322884E-4</v>
      </c>
      <c r="AU1788" s="5">
        <f t="shared" si="2110"/>
        <v>2.1048390085372484E-4</v>
      </c>
      <c r="AV1788" s="5">
        <f t="shared" si="2111"/>
        <v>8.3989889472163849E-5</v>
      </c>
      <c r="AW1788" s="5">
        <f t="shared" si="2112"/>
        <v>1.0029551146058642E-6</v>
      </c>
      <c r="AX1788" s="5">
        <f t="shared" si="2113"/>
        <v>2.0020247585550649E-3</v>
      </c>
      <c r="AY1788" s="5">
        <f t="shared" si="2114"/>
        <v>1.6891188257653162E-3</v>
      </c>
      <c r="AZ1788" s="5">
        <f t="shared" si="2115"/>
        <v>7.1255922169863762E-4</v>
      </c>
      <c r="BA1788" s="5">
        <f t="shared" si="2116"/>
        <v>2.0039665521961057E-4</v>
      </c>
      <c r="BB1788" s="5">
        <f t="shared" si="2117"/>
        <v>4.2268928182005704E-5</v>
      </c>
      <c r="BC1788" s="5">
        <f t="shared" si="2118"/>
        <v>7.132503435040233E-6</v>
      </c>
      <c r="BD1788" s="5">
        <f t="shared" si="2119"/>
        <v>4.3672222150033393E-5</v>
      </c>
      <c r="BE1788" s="5">
        <f t="shared" si="2120"/>
        <v>6.9706520954952679E-5</v>
      </c>
      <c r="BF1788" s="5">
        <f t="shared" si="2121"/>
        <v>5.5630316302092985E-5</v>
      </c>
      <c r="BG1788" s="5">
        <f t="shared" si="2122"/>
        <v>2.9597729160048578E-5</v>
      </c>
      <c r="BH1788" s="5">
        <f t="shared" si="2123"/>
        <v>1.1810451966619038E-5</v>
      </c>
      <c r="BI1788" s="5">
        <f t="shared" si="2124"/>
        <v>3.7702020962904547E-6</v>
      </c>
      <c r="BJ1788" s="8">
        <f t="shared" si="2125"/>
        <v>0.55016895244331476</v>
      </c>
      <c r="BK1788" s="8">
        <f t="shared" si="2126"/>
        <v>0.25222152063325537</v>
      </c>
      <c r="BL1788" s="8">
        <f t="shared" si="2127"/>
        <v>0.1892250609258358</v>
      </c>
      <c r="BM1788" s="8">
        <f t="shared" si="2128"/>
        <v>0.4393167675539012</v>
      </c>
      <c r="BN1788" s="8">
        <f t="shared" si="2129"/>
        <v>0.55933663154891033</v>
      </c>
    </row>
    <row r="1789" spans="1:66" x14ac:dyDescent="0.25">
      <c r="A1789" t="s">
        <v>477</v>
      </c>
      <c r="B1789" t="s">
        <v>479</v>
      </c>
      <c r="C1789" t="s">
        <v>491</v>
      </c>
      <c r="D1789" s="7" t="s">
        <v>576</v>
      </c>
      <c r="E1789">
        <f>VLOOKUP(A1789,home!$A$2:$E$405,3,FALSE)</f>
        <v>1.30833333333333</v>
      </c>
      <c r="F1789">
        <f>VLOOKUP(B1789,home!$B$2:$E$405,3,FALSE)</f>
        <v>0.9</v>
      </c>
      <c r="G1789">
        <f>VLOOKUP(C1789,away!$B$2:$E$405,4,FALSE)</f>
        <v>0.96</v>
      </c>
      <c r="H1789">
        <f>VLOOKUP(A1789,away!$A$2:$E$405,3,FALSE)</f>
        <v>1.06666666666667</v>
      </c>
      <c r="I1789">
        <f>VLOOKUP(C1789,away!$B$2:$E$405,3,FALSE)</f>
        <v>0.76</v>
      </c>
      <c r="J1789">
        <f>VLOOKUP(B1789,home!$B$2:$E$405,4,FALSE)</f>
        <v>1.05</v>
      </c>
      <c r="K1789" s="3">
        <f t="shared" si="2074"/>
        <v>1.1303999999999972</v>
      </c>
      <c r="L1789" s="3">
        <f t="shared" si="2075"/>
        <v>0.85120000000000273</v>
      </c>
      <c r="M1789" s="5">
        <f t="shared" si="2076"/>
        <v>0.13784850316560157</v>
      </c>
      <c r="N1789" s="5">
        <f t="shared" si="2077"/>
        <v>0.1558239479783956</v>
      </c>
      <c r="O1789" s="5">
        <f t="shared" si="2078"/>
        <v>0.11733664589456046</v>
      </c>
      <c r="P1789" s="5">
        <f t="shared" si="2079"/>
        <v>0.1326373445192108</v>
      </c>
      <c r="Q1789" s="5">
        <f t="shared" si="2080"/>
        <v>8.8071695397389016E-2</v>
      </c>
      <c r="R1789" s="5">
        <f t="shared" si="2081"/>
        <v>4.9938476492725078E-2</v>
      </c>
      <c r="S1789" s="5">
        <f t="shared" si="2082"/>
        <v>3.1905796503233011E-2</v>
      </c>
      <c r="T1789" s="5">
        <f t="shared" si="2083"/>
        <v>7.4966627122257781E-2</v>
      </c>
      <c r="U1789" s="5">
        <f t="shared" si="2084"/>
        <v>5.645045382737629E-2</v>
      </c>
      <c r="V1789" s="5">
        <f t="shared" si="2085"/>
        <v>3.4110716763341258E-3</v>
      </c>
      <c r="W1789" s="5">
        <f t="shared" si="2086"/>
        <v>3.3185414825736094E-2</v>
      </c>
      <c r="X1789" s="5">
        <f t="shared" si="2087"/>
        <v>2.824742509966666E-2</v>
      </c>
      <c r="Y1789" s="5">
        <f t="shared" si="2088"/>
        <v>1.2022104122418168E-2</v>
      </c>
      <c r="Z1789" s="5">
        <f t="shared" si="2089"/>
        <v>1.4169210396869242E-2</v>
      </c>
      <c r="AA1789" s="5">
        <f t="shared" si="2090"/>
        <v>1.6016875432620949E-2</v>
      </c>
      <c r="AB1789" s="5">
        <f t="shared" si="2091"/>
        <v>9.0527379945173417E-3</v>
      </c>
      <c r="AC1789" s="5">
        <f t="shared" si="2092"/>
        <v>2.0513257249977476E-4</v>
      </c>
      <c r="AD1789" s="5">
        <f t="shared" si="2093"/>
        <v>9.3781982297529952E-3</v>
      </c>
      <c r="AE1789" s="5">
        <f t="shared" si="2094"/>
        <v>7.9827223331657773E-3</v>
      </c>
      <c r="AF1789" s="5">
        <f t="shared" si="2095"/>
        <v>3.3974466249953651E-3</v>
      </c>
      <c r="AG1789" s="5">
        <f t="shared" si="2096"/>
        <v>9.6396885573202143E-4</v>
      </c>
      <c r="AH1789" s="5">
        <f t="shared" si="2097"/>
        <v>3.0152079724537839E-3</v>
      </c>
      <c r="AI1789" s="5">
        <f t="shared" si="2098"/>
        <v>3.4083910920617486E-3</v>
      </c>
      <c r="AJ1789" s="5">
        <f t="shared" si="2099"/>
        <v>1.9264226452332962E-3</v>
      </c>
      <c r="AK1789" s="5">
        <f t="shared" si="2100"/>
        <v>7.2587605272390421E-4</v>
      </c>
      <c r="AL1789" s="5">
        <f t="shared" si="2101"/>
        <v>7.8951135677051327E-6</v>
      </c>
      <c r="AM1789" s="5">
        <f t="shared" si="2102"/>
        <v>2.1202230557825527E-3</v>
      </c>
      <c r="AN1789" s="5">
        <f t="shared" si="2103"/>
        <v>1.8047338650821149E-3</v>
      </c>
      <c r="AO1789" s="5">
        <f t="shared" si="2104"/>
        <v>7.6809473297895041E-4</v>
      </c>
      <c r="AP1789" s="5">
        <f t="shared" si="2105"/>
        <v>2.1793407890389492E-4</v>
      </c>
      <c r="AQ1789" s="5">
        <f t="shared" si="2106"/>
        <v>4.6376371990748979E-5</v>
      </c>
      <c r="AR1789" s="5">
        <f t="shared" si="2107"/>
        <v>5.1330900523053388E-4</v>
      </c>
      <c r="AS1789" s="5">
        <f t="shared" si="2108"/>
        <v>5.8024449951259399E-4</v>
      </c>
      <c r="AT1789" s="5">
        <f t="shared" si="2109"/>
        <v>3.2795419112451746E-4</v>
      </c>
      <c r="AU1789" s="5">
        <f t="shared" si="2110"/>
        <v>1.2357313921571787E-4</v>
      </c>
      <c r="AV1789" s="5">
        <f t="shared" si="2111"/>
        <v>3.4921769142361773E-5</v>
      </c>
      <c r="AW1789" s="5">
        <f t="shared" si="2112"/>
        <v>2.1101806900128109E-7</v>
      </c>
      <c r="AX1789" s="5">
        <f t="shared" si="2113"/>
        <v>3.9945002370943159E-4</v>
      </c>
      <c r="AY1789" s="5">
        <f t="shared" si="2114"/>
        <v>3.4001186018146933E-4</v>
      </c>
      <c r="AZ1789" s="5">
        <f t="shared" si="2115"/>
        <v>1.4470904769323378E-4</v>
      </c>
      <c r="BA1789" s="5">
        <f t="shared" si="2116"/>
        <v>4.1058780465493664E-5</v>
      </c>
      <c r="BB1789" s="5">
        <f t="shared" si="2117"/>
        <v>8.7373084830570779E-6</v>
      </c>
      <c r="BC1789" s="5">
        <f t="shared" si="2118"/>
        <v>1.487439396155642E-6</v>
      </c>
      <c r="BD1789" s="5">
        <f t="shared" si="2119"/>
        <v>7.2821437542038638E-5</v>
      </c>
      <c r="BE1789" s="5">
        <f t="shared" si="2120"/>
        <v>8.2317352997520257E-5</v>
      </c>
      <c r="BF1789" s="5">
        <f t="shared" si="2121"/>
        <v>4.6525767914198348E-5</v>
      </c>
      <c r="BG1789" s="5">
        <f t="shared" si="2122"/>
        <v>1.7530909350069894E-5</v>
      </c>
      <c r="BH1789" s="5">
        <f t="shared" si="2123"/>
        <v>4.9542349823297389E-6</v>
      </c>
      <c r="BI1789" s="5">
        <f t="shared" si="2124"/>
        <v>1.120053444805105E-6</v>
      </c>
      <c r="BJ1789" s="8">
        <f t="shared" si="2125"/>
        <v>0.41993236715417664</v>
      </c>
      <c r="BK1789" s="8">
        <f t="shared" si="2126"/>
        <v>0.30635575541062843</v>
      </c>
      <c r="BL1789" s="8">
        <f t="shared" si="2127"/>
        <v>0.25967635976472964</v>
      </c>
      <c r="BM1789" s="8">
        <f t="shared" si="2128"/>
        <v>0.31813727843640893</v>
      </c>
      <c r="BN1789" s="8">
        <f t="shared" si="2129"/>
        <v>0.68165661344788253</v>
      </c>
    </row>
    <row r="1790" spans="1:66" x14ac:dyDescent="0.25">
      <c r="A1790" t="s">
        <v>477</v>
      </c>
      <c r="B1790" t="s">
        <v>488</v>
      </c>
      <c r="C1790" t="s">
        <v>489</v>
      </c>
      <c r="D1790" s="7" t="s">
        <v>576</v>
      </c>
      <c r="E1790">
        <f>VLOOKUP(A1790,home!$A$2:$E$405,3,FALSE)</f>
        <v>1.30833333333333</v>
      </c>
      <c r="F1790">
        <f>VLOOKUP(B1790,home!$B$2:$E$405,3,FALSE)</f>
        <v>1.36</v>
      </c>
      <c r="G1790">
        <f>VLOOKUP(C1790,away!$B$2:$E$405,4,FALSE)</f>
        <v>1.35</v>
      </c>
      <c r="H1790">
        <f>VLOOKUP(A1790,away!$A$2:$E$405,3,FALSE)</f>
        <v>1.06666666666667</v>
      </c>
      <c r="I1790">
        <f>VLOOKUP(C1790,away!$B$2:$E$405,3,FALSE)</f>
        <v>0.57999999999999996</v>
      </c>
      <c r="J1790">
        <f>VLOOKUP(B1790,home!$B$2:$E$405,4,FALSE)</f>
        <v>0.63</v>
      </c>
      <c r="K1790" s="3">
        <f t="shared" si="2074"/>
        <v>2.4020999999999941</v>
      </c>
      <c r="L1790" s="3">
        <f t="shared" si="2075"/>
        <v>0.38976000000000122</v>
      </c>
      <c r="M1790" s="5">
        <f t="shared" si="2076"/>
        <v>6.1307076637692193E-2</v>
      </c>
      <c r="N1790" s="5">
        <f t="shared" si="2077"/>
        <v>0.14726572879140004</v>
      </c>
      <c r="O1790" s="5">
        <f t="shared" si="2078"/>
        <v>2.3895046190306985E-2</v>
      </c>
      <c r="P1790" s="5">
        <f t="shared" si="2079"/>
        <v>5.7398290453736261E-2</v>
      </c>
      <c r="Q1790" s="5">
        <f t="shared" si="2080"/>
        <v>0.17687350356491063</v>
      </c>
      <c r="R1790" s="5">
        <f t="shared" si="2081"/>
        <v>4.6566666015670395E-3</v>
      </c>
      <c r="S1790" s="5">
        <f t="shared" si="2082"/>
        <v>1.3434679680134764E-2</v>
      </c>
      <c r="T1790" s="5">
        <f t="shared" si="2083"/>
        <v>6.8938216749459783E-2</v>
      </c>
      <c r="U1790" s="5">
        <f t="shared" si="2084"/>
        <v>1.1185778843624157E-2</v>
      </c>
      <c r="V1790" s="5">
        <f t="shared" si="2085"/>
        <v>1.3975686707433179E-3</v>
      </c>
      <c r="W1790" s="5">
        <f t="shared" si="2086"/>
        <v>0.14162261430442358</v>
      </c>
      <c r="X1790" s="5">
        <f t="shared" si="2087"/>
        <v>5.5198830151292309E-2</v>
      </c>
      <c r="Y1790" s="5">
        <f t="shared" si="2088"/>
        <v>1.0757148019883877E-2</v>
      </c>
      <c r="Z1790" s="5">
        <f t="shared" si="2089"/>
        <v>6.0499412487559161E-4</v>
      </c>
      <c r="AA1790" s="5">
        <f t="shared" si="2090"/>
        <v>1.453256387363655E-3</v>
      </c>
      <c r="AB1790" s="5">
        <f t="shared" si="2091"/>
        <v>1.745433584043114E-3</v>
      </c>
      <c r="AC1790" s="5">
        <f t="shared" si="2092"/>
        <v>8.177894878925795E-5</v>
      </c>
      <c r="AD1790" s="5">
        <f t="shared" si="2093"/>
        <v>8.5047920455163795E-2</v>
      </c>
      <c r="AE1790" s="5">
        <f t="shared" si="2094"/>
        <v>3.3148277476604746E-2</v>
      </c>
      <c r="AF1790" s="5">
        <f t="shared" si="2095"/>
        <v>6.4599363146407521E-3</v>
      </c>
      <c r="AG1790" s="5">
        <f t="shared" si="2096"/>
        <v>8.3927492599812918E-4</v>
      </c>
      <c r="AH1790" s="5">
        <f t="shared" si="2097"/>
        <v>5.8950627527877822E-5</v>
      </c>
      <c r="AI1790" s="5">
        <f t="shared" si="2098"/>
        <v>1.4160530238471495E-4</v>
      </c>
      <c r="AJ1790" s="5">
        <f t="shared" si="2099"/>
        <v>1.7007504842916153E-4</v>
      </c>
      <c r="AK1790" s="5">
        <f t="shared" si="2100"/>
        <v>1.3617909127722929E-4</v>
      </c>
      <c r="AL1790" s="5">
        <f t="shared" si="2101"/>
        <v>3.0625970853884443E-6</v>
      </c>
      <c r="AM1790" s="5">
        <f t="shared" si="2102"/>
        <v>4.0858721945069683E-2</v>
      </c>
      <c r="AN1790" s="5">
        <f t="shared" si="2103"/>
        <v>1.5925095465310408E-2</v>
      </c>
      <c r="AO1790" s="5">
        <f t="shared" si="2104"/>
        <v>3.1034826042797021E-3</v>
      </c>
      <c r="AP1790" s="5">
        <f t="shared" si="2105"/>
        <v>4.0320445994802015E-4</v>
      </c>
      <c r="AQ1790" s="5">
        <f t="shared" si="2106"/>
        <v>3.92882425773352E-5</v>
      </c>
      <c r="AR1790" s="5">
        <f t="shared" si="2107"/>
        <v>4.5953193170531483E-6</v>
      </c>
      <c r="AS1790" s="5">
        <f t="shared" si="2108"/>
        <v>1.103841653149334E-5</v>
      </c>
      <c r="AT1790" s="5">
        <f t="shared" si="2109"/>
        <v>1.3257690175150047E-5</v>
      </c>
      <c r="AU1790" s="5">
        <f t="shared" si="2110"/>
        <v>1.0615432523242615E-5</v>
      </c>
      <c r="AV1790" s="5">
        <f t="shared" si="2111"/>
        <v>6.3748326160202586E-6</v>
      </c>
      <c r="AW1790" s="5">
        <f t="shared" si="2112"/>
        <v>7.964815387406677E-8</v>
      </c>
      <c r="AX1790" s="5">
        <f t="shared" si="2113"/>
        <v>1.6357789330708607E-2</v>
      </c>
      <c r="AY1790" s="5">
        <f t="shared" si="2114"/>
        <v>6.3756119695370077E-3</v>
      </c>
      <c r="AZ1790" s="5">
        <f t="shared" si="2115"/>
        <v>1.2424792606233759E-3</v>
      </c>
      <c r="BA1790" s="5">
        <f t="shared" si="2116"/>
        <v>1.6142290554018951E-4</v>
      </c>
      <c r="BB1790" s="5">
        <f t="shared" si="2117"/>
        <v>1.5729047915836109E-5</v>
      </c>
      <c r="BC1790" s="5">
        <f t="shared" si="2118"/>
        <v>1.2261107431352609E-6</v>
      </c>
      <c r="BD1790" s="5">
        <f t="shared" si="2119"/>
        <v>2.9851194283577333E-7</v>
      </c>
      <c r="BE1790" s="5">
        <f t="shared" si="2120"/>
        <v>7.1705553788580943E-7</v>
      </c>
      <c r="BF1790" s="5">
        <f t="shared" si="2121"/>
        <v>8.6121955377774946E-7</v>
      </c>
      <c r="BG1790" s="5">
        <f t="shared" si="2122"/>
        <v>6.8957849670984215E-7</v>
      </c>
      <c r="BH1790" s="5">
        <f t="shared" si="2123"/>
        <v>4.1410912673667715E-7</v>
      </c>
      <c r="BI1790" s="5">
        <f t="shared" si="2124"/>
        <v>1.989463066668339E-7</v>
      </c>
      <c r="BJ1790" s="8">
        <f t="shared" si="2125"/>
        <v>0.81063550209603108</v>
      </c>
      <c r="BK1790" s="8">
        <f t="shared" si="2126"/>
        <v>0.13999806895771816</v>
      </c>
      <c r="BL1790" s="8">
        <f t="shared" si="2127"/>
        <v>4.3492052788651515E-2</v>
      </c>
      <c r="BM1790" s="8">
        <f t="shared" si="2128"/>
        <v>0.51695877340627971</v>
      </c>
      <c r="BN1790" s="8">
        <f t="shared" si="2129"/>
        <v>0.4713963122396132</v>
      </c>
    </row>
    <row r="1791" spans="1:66" x14ac:dyDescent="0.25">
      <c r="A1791" t="s">
        <v>477</v>
      </c>
      <c r="B1791" t="s">
        <v>482</v>
      </c>
      <c r="C1791" t="s">
        <v>490</v>
      </c>
      <c r="D1791" s="7" t="s">
        <v>576</v>
      </c>
      <c r="E1791">
        <f>VLOOKUP(A1791,home!$A$2:$E$405,3,FALSE)</f>
        <v>1.30833333333333</v>
      </c>
      <c r="F1791">
        <f>VLOOKUP(B1791,home!$B$2:$E$405,3,FALSE)</f>
        <v>1.08</v>
      </c>
      <c r="G1791">
        <f>VLOOKUP(C1791,away!$B$2:$E$405,4,FALSE)</f>
        <v>0.64</v>
      </c>
      <c r="H1791">
        <f>VLOOKUP(A1791,away!$A$2:$E$405,3,FALSE)</f>
        <v>1.06666666666667</v>
      </c>
      <c r="I1791">
        <f>VLOOKUP(C1791,away!$B$2:$E$405,3,FALSE)</f>
        <v>0.85</v>
      </c>
      <c r="J1791">
        <f>VLOOKUP(B1791,home!$B$2:$E$405,4,FALSE)</f>
        <v>1.1599999999999999</v>
      </c>
      <c r="K1791" s="3">
        <f t="shared" si="2074"/>
        <v>0.90431999999999779</v>
      </c>
      <c r="L1791" s="3">
        <f t="shared" si="2075"/>
        <v>1.0517333333333365</v>
      </c>
      <c r="M1791" s="5">
        <f t="shared" si="2076"/>
        <v>0.14141544061812919</v>
      </c>
      <c r="N1791" s="5">
        <f t="shared" si="2077"/>
        <v>0.12788481125978629</v>
      </c>
      <c r="O1791" s="5">
        <f t="shared" si="2078"/>
        <v>0.1487313327461075</v>
      </c>
      <c r="P1791" s="5">
        <f t="shared" si="2079"/>
        <v>0.13450071882895961</v>
      </c>
      <c r="Q1791" s="5">
        <f t="shared" si="2080"/>
        <v>5.7824396259224822E-2</v>
      </c>
      <c r="R1791" s="5">
        <f t="shared" si="2081"/>
        <v>7.821285018008664E-2</v>
      </c>
      <c r="S1791" s="5">
        <f t="shared" si="2082"/>
        <v>3.1981025704182708E-2</v>
      </c>
      <c r="T1791" s="5">
        <f t="shared" si="2083"/>
        <v>6.0815845025702232E-2</v>
      </c>
      <c r="U1791" s="5">
        <f t="shared" si="2084"/>
        <v>7.0729444674855785E-2</v>
      </c>
      <c r="V1791" s="5">
        <f t="shared" si="2085"/>
        <v>3.379696121896206E-3</v>
      </c>
      <c r="W1791" s="5">
        <f t="shared" si="2086"/>
        <v>1.743058600838069E-2</v>
      </c>
      <c r="X1791" s="5">
        <f t="shared" si="2087"/>
        <v>1.8332328324547637E-2</v>
      </c>
      <c r="Y1791" s="5">
        <f t="shared" si="2088"/>
        <v>9.6403603882688135E-3</v>
      </c>
      <c r="Z1791" s="5">
        <f t="shared" si="2089"/>
        <v>2.7419687209801126E-2</v>
      </c>
      <c r="AA1791" s="5">
        <f t="shared" si="2090"/>
        <v>2.4796171537567295E-2</v>
      </c>
      <c r="AB1791" s="5">
        <f t="shared" si="2091"/>
        <v>1.1211836922426398E-2</v>
      </c>
      <c r="AC1791" s="5">
        <f t="shared" si="2092"/>
        <v>2.0090254811972223E-4</v>
      </c>
      <c r="AD1791" s="5">
        <f t="shared" si="2093"/>
        <v>3.9407068847746958E-3</v>
      </c>
      <c r="AE1791" s="5">
        <f t="shared" si="2094"/>
        <v>4.144572787613719E-3</v>
      </c>
      <c r="AF1791" s="5">
        <f t="shared" si="2095"/>
        <v>2.1794926765798077E-3</v>
      </c>
      <c r="AG1791" s="5">
        <f t="shared" si="2096"/>
        <v>7.6408169923829227E-4</v>
      </c>
      <c r="AH1791" s="5">
        <f t="shared" si="2097"/>
        <v>7.2095497570303967E-3</v>
      </c>
      <c r="AI1791" s="5">
        <f t="shared" si="2098"/>
        <v>6.519740036277713E-3</v>
      </c>
      <c r="AJ1791" s="5">
        <f t="shared" si="2099"/>
        <v>2.947965654803323E-3</v>
      </c>
      <c r="AK1791" s="5">
        <f t="shared" si="2100"/>
        <v>8.8863476698391162E-4</v>
      </c>
      <c r="AL1791" s="5">
        <f t="shared" si="2101"/>
        <v>7.6431645705902345E-6</v>
      </c>
      <c r="AM1791" s="5">
        <f t="shared" si="2102"/>
        <v>7.1273201000788904E-4</v>
      </c>
      <c r="AN1791" s="5">
        <f t="shared" si="2103"/>
        <v>7.4960401265896607E-4</v>
      </c>
      <c r="AO1791" s="5">
        <f t="shared" si="2104"/>
        <v>3.9419176345692946E-4</v>
      </c>
      <c r="AP1791" s="5">
        <f t="shared" si="2105"/>
        <v>1.381948724510342E-4</v>
      </c>
      <c r="AQ1791" s="5">
        <f t="shared" si="2106"/>
        <v>3.6336038463125364E-5</v>
      </c>
      <c r="AR1791" s="5">
        <f t="shared" si="2107"/>
        <v>1.5165047595588255E-3</v>
      </c>
      <c r="AS1791" s="5">
        <f t="shared" si="2108"/>
        <v>1.3714055841642337E-3</v>
      </c>
      <c r="AT1791" s="5">
        <f t="shared" si="2109"/>
        <v>6.2009474893569836E-4</v>
      </c>
      <c r="AU1791" s="5">
        <f t="shared" si="2110"/>
        <v>1.8692136111917647E-4</v>
      </c>
      <c r="AV1791" s="5">
        <f t="shared" si="2111"/>
        <v>4.2259181321823309E-5</v>
      </c>
      <c r="AW1791" s="5">
        <f t="shared" si="2112"/>
        <v>2.019289022901776E-7</v>
      </c>
      <c r="AX1791" s="5">
        <f t="shared" si="2113"/>
        <v>1.0742296854838875E-4</v>
      </c>
      <c r="AY1791" s="5">
        <f t="shared" si="2114"/>
        <v>1.1298031678795906E-4</v>
      </c>
      <c r="AZ1791" s="5">
        <f t="shared" si="2115"/>
        <v>5.9412582588228249E-5</v>
      </c>
      <c r="BA1791" s="5">
        <f t="shared" si="2116"/>
        <v>2.0828731175819816E-5</v>
      </c>
      <c r="BB1791" s="5">
        <f t="shared" si="2117"/>
        <v>5.4765677171622397E-6</v>
      </c>
      <c r="BC1791" s="5">
        <f t="shared" si="2118"/>
        <v>1.151977764079357E-6</v>
      </c>
      <c r="BD1791" s="5">
        <f t="shared" si="2119"/>
        <v>2.6582643429777882E-4</v>
      </c>
      <c r="BE1791" s="5">
        <f t="shared" si="2120"/>
        <v>2.4039216106416678E-4</v>
      </c>
      <c r="BF1791" s="5">
        <f t="shared" si="2121"/>
        <v>1.0869571954677338E-4</v>
      </c>
      <c r="BG1791" s="5">
        <f t="shared" si="2122"/>
        <v>3.2765237700179292E-5</v>
      </c>
      <c r="BH1791" s="5">
        <f t="shared" si="2123"/>
        <v>7.4075649392565146E-6</v>
      </c>
      <c r="BI1791" s="5">
        <f t="shared" si="2124"/>
        <v>1.3397618251736875E-6</v>
      </c>
      <c r="BJ1791" s="8">
        <f t="shared" si="2125"/>
        <v>0.30529551315573655</v>
      </c>
      <c r="BK1791" s="8">
        <f t="shared" si="2126"/>
        <v>0.31159840730264599</v>
      </c>
      <c r="BL1791" s="8">
        <f t="shared" si="2127"/>
        <v>0.35564113879061204</v>
      </c>
      <c r="BM1791" s="8">
        <f t="shared" si="2128"/>
        <v>0.31127241817861595</v>
      </c>
      <c r="BN1791" s="8">
        <f t="shared" si="2129"/>
        <v>0.68856954989229413</v>
      </c>
    </row>
    <row r="1792" spans="1:66" x14ac:dyDescent="0.25">
      <c r="A1792" t="s">
        <v>477</v>
      </c>
      <c r="B1792" t="s">
        <v>484</v>
      </c>
      <c r="C1792" t="s">
        <v>480</v>
      </c>
      <c r="D1792" s="7" t="s">
        <v>576</v>
      </c>
      <c r="E1792">
        <f>VLOOKUP(A1792,home!$A$2:$E$405,3,FALSE)</f>
        <v>1.30833333333333</v>
      </c>
      <c r="F1792">
        <f>VLOOKUP(B1792,home!$B$2:$E$405,3,FALSE)</f>
        <v>1.27</v>
      </c>
      <c r="G1792">
        <f>VLOOKUP(C1792,away!$B$2:$E$405,4,FALSE)</f>
        <v>0.76</v>
      </c>
      <c r="H1792">
        <f>VLOOKUP(A1792,away!$A$2:$E$405,3,FALSE)</f>
        <v>1.06666666666667</v>
      </c>
      <c r="I1792">
        <f>VLOOKUP(C1792,away!$B$2:$E$405,3,FALSE)</f>
        <v>0.68</v>
      </c>
      <c r="J1792">
        <f>VLOOKUP(B1792,home!$B$2:$E$405,4,FALSE)</f>
        <v>0.89</v>
      </c>
      <c r="K1792" s="3">
        <f t="shared" si="2074"/>
        <v>1.2628033333333302</v>
      </c>
      <c r="L1792" s="3">
        <f t="shared" si="2075"/>
        <v>0.64554666666666871</v>
      </c>
      <c r="M1792" s="5">
        <f t="shared" si="2076"/>
        <v>0.14832492091868307</v>
      </c>
      <c r="N1792" s="5">
        <f t="shared" si="2077"/>
        <v>0.18730520455251559</v>
      </c>
      <c r="O1792" s="5">
        <f t="shared" si="2078"/>
        <v>9.5750658282653084E-2</v>
      </c>
      <c r="P1792" s="5">
        <f t="shared" si="2079"/>
        <v>0.12091425044819495</v>
      </c>
      <c r="Q1792" s="5">
        <f t="shared" si="2080"/>
        <v>0.11826481832979897</v>
      </c>
      <c r="R1792" s="5">
        <f t="shared" si="2081"/>
        <v>3.0905759142752978E-2</v>
      </c>
      <c r="S1792" s="5">
        <f t="shared" si="2082"/>
        <v>2.4642278369162513E-2</v>
      </c>
      <c r="T1792" s="5">
        <f t="shared" si="2083"/>
        <v>7.6345459256740855E-2</v>
      </c>
      <c r="U1792" s="5">
        <f t="shared" si="2084"/>
        <v>3.9027895664665503E-2</v>
      </c>
      <c r="V1792" s="5">
        <f t="shared" si="2085"/>
        <v>2.2320386590677856E-3</v>
      </c>
      <c r="W1792" s="5">
        <f t="shared" si="2086"/>
        <v>4.9781735600976963E-2</v>
      </c>
      <c r="X1792" s="5">
        <f t="shared" si="2087"/>
        <v>3.2136433478092107E-2</v>
      </c>
      <c r="Y1792" s="5">
        <f t="shared" si="2088"/>
        <v>1.0372783755168749E-2</v>
      </c>
      <c r="Z1792" s="5">
        <f t="shared" si="2089"/>
        <v>6.6503699318023694E-3</v>
      </c>
      <c r="AA1792" s="5">
        <f t="shared" si="2090"/>
        <v>8.3981093177797842E-3</v>
      </c>
      <c r="AB1792" s="5">
        <f t="shared" si="2091"/>
        <v>5.3025802200950059E-3</v>
      </c>
      <c r="AC1792" s="5">
        <f t="shared" si="2092"/>
        <v>1.1372215798303706E-4</v>
      </c>
      <c r="AD1792" s="5">
        <f t="shared" si="2093"/>
        <v>1.5716135414008046E-2</v>
      </c>
      <c r="AE1792" s="5">
        <f t="shared" si="2094"/>
        <v>1.0145498829394877E-2</v>
      </c>
      <c r="AF1792" s="5">
        <f t="shared" si="2095"/>
        <v>3.2746964754932261E-3</v>
      </c>
      <c r="AG1792" s="5">
        <f t="shared" si="2096"/>
        <v>7.0465646469991365E-4</v>
      </c>
      <c r="AH1792" s="5">
        <f t="shared" si="2097"/>
        <v>1.073281035393815E-3</v>
      </c>
      <c r="AI1792" s="5">
        <f t="shared" si="2098"/>
        <v>1.3553428690987574E-3</v>
      </c>
      <c r="AJ1792" s="5">
        <f t="shared" si="2099"/>
        <v>8.5576574645373517E-4</v>
      </c>
      <c r="AK1792" s="5">
        <f t="shared" si="2100"/>
        <v>3.6022127905808743E-4</v>
      </c>
      <c r="AL1792" s="5">
        <f t="shared" si="2101"/>
        <v>3.7082452245253481E-6</v>
      </c>
      <c r="AM1792" s="5">
        <f t="shared" si="2102"/>
        <v>3.969277637585476E-3</v>
      </c>
      <c r="AN1792" s="5">
        <f t="shared" si="2103"/>
        <v>2.5623539480178529E-3</v>
      </c>
      <c r="AO1792" s="5">
        <f t="shared" si="2104"/>
        <v>8.2705952498155172E-4</v>
      </c>
      <c r="AP1792" s="5">
        <f t="shared" si="2105"/>
        <v>1.7796850649558641E-4</v>
      </c>
      <c r="AQ1792" s="5">
        <f t="shared" si="2106"/>
        <v>2.8721744034967787E-5</v>
      </c>
      <c r="AR1792" s="5">
        <f t="shared" si="2107"/>
        <v>1.3857059895900568E-4</v>
      </c>
      <c r="AS1792" s="5">
        <f t="shared" si="2108"/>
        <v>1.7498741426742845E-4</v>
      </c>
      <c r="AT1792" s="5">
        <f t="shared" si="2109"/>
        <v>1.1048734501414451E-4</v>
      </c>
      <c r="AU1792" s="5">
        <f t="shared" si="2110"/>
        <v>4.6507929191670466E-5</v>
      </c>
      <c r="AV1792" s="5">
        <f t="shared" si="2111"/>
        <v>1.468259200241798E-5</v>
      </c>
      <c r="AW1792" s="5">
        <f t="shared" si="2112"/>
        <v>8.3970996659159177E-8</v>
      </c>
      <c r="AX1792" s="5">
        <f t="shared" si="2113"/>
        <v>8.3540283861139664E-4</v>
      </c>
      <c r="AY1792" s="5">
        <f t="shared" si="2114"/>
        <v>5.3929151778945997E-4</v>
      </c>
      <c r="AZ1792" s="5">
        <f t="shared" si="2115"/>
        <v>1.7406892083529719E-4</v>
      </c>
      <c r="BA1792" s="5">
        <f t="shared" si="2116"/>
        <v>3.7456537205163453E-5</v>
      </c>
      <c r="BB1792" s="5">
        <f t="shared" si="2117"/>
        <v>6.0449856844173296E-6</v>
      </c>
      <c r="BC1792" s="5">
        <f t="shared" si="2118"/>
        <v>7.8046407172466801E-7</v>
      </c>
      <c r="BD1792" s="5">
        <f t="shared" si="2119"/>
        <v>1.4908964709331638E-5</v>
      </c>
      <c r="BE1792" s="5">
        <f t="shared" si="2120"/>
        <v>1.8827090331492975E-5</v>
      </c>
      <c r="BF1792" s="5">
        <f t="shared" si="2121"/>
        <v>1.1887456213788523E-5</v>
      </c>
      <c r="BG1792" s="5">
        <f t="shared" si="2122"/>
        <v>5.0038397772087191E-6</v>
      </c>
      <c r="BH1792" s="5">
        <f t="shared" si="2123"/>
        <v>1.5797163875312685E-6</v>
      </c>
      <c r="BI1792" s="5">
        <f t="shared" si="2124"/>
        <v>3.9897422397915494E-7</v>
      </c>
      <c r="BJ1792" s="8">
        <f t="shared" si="2125"/>
        <v>0.51320584878220221</v>
      </c>
      <c r="BK1792" s="8">
        <f t="shared" si="2126"/>
        <v>0.29677021031610534</v>
      </c>
      <c r="BL1792" s="8">
        <f t="shared" si="2127"/>
        <v>0.1835674554790287</v>
      </c>
      <c r="BM1792" s="8">
        <f t="shared" si="2128"/>
        <v>0.29818906528774736</v>
      </c>
      <c r="BN1792" s="8">
        <f t="shared" si="2129"/>
        <v>0.70146561167459853</v>
      </c>
    </row>
    <row r="1793" spans="1:66" x14ac:dyDescent="0.25">
      <c r="A1793" t="s">
        <v>22</v>
      </c>
      <c r="B1793" t="s">
        <v>23</v>
      </c>
      <c r="C1793" t="s">
        <v>165</v>
      </c>
      <c r="D1793" s="7" t="s">
        <v>576</v>
      </c>
      <c r="E1793">
        <f>VLOOKUP(A1793,home!$A$2:$E$405,3,FALSE)</f>
        <v>1.5026315789473701</v>
      </c>
      <c r="F1793">
        <f>VLOOKUP(B1793,home!$B$2:$E$405,3,FALSE)</f>
        <v>1.47</v>
      </c>
      <c r="G1793">
        <f>VLOOKUP(C1793,away!$B$2:$E$405,4,FALSE)</f>
        <v>1.44</v>
      </c>
      <c r="H1793">
        <f>VLOOKUP(A1793,away!$A$2:$E$405,3,FALSE)</f>
        <v>1.3631578947368399</v>
      </c>
      <c r="I1793">
        <f>VLOOKUP(C1793,away!$B$2:$E$405,3,FALSE)</f>
        <v>0.7</v>
      </c>
      <c r="J1793">
        <f>VLOOKUP(B1793,home!$B$2:$E$405,4,FALSE)</f>
        <v>0.97</v>
      </c>
      <c r="K1793" s="3">
        <f t="shared" si="2074"/>
        <v>3.1807705263157926</v>
      </c>
      <c r="L1793" s="3">
        <f t="shared" si="2075"/>
        <v>0.92558421052631423</v>
      </c>
      <c r="M1793" s="5">
        <f t="shared" si="2076"/>
        <v>1.6467694327647619E-2</v>
      </c>
      <c r="N1793" s="5">
        <f t="shared" si="2077"/>
        <v>5.237995675375931E-2</v>
      </c>
      <c r="O1793" s="5">
        <f t="shared" si="2078"/>
        <v>1.5242237853444385E-2</v>
      </c>
      <c r="P1793" s="5">
        <f t="shared" si="2079"/>
        <v>4.8482060919330786E-2</v>
      </c>
      <c r="Q1793" s="5">
        <f t="shared" si="2080"/>
        <v>8.3304311306026765E-2</v>
      </c>
      <c r="R1793" s="5">
        <f t="shared" si="2081"/>
        <v>7.0539873451173109E-3</v>
      </c>
      <c r="S1793" s="5">
        <f t="shared" si="2082"/>
        <v>3.568365710795697E-2</v>
      </c>
      <c r="T1793" s="5">
        <f t="shared" si="2083"/>
        <v>7.7105155213627097E-2</v>
      </c>
      <c r="U1793" s="5">
        <f t="shared" si="2084"/>
        <v>2.2437115040353724E-2</v>
      </c>
      <c r="V1793" s="5">
        <f t="shared" si="2085"/>
        <v>1.1672802136186487E-2</v>
      </c>
      <c r="W1793" s="5">
        <f t="shared" si="2086"/>
        <v>8.8323966039081769E-2</v>
      </c>
      <c r="X1793" s="5">
        <f t="shared" si="2087"/>
        <v>8.1751268376836481E-2</v>
      </c>
      <c r="Y1793" s="5">
        <f t="shared" si="2088"/>
        <v>3.783384160004951E-2</v>
      </c>
      <c r="Z1793" s="5">
        <f t="shared" si="2089"/>
        <v>2.1763531026310064E-3</v>
      </c>
      <c r="AA1793" s="5">
        <f t="shared" si="2090"/>
        <v>6.9224798037046328E-3</v>
      </c>
      <c r="AB1793" s="5">
        <f t="shared" si="2091"/>
        <v>1.1009409864320021E-2</v>
      </c>
      <c r="AC1793" s="5">
        <f t="shared" si="2092"/>
        <v>2.1478473739481021E-3</v>
      </c>
      <c r="AD1793" s="5">
        <f t="shared" si="2093"/>
        <v>7.0234566986107083E-2</v>
      </c>
      <c r="AE1793" s="5">
        <f t="shared" si="2094"/>
        <v>6.5008006235493451E-2</v>
      </c>
      <c r="AF1793" s="5">
        <f t="shared" si="2095"/>
        <v>3.0085192064684459E-2</v>
      </c>
      <c r="AG1793" s="5">
        <f t="shared" si="2096"/>
        <v>9.2821262485745012E-3</v>
      </c>
      <c r="AH1793" s="5">
        <f t="shared" si="2097"/>
        <v>5.0359951708130364E-4</v>
      </c>
      <c r="AI1793" s="5">
        <f t="shared" si="2098"/>
        <v>1.601834500999077E-3</v>
      </c>
      <c r="AJ1793" s="5">
        <f t="shared" si="2099"/>
        <v>2.5475339844068159E-3</v>
      </c>
      <c r="AK1793" s="5">
        <f t="shared" si="2100"/>
        <v>2.7010403374630111E-3</v>
      </c>
      <c r="AL1793" s="5">
        <f t="shared" si="2101"/>
        <v>2.5293660462071899E-4</v>
      </c>
      <c r="AM1793" s="5">
        <f t="shared" si="2102"/>
        <v>4.4680008119592329E-2</v>
      </c>
      <c r="AN1793" s="5">
        <f t="shared" si="2103"/>
        <v>4.1355110041682172E-2</v>
      </c>
      <c r="AO1793" s="5">
        <f t="shared" si="2104"/>
        <v>1.9138818439579618E-2</v>
      </c>
      <c r="AP1793" s="5">
        <f t="shared" si="2105"/>
        <v>5.90486271860159E-3</v>
      </c>
      <c r="AQ1793" s="5">
        <f t="shared" si="2106"/>
        <v>1.3663619244157798E-3</v>
      </c>
      <c r="AR1793" s="5">
        <f t="shared" si="2107"/>
        <v>9.3224752287826313E-5</v>
      </c>
      <c r="AS1793" s="5">
        <f t="shared" si="2108"/>
        <v>2.9652654440020864E-4</v>
      </c>
      <c r="AT1793" s="5">
        <f t="shared" si="2109"/>
        <v>4.715914463492277E-4</v>
      </c>
      <c r="AU1793" s="5">
        <f t="shared" si="2110"/>
        <v>5.0000805767008618E-4</v>
      </c>
      <c r="AV1793" s="5">
        <f t="shared" si="2111"/>
        <v>3.9760272318935431E-4</v>
      </c>
      <c r="AW1793" s="5">
        <f t="shared" si="2112"/>
        <v>2.0685092126376554E-5</v>
      </c>
      <c r="AX1793" s="5">
        <f t="shared" si="2113"/>
        <v>2.3686142157058273E-2</v>
      </c>
      <c r="AY1793" s="5">
        <f t="shared" si="2114"/>
        <v>2.1923519188854827E-2</v>
      </c>
      <c r="AZ1793" s="5">
        <f t="shared" si="2115"/>
        <v>1.0146031600187348E-2</v>
      </c>
      <c r="BA1793" s="5">
        <f t="shared" si="2116"/>
        <v>3.1303355495448148E-3</v>
      </c>
      <c r="BB1793" s="5">
        <f t="shared" si="2117"/>
        <v>7.2434728957697337E-4</v>
      </c>
      <c r="BC1793" s="5">
        <f t="shared" si="2118"/>
        <v>1.3408888283399569E-4</v>
      </c>
      <c r="BD1793" s="5">
        <f t="shared" si="2119"/>
        <v>1.438122645797315E-5</v>
      </c>
      <c r="BE1793" s="5">
        <f t="shared" si="2120"/>
        <v>4.5743381249793853E-5</v>
      </c>
      <c r="BF1793" s="5">
        <f t="shared" si="2121"/>
        <v>7.2749599426685416E-5</v>
      </c>
      <c r="BG1793" s="5">
        <f t="shared" si="2122"/>
        <v>7.7133260552560398E-5</v>
      </c>
      <c r="BH1793" s="5">
        <f t="shared" si="2123"/>
        <v>6.1335800441055175E-5</v>
      </c>
      <c r="BI1793" s="5">
        <f t="shared" si="2124"/>
        <v>3.90190212501791E-5</v>
      </c>
      <c r="BJ1793" s="8">
        <f t="shared" si="2125"/>
        <v>0.7674980167361678</v>
      </c>
      <c r="BK1793" s="8">
        <f t="shared" si="2126"/>
        <v>0.13663051765854553</v>
      </c>
      <c r="BL1793" s="8">
        <f t="shared" si="2127"/>
        <v>7.2088554060165247E-2</v>
      </c>
      <c r="BM1793" s="8">
        <f t="shared" si="2128"/>
        <v>0.73356035895545468</v>
      </c>
      <c r="BN1793" s="8">
        <f t="shared" si="2129"/>
        <v>0.22293024850532617</v>
      </c>
    </row>
    <row r="1794" spans="1:66" x14ac:dyDescent="0.25">
      <c r="A1794" t="s">
        <v>22</v>
      </c>
      <c r="B1794" t="s">
        <v>177</v>
      </c>
      <c r="C1794" t="s">
        <v>265</v>
      </c>
      <c r="D1794" s="7" t="s">
        <v>576</v>
      </c>
      <c r="E1794">
        <f>VLOOKUP(A1794,home!$A$2:$E$405,3,FALSE)</f>
        <v>1.5026315789473701</v>
      </c>
      <c r="F1794">
        <f>VLOOKUP(B1794,home!$B$2:$E$405,3,FALSE)</f>
        <v>1.41</v>
      </c>
      <c r="G1794">
        <f>VLOOKUP(C1794,away!$B$2:$E$405,4,FALSE)</f>
        <v>0.8</v>
      </c>
      <c r="H1794">
        <f>VLOOKUP(A1794,away!$A$2:$E$405,3,FALSE)</f>
        <v>1.3631578947368399</v>
      </c>
      <c r="I1794">
        <f>VLOOKUP(C1794,away!$B$2:$E$405,3,FALSE)</f>
        <v>0.95</v>
      </c>
      <c r="J1794">
        <f>VLOOKUP(B1794,home!$B$2:$E$405,4,FALSE)</f>
        <v>0.67</v>
      </c>
      <c r="K1794" s="3">
        <f t="shared" si="2074"/>
        <v>1.6949684210526337</v>
      </c>
      <c r="L1794" s="3">
        <f t="shared" si="2075"/>
        <v>0.8676499999999987</v>
      </c>
      <c r="M1794" s="5">
        <f t="shared" si="2076"/>
        <v>7.7102588857936291E-2</v>
      </c>
      <c r="N1794" s="5">
        <f t="shared" si="2077"/>
        <v>0.13068645329560666</v>
      </c>
      <c r="O1794" s="5">
        <f t="shared" si="2078"/>
        <v>6.6898061222588331E-2</v>
      </c>
      <c r="P1794" s="5">
        <f t="shared" si="2079"/>
        <v>0.11339010120193296</v>
      </c>
      <c r="Q1794" s="5">
        <f t="shared" si="2080"/>
        <v>0.11075470569771161</v>
      </c>
      <c r="R1794" s="5">
        <f t="shared" si="2081"/>
        <v>2.9022051409889338E-2</v>
      </c>
      <c r="S1794" s="5">
        <f t="shared" si="2082"/>
        <v>4.1688986196930969E-2</v>
      </c>
      <c r="T1794" s="5">
        <f t="shared" si="2083"/>
        <v>9.6096320398619345E-2</v>
      </c>
      <c r="U1794" s="5">
        <f t="shared" si="2084"/>
        <v>4.9191460653928487E-2</v>
      </c>
      <c r="V1794" s="5">
        <f t="shared" si="2085"/>
        <v>6.8121626205283432E-3</v>
      </c>
      <c r="W1794" s="5">
        <f t="shared" si="2086"/>
        <v>6.2575242880199791E-2</v>
      </c>
      <c r="X1794" s="5">
        <f t="shared" si="2087"/>
        <v>5.4293409485005273E-2</v>
      </c>
      <c r="Y1794" s="5">
        <f t="shared" si="2088"/>
        <v>2.3553838369832374E-2</v>
      </c>
      <c r="Z1794" s="5">
        <f t="shared" si="2089"/>
        <v>8.3936609685968146E-3</v>
      </c>
      <c r="AA1794" s="5">
        <f t="shared" si="2090"/>
        <v>1.4226990278793664E-2</v>
      </c>
      <c r="AB1794" s="5">
        <f t="shared" si="2091"/>
        <v>1.2057149624589033E-2</v>
      </c>
      <c r="AC1794" s="5">
        <f t="shared" si="2092"/>
        <v>6.2613965074584041E-4</v>
      </c>
      <c r="AD1794" s="5">
        <f t="shared" si="2093"/>
        <v>2.6515765155409331E-2</v>
      </c>
      <c r="AE1794" s="5">
        <f t="shared" si="2094"/>
        <v>2.3006403637090875E-2</v>
      </c>
      <c r="AF1794" s="5">
        <f t="shared" si="2095"/>
        <v>9.9807530578609333E-3</v>
      </c>
      <c r="AG1794" s="5">
        <f t="shared" si="2096"/>
        <v>2.8866001302176752E-3</v>
      </c>
      <c r="AH1794" s="5">
        <f t="shared" si="2097"/>
        <v>1.8206899848507538E-3</v>
      </c>
      <c r="AI1794" s="5">
        <f t="shared" si="2098"/>
        <v>3.0860120288488256E-3</v>
      </c>
      <c r="AJ1794" s="5">
        <f t="shared" si="2099"/>
        <v>2.6153464679436644E-3</v>
      </c>
      <c r="AK1794" s="5">
        <f t="shared" si="2100"/>
        <v>1.4776432244253518E-3</v>
      </c>
      <c r="AL1794" s="5">
        <f t="shared" si="2101"/>
        <v>3.6833024372465449E-5</v>
      </c>
      <c r="AM1794" s="5">
        <f t="shared" si="2102"/>
        <v>8.9886769196933121E-3</v>
      </c>
      <c r="AN1794" s="5">
        <f t="shared" si="2103"/>
        <v>7.7990255293718912E-3</v>
      </c>
      <c r="AO1794" s="5">
        <f t="shared" si="2104"/>
        <v>3.3834122502797554E-3</v>
      </c>
      <c r="AP1794" s="5">
        <f t="shared" si="2105"/>
        <v>9.7853921298507516E-4</v>
      </c>
      <c r="AQ1794" s="5">
        <f t="shared" si="2106"/>
        <v>2.1225738703662477E-4</v>
      </c>
      <c r="AR1794" s="5">
        <f t="shared" si="2107"/>
        <v>3.1594433307115092E-4</v>
      </c>
      <c r="AS1794" s="5">
        <f t="shared" si="2108"/>
        <v>5.3551566736613607E-4</v>
      </c>
      <c r="AT1794" s="5">
        <f t="shared" si="2109"/>
        <v>4.5384107258226357E-4</v>
      </c>
      <c r="AU1794" s="5">
        <f t="shared" si="2110"/>
        <v>2.5641542873453102E-4</v>
      </c>
      <c r="AV1794" s="5">
        <f t="shared" si="2111"/>
        <v>1.0865401359392557E-4</v>
      </c>
      <c r="AW1794" s="5">
        <f t="shared" si="2112"/>
        <v>1.5046693066956239E-6</v>
      </c>
      <c r="AX1794" s="5">
        <f t="shared" si="2113"/>
        <v>2.5392539209874681E-3</v>
      </c>
      <c r="AY1794" s="5">
        <f t="shared" si="2114"/>
        <v>2.2031836645447739E-3</v>
      </c>
      <c r="AZ1794" s="5">
        <f t="shared" si="2115"/>
        <v>9.557961532711349E-4</v>
      </c>
      <c r="BA1794" s="5">
        <f t="shared" si="2116"/>
        <v>2.7643217746189968E-4</v>
      </c>
      <c r="BB1794" s="5">
        <f t="shared" si="2117"/>
        <v>5.9961594693704211E-5</v>
      </c>
      <c r="BC1794" s="5">
        <f t="shared" si="2118"/>
        <v>1.0405135527198481E-5</v>
      </c>
      <c r="BD1794" s="5">
        <f t="shared" si="2119"/>
        <v>4.5688183431530599E-5</v>
      </c>
      <c r="BE1794" s="5">
        <f t="shared" si="2120"/>
        <v>7.7440028131704516E-5</v>
      </c>
      <c r="BF1794" s="5">
        <f t="shared" si="2121"/>
        <v>6.5629201104333373E-5</v>
      </c>
      <c r="BG1794" s="5">
        <f t="shared" si="2122"/>
        <v>3.7079807790252564E-5</v>
      </c>
      <c r="BH1794" s="5">
        <f t="shared" si="2123"/>
        <v>1.5712275815794891E-5</v>
      </c>
      <c r="BI1794" s="5">
        <f t="shared" si="2124"/>
        <v>5.326362266128265E-6</v>
      </c>
      <c r="BJ1794" s="8">
        <f t="shared" si="2125"/>
        <v>0.56775643605340642</v>
      </c>
      <c r="BK1794" s="8">
        <f t="shared" si="2126"/>
        <v>0.24185999521699161</v>
      </c>
      <c r="BL1794" s="8">
        <f t="shared" si="2127"/>
        <v>0.18231265126974519</v>
      </c>
      <c r="BM1794" s="8">
        <f t="shared" si="2128"/>
        <v>0.47026710282783718</v>
      </c>
      <c r="BN1794" s="8">
        <f t="shared" si="2129"/>
        <v>0.52785396168566523</v>
      </c>
    </row>
    <row r="1795" spans="1:66" x14ac:dyDescent="0.25">
      <c r="A1795" t="s">
        <v>22</v>
      </c>
      <c r="B1795" t="s">
        <v>166</v>
      </c>
      <c r="C1795" t="s">
        <v>170</v>
      </c>
      <c r="D1795" s="7" t="s">
        <v>576</v>
      </c>
      <c r="E1795">
        <f>VLOOKUP(A1795,home!$A$2:$E$405,3,FALSE)</f>
        <v>1.5026315789473701</v>
      </c>
      <c r="F1795">
        <f>VLOOKUP(B1795,home!$B$2:$E$405,3,FALSE)</f>
        <v>1.02</v>
      </c>
      <c r="G1795">
        <f>VLOOKUP(C1795,away!$B$2:$E$405,4,FALSE)</f>
        <v>0.92</v>
      </c>
      <c r="H1795">
        <f>VLOOKUP(A1795,away!$A$2:$E$405,3,FALSE)</f>
        <v>1.3631578947368399</v>
      </c>
      <c r="I1795">
        <f>VLOOKUP(C1795,away!$B$2:$E$405,3,FALSE)</f>
        <v>0.88</v>
      </c>
      <c r="J1795">
        <f>VLOOKUP(B1795,home!$B$2:$E$405,4,FALSE)</f>
        <v>1.24</v>
      </c>
      <c r="K1795" s="3">
        <f t="shared" si="2074"/>
        <v>1.4100694736842121</v>
      </c>
      <c r="L1795" s="3">
        <f t="shared" si="2075"/>
        <v>1.4874778947368397</v>
      </c>
      <c r="M1795" s="5">
        <f t="shared" si="2076"/>
        <v>5.5158337372258781E-2</v>
      </c>
      <c r="N1795" s="5">
        <f t="shared" si="2077"/>
        <v>7.7777087747797138E-2</v>
      </c>
      <c r="O1795" s="5">
        <f t="shared" si="2078"/>
        <v>8.2046807551671833E-2</v>
      </c>
      <c r="P1795" s="5">
        <f t="shared" si="2079"/>
        <v>0.11569169874185573</v>
      </c>
      <c r="Q1795" s="5">
        <f t="shared" si="2080"/>
        <v>5.4835548592613567E-2</v>
      </c>
      <c r="R1795" s="5">
        <f t="shared" si="2081"/>
        <v>6.1021406283419732E-2</v>
      </c>
      <c r="S1795" s="5">
        <f t="shared" si="2082"/>
        <v>6.0664306591789681E-2</v>
      </c>
      <c r="T1795" s="5">
        <f t="shared" si="2083"/>
        <v>8.1566666377280495E-2</v>
      </c>
      <c r="U1795" s="5">
        <f t="shared" si="2084"/>
        <v>8.6044422241532123E-2</v>
      </c>
      <c r="V1795" s="5">
        <f t="shared" si="2085"/>
        <v>1.4137797590144156E-2</v>
      </c>
      <c r="W1795" s="5">
        <f t="shared" si="2086"/>
        <v>2.577397771439055E-2</v>
      </c>
      <c r="X1795" s="5">
        <f t="shared" si="2087"/>
        <v>3.8338222109595872E-2</v>
      </c>
      <c r="Y1795" s="5">
        <f t="shared" si="2088"/>
        <v>2.8513628955767516E-2</v>
      </c>
      <c r="Z1795" s="5">
        <f t="shared" si="2089"/>
        <v>3.0255997650780856E-2</v>
      </c>
      <c r="AA1795" s="5">
        <f t="shared" si="2090"/>
        <v>4.2663058683227319E-2</v>
      </c>
      <c r="AB1795" s="5">
        <f t="shared" si="2091"/>
        <v>3.0078938351608509E-2</v>
      </c>
      <c r="AC1795" s="5">
        <f t="shared" si="2092"/>
        <v>1.853330223490963E-3</v>
      </c>
      <c r="AD1795" s="5">
        <f t="shared" si="2093"/>
        <v>9.0857747976198274E-3</v>
      </c>
      <c r="AE1795" s="5">
        <f t="shared" si="2094"/>
        <v>1.3514889168016573E-2</v>
      </c>
      <c r="AF1795" s="5">
        <f t="shared" si="2095"/>
        <v>1.0051549443621507E-2</v>
      </c>
      <c r="AG1795" s="5">
        <f t="shared" si="2096"/>
        <v>4.9838192017471255E-3</v>
      </c>
      <c r="AH1795" s="5">
        <f t="shared" si="2097"/>
        <v>1.125128192218657E-2</v>
      </c>
      <c r="AI1795" s="5">
        <f t="shared" si="2098"/>
        <v>1.5865089178290305E-2</v>
      </c>
      <c r="AJ1795" s="5">
        <f t="shared" si="2099"/>
        <v>1.1185438973792454E-2</v>
      </c>
      <c r="AK1795" s="5">
        <f t="shared" si="2100"/>
        <v>5.2574153489007994E-3</v>
      </c>
      <c r="AL1795" s="5">
        <f t="shared" si="2101"/>
        <v>1.5549048945273666E-4</v>
      </c>
      <c r="AM1795" s="5">
        <f t="shared" si="2102"/>
        <v>2.5623147373786117E-3</v>
      </c>
      <c r="AN1795" s="5">
        <f t="shared" si="2103"/>
        <v>3.8113865312091153E-3</v>
      </c>
      <c r="AO1795" s="5">
        <f t="shared" si="2104"/>
        <v>2.8346766067356404E-3</v>
      </c>
      <c r="AP1795" s="5">
        <f t="shared" si="2105"/>
        <v>1.4055062637489666E-3</v>
      </c>
      <c r="AQ1795" s="5">
        <f t="shared" si="2106"/>
        <v>5.2266487456018864E-4</v>
      </c>
      <c r="AR1795" s="5">
        <f t="shared" si="2107"/>
        <v>3.3472066293409462E-3</v>
      </c>
      <c r="AS1795" s="5">
        <f t="shared" si="2108"/>
        <v>4.7197938901470931E-3</v>
      </c>
      <c r="AT1795" s="5">
        <f t="shared" si="2109"/>
        <v>3.3276186432888368E-3</v>
      </c>
      <c r="AU1795" s="5">
        <f t="shared" si="2110"/>
        <v>1.5640578229880206E-3</v>
      </c>
      <c r="AV1795" s="5">
        <f t="shared" si="2111"/>
        <v>5.5135754781809843E-4</v>
      </c>
      <c r="AW1795" s="5">
        <f t="shared" si="2112"/>
        <v>9.0592524277395937E-6</v>
      </c>
      <c r="AX1795" s="5">
        <f t="shared" si="2113"/>
        <v>6.0217363219145956E-4</v>
      </c>
      <c r="AY1795" s="5">
        <f t="shared" si="2114"/>
        <v>8.9571996667818824E-4</v>
      </c>
      <c r="AZ1795" s="5">
        <f t="shared" si="2115"/>
        <v>6.6618182515411188E-4</v>
      </c>
      <c r="BA1795" s="5">
        <f t="shared" si="2116"/>
        <v>3.3031024626406134E-4</v>
      </c>
      <c r="BB1795" s="5">
        <f t="shared" si="2117"/>
        <v>1.2283229743071828E-4</v>
      </c>
      <c r="BC1795" s="5">
        <f t="shared" si="2118"/>
        <v>3.6542065437586803E-5</v>
      </c>
      <c r="BD1795" s="5">
        <f t="shared" si="2119"/>
        <v>8.2981597837687899E-4</v>
      </c>
      <c r="BE1795" s="5">
        <f t="shared" si="2120"/>
        <v>1.1700981798846352E-3</v>
      </c>
      <c r="BF1795" s="5">
        <f t="shared" si="2121"/>
        <v>8.2495986233439129E-4</v>
      </c>
      <c r="BG1795" s="5">
        <f t="shared" si="2122"/>
        <v>3.8775023963081841E-4</v>
      </c>
      <c r="BH1795" s="5">
        <f t="shared" si="2123"/>
        <v>1.3668869407928885E-4</v>
      </c>
      <c r="BI1795" s="5">
        <f t="shared" si="2124"/>
        <v>3.8548110983792995E-5</v>
      </c>
      <c r="BJ1795" s="8">
        <f t="shared" si="2125"/>
        <v>0.35823147315523884</v>
      </c>
      <c r="BK1795" s="8">
        <f t="shared" si="2126"/>
        <v>0.24855668097567024</v>
      </c>
      <c r="BL1795" s="8">
        <f t="shared" si="2127"/>
        <v>0.36231175413350247</v>
      </c>
      <c r="BM1795" s="8">
        <f t="shared" si="2128"/>
        <v>0.55193835891132514</v>
      </c>
      <c r="BN1795" s="8">
        <f t="shared" si="2129"/>
        <v>0.44653088628961679</v>
      </c>
    </row>
    <row r="1796" spans="1:66" x14ac:dyDescent="0.25">
      <c r="A1796" t="s">
        <v>22</v>
      </c>
      <c r="B1796" t="s">
        <v>259</v>
      </c>
      <c r="C1796" t="s">
        <v>267</v>
      </c>
      <c r="D1796" s="7" t="s">
        <v>576</v>
      </c>
      <c r="E1796">
        <f>VLOOKUP(A1796,home!$A$2:$E$405,3,FALSE)</f>
        <v>1.5026315789473701</v>
      </c>
      <c r="F1796">
        <f>VLOOKUP(B1796,home!$B$2:$E$405,3,FALSE)</f>
        <v>0.95</v>
      </c>
      <c r="G1796">
        <f>VLOOKUP(C1796,away!$B$2:$E$405,4,FALSE)</f>
        <v>1.37</v>
      </c>
      <c r="H1796">
        <f>VLOOKUP(A1796,away!$A$2:$E$405,3,FALSE)</f>
        <v>1.3631578947368399</v>
      </c>
      <c r="I1796">
        <f>VLOOKUP(C1796,away!$B$2:$E$405,3,FALSE)</f>
        <v>0.56000000000000005</v>
      </c>
      <c r="J1796">
        <f>VLOOKUP(B1796,home!$B$2:$E$405,4,FALSE)</f>
        <v>1.1599999999999999</v>
      </c>
      <c r="K1796" s="3">
        <f t="shared" si="2074"/>
        <v>1.9556750000000023</v>
      </c>
      <c r="L1796" s="3">
        <f t="shared" si="2075"/>
        <v>0.88550736842105116</v>
      </c>
      <c r="M1796" s="5">
        <f t="shared" si="2076"/>
        <v>5.8356626125391269E-2</v>
      </c>
      <c r="N1796" s="5">
        <f t="shared" si="2077"/>
        <v>0.11412659479777471</v>
      </c>
      <c r="O1796" s="5">
        <f t="shared" si="2078"/>
        <v>5.1675222430226389E-2</v>
      </c>
      <c r="P1796" s="5">
        <f t="shared" si="2079"/>
        <v>0.10105994062623311</v>
      </c>
      <c r="Q1796" s="5">
        <f t="shared" si="2080"/>
        <v>0.11159726414056918</v>
      </c>
      <c r="R1796" s="5">
        <f t="shared" si="2081"/>
        <v>2.2879395113381117E-2</v>
      </c>
      <c r="S1796" s="5">
        <f t="shared" si="2082"/>
        <v>4.3753007488099037E-2</v>
      </c>
      <c r="T1796" s="5">
        <f t="shared" si="2083"/>
        <v>9.8820199692104357E-2</v>
      </c>
      <c r="U1796" s="5">
        <f t="shared" si="2084"/>
        <v>4.4744661038361666E-2</v>
      </c>
      <c r="V1796" s="5">
        <f t="shared" si="2085"/>
        <v>8.4188789451366715E-3</v>
      </c>
      <c r="W1796" s="5">
        <f t="shared" si="2086"/>
        <v>7.2749326516035953E-2</v>
      </c>
      <c r="X1796" s="5">
        <f t="shared" si="2087"/>
        <v>6.4420064677618807E-2</v>
      </c>
      <c r="Y1796" s="5">
        <f t="shared" si="2088"/>
        <v>2.8522220973096059E-2</v>
      </c>
      <c r="Z1796" s="5">
        <f t="shared" si="2089"/>
        <v>6.7532909859718583E-3</v>
      </c>
      <c r="AA1796" s="5">
        <f t="shared" si="2090"/>
        <v>1.320724234899053E-2</v>
      </c>
      <c r="AB1796" s="5">
        <f t="shared" si="2091"/>
        <v>1.2914536840431045E-2</v>
      </c>
      <c r="AC1796" s="5">
        <f t="shared" si="2092"/>
        <v>9.112197950182343E-4</v>
      </c>
      <c r="AD1796" s="5">
        <f t="shared" si="2093"/>
        <v>3.5568509783562213E-2</v>
      </c>
      <c r="AE1796" s="5">
        <f t="shared" si="2094"/>
        <v>3.149617749710059E-2</v>
      </c>
      <c r="AF1796" s="5">
        <f t="shared" si="2095"/>
        <v>1.3945048625389932E-2</v>
      </c>
      <c r="AG1796" s="5">
        <f t="shared" si="2096"/>
        <v>4.1161477702575467E-3</v>
      </c>
      <c r="AH1796" s="5">
        <f t="shared" si="2097"/>
        <v>1.4950222322923864E-3</v>
      </c>
      <c r="AI1796" s="5">
        <f t="shared" si="2098"/>
        <v>2.9237776041384162E-3</v>
      </c>
      <c r="AJ1796" s="5">
        <f t="shared" si="2099"/>
        <v>2.8589793829867025E-3</v>
      </c>
      <c r="AK1796" s="5">
        <f t="shared" si="2100"/>
        <v>1.863744834940842E-3</v>
      </c>
      <c r="AL1796" s="5">
        <f t="shared" si="2101"/>
        <v>6.3120728182003782E-5</v>
      </c>
      <c r="AM1796" s="5">
        <f t="shared" si="2102"/>
        <v>1.3912089074193621E-2</v>
      </c>
      <c r="AN1796" s="5">
        <f t="shared" si="2103"/>
        <v>1.2319257385328452E-2</v>
      </c>
      <c r="AO1796" s="5">
        <f t="shared" si="2104"/>
        <v>5.4543965940918966E-3</v>
      </c>
      <c r="AP1796" s="5">
        <f t="shared" si="2105"/>
        <v>1.6099694581196871E-3</v>
      </c>
      <c r="AQ1796" s="5">
        <f t="shared" si="2106"/>
        <v>3.5640995452445744E-4</v>
      </c>
      <c r="AR1796" s="5">
        <f t="shared" si="2107"/>
        <v>2.6477064052963937E-4</v>
      </c>
      <c r="AS1796" s="5">
        <f t="shared" si="2108"/>
        <v>5.1780532241780305E-4</v>
      </c>
      <c r="AT1796" s="5">
        <f t="shared" si="2109"/>
        <v>5.0632946195971931E-4</v>
      </c>
      <c r="AU1796" s="5">
        <f t="shared" si="2110"/>
        <v>3.3007195683935837E-4</v>
      </c>
      <c r="AV1796" s="5">
        <f t="shared" si="2111"/>
        <v>1.613783685479533E-4</v>
      </c>
      <c r="AW1796" s="5">
        <f t="shared" si="2112"/>
        <v>3.0363956674161785E-6</v>
      </c>
      <c r="AX1796" s="5">
        <f t="shared" si="2113"/>
        <v>4.5345874666956072E-3</v>
      </c>
      <c r="AY1796" s="5">
        <f t="shared" si="2114"/>
        <v>4.0154106145087083E-3</v>
      </c>
      <c r="AZ1796" s="5">
        <f t="shared" si="2115"/>
        <v>1.7778378431917807E-3</v>
      </c>
      <c r="BA1796" s="5">
        <f t="shared" si="2116"/>
        <v>5.2476283666803717E-4</v>
      </c>
      <c r="BB1796" s="5">
        <f t="shared" si="2117"/>
        <v>1.1617033963576986E-4</v>
      </c>
      <c r="BC1796" s="5">
        <f t="shared" si="2118"/>
        <v>2.0573938347890066E-5</v>
      </c>
      <c r="BD1796" s="5">
        <f t="shared" si="2119"/>
        <v>3.9076058855092827E-5</v>
      </c>
      <c r="BE1796" s="5">
        <f t="shared" si="2120"/>
        <v>7.6420071401433746E-5</v>
      </c>
      <c r="BF1796" s="5">
        <f t="shared" si="2121"/>
        <v>7.4726411568999573E-5</v>
      </c>
      <c r="BG1796" s="5">
        <f t="shared" si="2122"/>
        <v>4.8713524981734468E-5</v>
      </c>
      <c r="BH1796" s="5">
        <f t="shared" si="2123"/>
        <v>2.3816955742163431E-5</v>
      </c>
      <c r="BI1796" s="5">
        <f t="shared" si="2124"/>
        <v>9.3156449842111017E-6</v>
      </c>
      <c r="BJ1796" s="8">
        <f t="shared" si="2125"/>
        <v>0.62000301997881513</v>
      </c>
      <c r="BK1796" s="8">
        <f t="shared" si="2126"/>
        <v>0.21657820432256908</v>
      </c>
      <c r="BL1796" s="8">
        <f t="shared" si="2127"/>
        <v>0.15661500624357719</v>
      </c>
      <c r="BM1796" s="8">
        <f t="shared" si="2128"/>
        <v>0.53624210407851614</v>
      </c>
      <c r="BN1796" s="8">
        <f t="shared" si="2129"/>
        <v>0.45969504323357574</v>
      </c>
    </row>
    <row r="1797" spans="1:66" x14ac:dyDescent="0.25">
      <c r="A1797" t="s">
        <v>22</v>
      </c>
      <c r="B1797" t="s">
        <v>261</v>
      </c>
      <c r="C1797" t="s">
        <v>256</v>
      </c>
      <c r="D1797" s="7" t="s">
        <v>576</v>
      </c>
      <c r="E1797">
        <f>VLOOKUP(A1797,home!$A$2:$E$405,3,FALSE)</f>
        <v>1.5026315789473701</v>
      </c>
      <c r="F1797">
        <f>VLOOKUP(B1797,home!$B$2:$E$405,3,FALSE)</f>
        <v>1.0900000000000001</v>
      </c>
      <c r="G1797">
        <f>VLOOKUP(C1797,away!$B$2:$E$405,4,FALSE)</f>
        <v>1.0900000000000001</v>
      </c>
      <c r="H1797">
        <f>VLOOKUP(A1797,away!$A$2:$E$405,3,FALSE)</f>
        <v>1.3631578947368399</v>
      </c>
      <c r="I1797">
        <f>VLOOKUP(C1797,away!$B$2:$E$405,3,FALSE)</f>
        <v>0.74</v>
      </c>
      <c r="J1797">
        <f>VLOOKUP(B1797,home!$B$2:$E$405,4,FALSE)</f>
        <v>1.1200000000000001</v>
      </c>
      <c r="K1797" s="3">
        <f t="shared" si="2074"/>
        <v>1.7852765789473706</v>
      </c>
      <c r="L1797" s="3">
        <f t="shared" si="2075"/>
        <v>1.1297852631578931</v>
      </c>
      <c r="M1797" s="5">
        <f t="shared" si="2076"/>
        <v>5.420067904522867E-2</v>
      </c>
      <c r="N1797" s="5">
        <f t="shared" si="2077"/>
        <v>9.676320286249028E-2</v>
      </c>
      <c r="O1797" s="5">
        <f t="shared" si="2078"/>
        <v>6.1235128438450172E-2</v>
      </c>
      <c r="P1797" s="5">
        <f t="shared" si="2079"/>
        <v>0.10932164060999917</v>
      </c>
      <c r="Q1797" s="5">
        <f t="shared" si="2080"/>
        <v>8.6374539887168547E-2</v>
      </c>
      <c r="R1797" s="5">
        <f t="shared" si="2081"/>
        <v>3.4591272848670911E-2</v>
      </c>
      <c r="S1797" s="5">
        <f t="shared" si="2082"/>
        <v>5.5124867973005122E-2</v>
      </c>
      <c r="T1797" s="5">
        <f t="shared" si="2083"/>
        <v>9.7584682276566637E-2</v>
      </c>
      <c r="U1797" s="5">
        <f t="shared" si="2084"/>
        <v>6.1754989252710273E-2</v>
      </c>
      <c r="V1797" s="5">
        <f t="shared" si="2085"/>
        <v>1.2353967825117588E-2</v>
      </c>
      <c r="W1797" s="5">
        <f t="shared" si="2086"/>
        <v>5.1400814359305831E-2</v>
      </c>
      <c r="X1797" s="5">
        <f t="shared" si="2087"/>
        <v>5.8071882577458343E-2</v>
      </c>
      <c r="Y1797" s="5">
        <f t="shared" si="2088"/>
        <v>3.2804378569924027E-2</v>
      </c>
      <c r="Z1797" s="5">
        <f t="shared" si="2089"/>
        <v>1.302690343276738E-2</v>
      </c>
      <c r="AA1797" s="5">
        <f t="shared" si="2090"/>
        <v>2.325662559472871E-2</v>
      </c>
      <c r="AB1797" s="5">
        <f t="shared" si="2091"/>
        <v>2.0759754489808567E-2</v>
      </c>
      <c r="AC1797" s="5">
        <f t="shared" si="2092"/>
        <v>1.5573559852889536E-3</v>
      </c>
      <c r="AD1797" s="5">
        <f t="shared" si="2093"/>
        <v>2.29411675036226E-2</v>
      </c>
      <c r="AE1797" s="5">
        <f t="shared" si="2094"/>
        <v>2.5918592965229564E-2</v>
      </c>
      <c r="AF1797" s="5">
        <f t="shared" si="2095"/>
        <v>1.4641222186952102E-2</v>
      </c>
      <c r="AG1797" s="5">
        <f t="shared" si="2096"/>
        <v>5.5138123538129545E-3</v>
      </c>
      <c r="AH1797" s="5">
        <f t="shared" si="2097"/>
        <v>3.6794008807303912E-3</v>
      </c>
      <c r="AI1797" s="5">
        <f t="shared" si="2098"/>
        <v>6.5687482169262965E-3</v>
      </c>
      <c r="AJ1797" s="5">
        <f t="shared" si="2099"/>
        <v>5.8635161723404102E-3</v>
      </c>
      <c r="AK1797" s="5">
        <f t="shared" si="2100"/>
        <v>3.4893326975861567E-3</v>
      </c>
      <c r="AL1797" s="5">
        <f t="shared" si="2101"/>
        <v>1.2564618327642695E-4</v>
      </c>
      <c r="AM1797" s="5">
        <f t="shared" si="2102"/>
        <v>8.1912658075851824E-3</v>
      </c>
      <c r="AN1797" s="5">
        <f t="shared" si="2103"/>
        <v>9.2543713960188782E-3</v>
      </c>
      <c r="AO1797" s="5">
        <f t="shared" si="2104"/>
        <v>5.2277262115060343E-3</v>
      </c>
      <c r="AP1797" s="5">
        <f t="shared" si="2105"/>
        <v>1.9687360111945865E-3</v>
      </c>
      <c r="AQ1797" s="5">
        <f t="shared" si="2106"/>
        <v>5.5606223312397451E-4</v>
      </c>
      <c r="AR1797" s="5">
        <f t="shared" si="2107"/>
        <v>8.3138657845987303E-4</v>
      </c>
      <c r="AS1797" s="5">
        <f t="shared" si="2108"/>
        <v>1.484254986575602E-3</v>
      </c>
      <c r="AT1797" s="5">
        <f t="shared" si="2109"/>
        <v>1.3249028323596332E-3</v>
      </c>
      <c r="AU1797" s="5">
        <f t="shared" si="2110"/>
        <v>7.8843933199756273E-4</v>
      </c>
      <c r="AV1797" s="5">
        <f t="shared" si="2111"/>
        <v>3.5189556833403973E-4</v>
      </c>
      <c r="AW1797" s="5">
        <f t="shared" si="2112"/>
        <v>7.0396037334091307E-6</v>
      </c>
      <c r="AX1797" s="5">
        <f t="shared" si="2113"/>
        <v>2.4372791663690445E-3</v>
      </c>
      <c r="AY1797" s="5">
        <f t="shared" si="2114"/>
        <v>2.7536020843655011E-3</v>
      </c>
      <c r="AZ1797" s="5">
        <f t="shared" si="2115"/>
        <v>1.5554895277585005E-3</v>
      </c>
      <c r="BA1797" s="5">
        <f t="shared" si="2116"/>
        <v>5.8578971515266145E-4</v>
      </c>
      <c r="BB1797" s="5">
        <f t="shared" si="2117"/>
        <v>1.6545414687223431E-4</v>
      </c>
      <c r="BC1797" s="5">
        <f t="shared" si="2118"/>
        <v>3.738553137292235E-5</v>
      </c>
      <c r="BD1797" s="5">
        <f t="shared" si="2119"/>
        <v>1.5654805072187145E-4</v>
      </c>
      <c r="BE1797" s="5">
        <f t="shared" si="2120"/>
        <v>2.7948156843362216E-4</v>
      </c>
      <c r="BF1797" s="5">
        <f t="shared" si="2121"/>
        <v>2.4947594918601124E-4</v>
      </c>
      <c r="BG1797" s="5">
        <f t="shared" si="2122"/>
        <v>1.4846118969748343E-4</v>
      </c>
      <c r="BH1797" s="5">
        <f t="shared" si="2123"/>
        <v>6.6261071212394971E-5</v>
      </c>
      <c r="BI1797" s="5">
        <f t="shared" si="2124"/>
        <v>2.3658867706290499E-5</v>
      </c>
      <c r="BJ1797" s="8">
        <f t="shared" si="2125"/>
        <v>0.52474745737385031</v>
      </c>
      <c r="BK1797" s="8">
        <f t="shared" si="2126"/>
        <v>0.23543775970628142</v>
      </c>
      <c r="BL1797" s="8">
        <f t="shared" si="2127"/>
        <v>0.22690353458663631</v>
      </c>
      <c r="BM1797" s="8">
        <f t="shared" si="2128"/>
        <v>0.55488262892689533</v>
      </c>
      <c r="BN1797" s="8">
        <f t="shared" si="2129"/>
        <v>0.44248646369200773</v>
      </c>
    </row>
    <row r="1798" spans="1:66" x14ac:dyDescent="0.25">
      <c r="A1798" t="s">
        <v>22</v>
      </c>
      <c r="B1798" t="s">
        <v>264</v>
      </c>
      <c r="C1798" t="s">
        <v>162</v>
      </c>
      <c r="D1798" s="7" t="s">
        <v>576</v>
      </c>
      <c r="E1798">
        <f>VLOOKUP(A1798,home!$A$2:$E$405,3,FALSE)</f>
        <v>1.5026315789473701</v>
      </c>
      <c r="F1798">
        <f>VLOOKUP(B1798,home!$B$2:$E$405,3,FALSE)</f>
        <v>0.88</v>
      </c>
      <c r="G1798">
        <f>VLOOKUP(C1798,away!$B$2:$E$405,4,FALSE)</f>
        <v>1.0900000000000001</v>
      </c>
      <c r="H1798">
        <f>VLOOKUP(A1798,away!$A$2:$E$405,3,FALSE)</f>
        <v>1.3631578947368399</v>
      </c>
      <c r="I1798">
        <f>VLOOKUP(C1798,away!$B$2:$E$405,3,FALSE)</f>
        <v>0.67</v>
      </c>
      <c r="J1798">
        <f>VLOOKUP(B1798,home!$B$2:$E$405,4,FALSE)</f>
        <v>0.54</v>
      </c>
      <c r="K1798" s="3">
        <f t="shared" si="2074"/>
        <v>1.4413242105263175</v>
      </c>
      <c r="L1798" s="3">
        <f t="shared" si="2075"/>
        <v>0.49319052631578869</v>
      </c>
      <c r="M1798" s="5">
        <f t="shared" si="2076"/>
        <v>0.1444943696075961</v>
      </c>
      <c r="N1798" s="5">
        <f t="shared" si="2077"/>
        <v>0.20826323320016635</v>
      </c>
      <c r="O1798" s="5">
        <f t="shared" si="2078"/>
        <v>7.1263254196438419E-2</v>
      </c>
      <c r="P1798" s="5">
        <f t="shared" si="2079"/>
        <v>0.10271345359421788</v>
      </c>
      <c r="Q1798" s="5">
        <f t="shared" si="2080"/>
        <v>0.15008742008694412</v>
      </c>
      <c r="R1798" s="5">
        <f t="shared" si="2081"/>
        <v>1.7573180922058649E-2</v>
      </c>
      <c r="S1798" s="5">
        <f t="shared" si="2082"/>
        <v>1.825339903883863E-2</v>
      </c>
      <c r="T1798" s="5">
        <f t="shared" si="2083"/>
        <v>7.402169370605885E-2</v>
      </c>
      <c r="U1798" s="5">
        <f t="shared" si="2084"/>
        <v>2.5328651118922327E-2</v>
      </c>
      <c r="V1798" s="5">
        <f t="shared" si="2085"/>
        <v>1.4417091208037175E-3</v>
      </c>
      <c r="W1798" s="5">
        <f t="shared" si="2086"/>
        <v>7.2108210755582158E-2</v>
      </c>
      <c r="X1798" s="5">
        <f t="shared" si="2087"/>
        <v>3.5563086414235383E-2</v>
      </c>
      <c r="Y1798" s="5">
        <f t="shared" si="2088"/>
        <v>8.7696886530253104E-3</v>
      </c>
      <c r="Z1798" s="5">
        <f t="shared" si="2089"/>
        <v>2.8889754493308939E-3</v>
      </c>
      <c r="AA1798" s="5">
        <f t="shared" si="2090"/>
        <v>4.1639502587367642E-3</v>
      </c>
      <c r="AB1798" s="5">
        <f t="shared" si="2091"/>
        <v>3.0008011596723118E-3</v>
      </c>
      <c r="AC1798" s="5">
        <f t="shared" si="2092"/>
        <v>6.4052202898191943E-5</v>
      </c>
      <c r="AD1798" s="5">
        <f t="shared" si="2093"/>
        <v>2.59828274849387E-2</v>
      </c>
      <c r="AE1798" s="5">
        <f t="shared" si="2094"/>
        <v>1.2814484362469259E-2</v>
      </c>
      <c r="AF1798" s="5">
        <f t="shared" si="2095"/>
        <v>3.1599911435958284E-3</v>
      </c>
      <c r="AG1798" s="5">
        <f t="shared" si="2096"/>
        <v>5.194925650877525E-4</v>
      </c>
      <c r="AH1798" s="5">
        <f t="shared" si="2097"/>
        <v>3.5620383059222394E-4</v>
      </c>
      <c r="AI1798" s="5">
        <f t="shared" si="2098"/>
        <v>5.1340520491478727E-4</v>
      </c>
      <c r="AJ1798" s="5">
        <f t="shared" si="2099"/>
        <v>3.6999167582695409E-4</v>
      </c>
      <c r="AK1798" s="5">
        <f t="shared" si="2100"/>
        <v>1.7775932002086462E-4</v>
      </c>
      <c r="AL1798" s="5">
        <f t="shared" si="2101"/>
        <v>1.8212537935858802E-6</v>
      </c>
      <c r="AM1798" s="5">
        <f t="shared" si="2102"/>
        <v>7.4899356623941539E-3</v>
      </c>
      <c r="AN1798" s="5">
        <f t="shared" si="2103"/>
        <v>3.6939653114075681E-3</v>
      </c>
      <c r="AO1798" s="5">
        <f t="shared" si="2104"/>
        <v>9.1091434806268227E-4</v>
      </c>
      <c r="AP1798" s="5">
        <f t="shared" si="2105"/>
        <v>1.4975144224987927E-4</v>
      </c>
      <c r="AQ1798" s="5">
        <f t="shared" si="2106"/>
        <v>1.8463998154941597E-5</v>
      </c>
      <c r="AR1798" s="5">
        <f t="shared" si="2107"/>
        <v>3.5135270937095799E-5</v>
      </c>
      <c r="AS1798" s="5">
        <f t="shared" si="2108"/>
        <v>5.0641316645037873E-5</v>
      </c>
      <c r="AT1798" s="5">
        <f t="shared" si="2109"/>
        <v>3.649527786671125E-5</v>
      </c>
      <c r="AU1798" s="5">
        <f t="shared" si="2110"/>
        <v>1.7533842519725393E-5</v>
      </c>
      <c r="AV1798" s="5">
        <f t="shared" si="2111"/>
        <v>6.3179879318089968E-6</v>
      </c>
      <c r="AW1798" s="5">
        <f t="shared" si="2112"/>
        <v>3.5962044657056238E-8</v>
      </c>
      <c r="AX1798" s="5">
        <f t="shared" si="2113"/>
        <v>1.7992376009155246E-3</v>
      </c>
      <c r="AY1798" s="5">
        <f t="shared" si="2114"/>
        <v>8.8736693936268454E-4</v>
      </c>
      <c r="AZ1798" s="5">
        <f t="shared" si="2115"/>
        <v>2.1882048392975645E-4</v>
      </c>
      <c r="BA1798" s="5">
        <f t="shared" si="2116"/>
        <v>3.597339654599739E-5</v>
      </c>
      <c r="BB1798" s="5">
        <f t="shared" si="2117"/>
        <v>4.4354345939717564E-6</v>
      </c>
      <c r="BC1798" s="5">
        <f t="shared" si="2118"/>
        <v>4.3750286436803757E-7</v>
      </c>
      <c r="BD1798" s="5">
        <f t="shared" si="2119"/>
        <v>2.8880637942856836E-6</v>
      </c>
      <c r="BE1798" s="5">
        <f t="shared" si="2120"/>
        <v>4.1626362682484538E-6</v>
      </c>
      <c r="BF1798" s="5">
        <f t="shared" si="2121"/>
        <v>2.9998542165207103E-6</v>
      </c>
      <c r="BG1798" s="5">
        <f t="shared" si="2122"/>
        <v>1.4412541701069191E-6</v>
      </c>
      <c r="BH1798" s="5">
        <f t="shared" si="2123"/>
        <v>5.1932863222427965E-7</v>
      </c>
      <c r="BI1798" s="5">
        <f t="shared" si="2124"/>
        <v>1.497041861688744E-7</v>
      </c>
      <c r="BJ1798" s="8">
        <f t="shared" si="2125"/>
        <v>0.60649943049258515</v>
      </c>
      <c r="BK1798" s="8">
        <f t="shared" si="2126"/>
        <v>0.26785617175751081</v>
      </c>
      <c r="BL1798" s="8">
        <f t="shared" si="2127"/>
        <v>0.12290548222435123</v>
      </c>
      <c r="BM1798" s="8">
        <f t="shared" si="2128"/>
        <v>0.30486781733903856</v>
      </c>
      <c r="BN1798" s="8">
        <f t="shared" si="2129"/>
        <v>0.69439491160742151</v>
      </c>
    </row>
    <row r="1799" spans="1:66" x14ac:dyDescent="0.25">
      <c r="A1799" t="s">
        <v>25</v>
      </c>
      <c r="B1799" t="s">
        <v>258</v>
      </c>
      <c r="C1799" t="s">
        <v>169</v>
      </c>
      <c r="D1799" s="7" t="s">
        <v>576</v>
      </c>
      <c r="E1799">
        <f>VLOOKUP(A1799,home!$A$2:$E$405,3,FALSE)</f>
        <v>1.37894736842105</v>
      </c>
      <c r="F1799">
        <f>VLOOKUP(B1799,home!$B$2:$E$405,3,FALSE)</f>
        <v>1.45</v>
      </c>
      <c r="G1799">
        <f>VLOOKUP(C1799,away!$B$2:$E$405,4,FALSE)</f>
        <v>0.92</v>
      </c>
      <c r="H1799">
        <f>VLOOKUP(A1799,away!$A$2:$E$405,3,FALSE)</f>
        <v>1.1000000000000001</v>
      </c>
      <c r="I1799">
        <f>VLOOKUP(C1799,away!$B$2:$E$405,3,FALSE)</f>
        <v>1.07</v>
      </c>
      <c r="J1799">
        <f>VLOOKUP(B1799,home!$B$2:$E$405,4,FALSE)</f>
        <v>0.96</v>
      </c>
      <c r="K1799" s="3">
        <f t="shared" si="2074"/>
        <v>1.8395157894736809</v>
      </c>
      <c r="L1799" s="3">
        <f t="shared" si="2075"/>
        <v>1.1299200000000003</v>
      </c>
      <c r="M1799" s="5">
        <f t="shared" si="2076"/>
        <v>5.1332264366960985E-2</v>
      </c>
      <c r="N1799" s="5">
        <f t="shared" si="2077"/>
        <v>9.4426510812461922E-2</v>
      </c>
      <c r="O1799" s="5">
        <f t="shared" si="2078"/>
        <v>5.8001352153516574E-2</v>
      </c>
      <c r="P1799" s="5">
        <f t="shared" si="2079"/>
        <v>0.10669440309721701</v>
      </c>
      <c r="Q1799" s="5">
        <f t="shared" si="2080"/>
        <v>8.6849528792215497E-2</v>
      </c>
      <c r="R1799" s="5">
        <f t="shared" si="2081"/>
        <v>3.2768443912650741E-2</v>
      </c>
      <c r="S1799" s="5">
        <f t="shared" si="2082"/>
        <v>5.5441230737905703E-2</v>
      </c>
      <c r="T1799" s="5">
        <f t="shared" si="2083"/>
        <v>9.813301957290016E-2</v>
      </c>
      <c r="U1799" s="5">
        <f t="shared" si="2084"/>
        <v>6.027806997380375E-2</v>
      </c>
      <c r="V1799" s="5">
        <f t="shared" si="2085"/>
        <v>1.2803879226846084E-2</v>
      </c>
      <c r="W1799" s="5">
        <f t="shared" si="2086"/>
        <v>5.3253693173876487E-2</v>
      </c>
      <c r="X1799" s="5">
        <f t="shared" si="2087"/>
        <v>6.0172412991026533E-2</v>
      </c>
      <c r="Y1799" s="5">
        <f t="shared" si="2088"/>
        <v>3.3995006443410372E-2</v>
      </c>
      <c r="Z1799" s="5">
        <f t="shared" si="2089"/>
        <v>1.2341906715260777E-2</v>
      </c>
      <c r="AA1799" s="5">
        <f t="shared" si="2090"/>
        <v>2.2703132274933448E-2</v>
      </c>
      <c r="AB1799" s="5">
        <f t="shared" si="2091"/>
        <v>2.0881385145124807E-2</v>
      </c>
      <c r="AC1799" s="5">
        <f t="shared" si="2092"/>
        <v>1.6633084818634865E-3</v>
      </c>
      <c r="AD1799" s="5">
        <f t="shared" si="2093"/>
        <v>2.4490252360283151E-2</v>
      </c>
      <c r="AE1799" s="5">
        <f t="shared" si="2094"/>
        <v>2.7672025946931144E-2</v>
      </c>
      <c r="AF1799" s="5">
        <f t="shared" si="2095"/>
        <v>1.563358777897823E-2</v>
      </c>
      <c r="AG1799" s="5">
        <f t="shared" si="2096"/>
        <v>5.8882345010743608E-3</v>
      </c>
      <c r="AH1799" s="5">
        <f t="shared" si="2097"/>
        <v>3.4863418089268665E-3</v>
      </c>
      <c r="AI1799" s="5">
        <f t="shared" si="2098"/>
        <v>6.4131808050232044E-3</v>
      </c>
      <c r="AJ1799" s="5">
        <f t="shared" si="2099"/>
        <v>5.89857367579486E-3</v>
      </c>
      <c r="AK1799" s="5">
        <f t="shared" si="2100"/>
        <v>3.6168398039994843E-3</v>
      </c>
      <c r="AL1799" s="5">
        <f t="shared" si="2101"/>
        <v>1.3828784514184427E-4</v>
      </c>
      <c r="AM1799" s="5">
        <f t="shared" si="2102"/>
        <v>9.0100411809871921E-3</v>
      </c>
      <c r="AN1799" s="5">
        <f t="shared" si="2103"/>
        <v>1.0180625731221051E-2</v>
      </c>
      <c r="AO1799" s="5">
        <f t="shared" si="2104"/>
        <v>5.7516463131106485E-3</v>
      </c>
      <c r="AP1799" s="5">
        <f t="shared" si="2105"/>
        <v>2.1663000673699949E-3</v>
      </c>
      <c r="AQ1799" s="5">
        <f t="shared" si="2106"/>
        <v>6.1193644303067659E-4</v>
      </c>
      <c r="AR1799" s="5">
        <f t="shared" si="2107"/>
        <v>7.8785746734852825E-4</v>
      </c>
      <c r="AS1799" s="5">
        <f t="shared" si="2108"/>
        <v>1.4492762510423627E-3</v>
      </c>
      <c r="AT1799" s="5">
        <f t="shared" si="2109"/>
        <v>1.3329832735508244E-3</v>
      </c>
      <c r="AU1799" s="5">
        <f t="shared" si="2110"/>
        <v>8.1734792626701866E-4</v>
      </c>
      <c r="AV1799" s="5">
        <f t="shared" si="2111"/>
        <v>3.7588110396543782E-4</v>
      </c>
      <c r="AW1799" s="5">
        <f t="shared" si="2112"/>
        <v>7.9842242144093275E-6</v>
      </c>
      <c r="AX1799" s="5">
        <f t="shared" si="2113"/>
        <v>2.7623521693723352E-3</v>
      </c>
      <c r="AY1799" s="5">
        <f t="shared" si="2114"/>
        <v>3.1212369632171899E-3</v>
      </c>
      <c r="AZ1799" s="5">
        <f t="shared" si="2115"/>
        <v>1.7633740347391845E-3</v>
      </c>
      <c r="BA1799" s="5">
        <f t="shared" si="2116"/>
        <v>6.6415719644416656E-4</v>
      </c>
      <c r="BB1799" s="5">
        <f t="shared" si="2117"/>
        <v>1.8761112485154831E-4</v>
      </c>
      <c r="BC1799" s="5">
        <f t="shared" si="2118"/>
        <v>4.2397112438452254E-5</v>
      </c>
      <c r="BD1799" s="5">
        <f t="shared" si="2119"/>
        <v>1.4836931825107483E-4</v>
      </c>
      <c r="BE1799" s="5">
        <f t="shared" si="2120"/>
        <v>2.7292770359629772E-4</v>
      </c>
      <c r="BF1799" s="5">
        <f t="shared" si="2121"/>
        <v>2.5102741007509126E-4</v>
      </c>
      <c r="BG1799" s="5">
        <f t="shared" si="2122"/>
        <v>1.5392296147460495E-4</v>
      </c>
      <c r="BH1799" s="5">
        <f t="shared" si="2123"/>
        <v>7.078592949877124E-5</v>
      </c>
      <c r="BI1799" s="5">
        <f t="shared" si="2124"/>
        <v>2.6042366997112115E-5</v>
      </c>
      <c r="BJ1799" s="8">
        <f t="shared" si="2125"/>
        <v>0.53677595070994022</v>
      </c>
      <c r="BK1799" s="8">
        <f t="shared" si="2126"/>
        <v>0.23119461071915229</v>
      </c>
      <c r="BL1799" s="8">
        <f t="shared" si="2127"/>
        <v>0.21973374126584086</v>
      </c>
      <c r="BM1799" s="8">
        <f t="shared" si="2128"/>
        <v>0.56686045353616865</v>
      </c>
      <c r="BN1799" s="8">
        <f t="shared" si="2129"/>
        <v>0.43007250313502277</v>
      </c>
    </row>
    <row r="1800" spans="1:66" x14ac:dyDescent="0.25">
      <c r="A1800" t="s">
        <v>178</v>
      </c>
      <c r="B1800" t="s">
        <v>185</v>
      </c>
      <c r="C1800" t="s">
        <v>534</v>
      </c>
      <c r="D1800" s="7" t="s">
        <v>576</v>
      </c>
      <c r="E1800">
        <f>VLOOKUP(A1800,home!$A$2:$E$405,3,FALSE)</f>
        <v>1.5686274509803899</v>
      </c>
      <c r="F1800">
        <f>VLOOKUP(B1800,home!$B$2:$E$405,3,FALSE)</f>
        <v>0.75</v>
      </c>
      <c r="G1800" t="e">
        <f>VLOOKUP(C1800,away!$B$2:$E$405,4,FALSE)</f>
        <v>#N/A</v>
      </c>
      <c r="H1800">
        <f>VLOOKUP(A1800,away!$A$2:$E$405,3,FALSE)</f>
        <v>1.29084967320261</v>
      </c>
      <c r="I1800" t="e">
        <f>VLOOKUP(C1800,away!$B$2:$E$405,3,FALSE)</f>
        <v>#N/A</v>
      </c>
      <c r="J1800">
        <f>VLOOKUP(B1800,home!$B$2:$E$405,4,FALSE)</f>
        <v>1.41</v>
      </c>
      <c r="K1800" s="3" t="e">
        <f t="shared" si="2074"/>
        <v>#N/A</v>
      </c>
      <c r="L1800" s="3" t="e">
        <f t="shared" si="2075"/>
        <v>#N/A</v>
      </c>
      <c r="M1800" s="5" t="e">
        <f t="shared" si="2076"/>
        <v>#N/A</v>
      </c>
      <c r="N1800" s="5" t="e">
        <f t="shared" si="2077"/>
        <v>#N/A</v>
      </c>
      <c r="O1800" s="5" t="e">
        <f t="shared" si="2078"/>
        <v>#N/A</v>
      </c>
      <c r="P1800" s="5" t="e">
        <f t="shared" si="2079"/>
        <v>#N/A</v>
      </c>
      <c r="Q1800" s="5" t="e">
        <f t="shared" si="2080"/>
        <v>#N/A</v>
      </c>
      <c r="R1800" s="5" t="e">
        <f t="shared" si="2081"/>
        <v>#N/A</v>
      </c>
      <c r="S1800" s="5" t="e">
        <f t="shared" si="2082"/>
        <v>#N/A</v>
      </c>
      <c r="T1800" s="5" t="e">
        <f t="shared" si="2083"/>
        <v>#N/A</v>
      </c>
      <c r="U1800" s="5" t="e">
        <f t="shared" si="2084"/>
        <v>#N/A</v>
      </c>
      <c r="V1800" s="5" t="e">
        <f t="shared" si="2085"/>
        <v>#N/A</v>
      </c>
      <c r="W1800" s="5" t="e">
        <f t="shared" si="2086"/>
        <v>#N/A</v>
      </c>
      <c r="X1800" s="5" t="e">
        <f t="shared" si="2087"/>
        <v>#N/A</v>
      </c>
      <c r="Y1800" s="5" t="e">
        <f t="shared" si="2088"/>
        <v>#N/A</v>
      </c>
      <c r="Z1800" s="5" t="e">
        <f t="shared" si="2089"/>
        <v>#N/A</v>
      </c>
      <c r="AA1800" s="5" t="e">
        <f t="shared" si="2090"/>
        <v>#N/A</v>
      </c>
      <c r="AB1800" s="5" t="e">
        <f t="shared" si="2091"/>
        <v>#N/A</v>
      </c>
      <c r="AC1800" s="5" t="e">
        <f t="shared" si="2092"/>
        <v>#N/A</v>
      </c>
      <c r="AD1800" s="5" t="e">
        <f t="shared" si="2093"/>
        <v>#N/A</v>
      </c>
      <c r="AE1800" s="5" t="e">
        <f t="shared" si="2094"/>
        <v>#N/A</v>
      </c>
      <c r="AF1800" s="5" t="e">
        <f t="shared" si="2095"/>
        <v>#N/A</v>
      </c>
      <c r="AG1800" s="5" t="e">
        <f t="shared" si="2096"/>
        <v>#N/A</v>
      </c>
      <c r="AH1800" s="5" t="e">
        <f t="shared" si="2097"/>
        <v>#N/A</v>
      </c>
      <c r="AI1800" s="5" t="e">
        <f t="shared" si="2098"/>
        <v>#N/A</v>
      </c>
      <c r="AJ1800" s="5" t="e">
        <f t="shared" si="2099"/>
        <v>#N/A</v>
      </c>
      <c r="AK1800" s="5" t="e">
        <f t="shared" si="2100"/>
        <v>#N/A</v>
      </c>
      <c r="AL1800" s="5" t="e">
        <f t="shared" si="2101"/>
        <v>#N/A</v>
      </c>
      <c r="AM1800" s="5" t="e">
        <f t="shared" si="2102"/>
        <v>#N/A</v>
      </c>
      <c r="AN1800" s="5" t="e">
        <f t="shared" si="2103"/>
        <v>#N/A</v>
      </c>
      <c r="AO1800" s="5" t="e">
        <f t="shared" si="2104"/>
        <v>#N/A</v>
      </c>
      <c r="AP1800" s="5" t="e">
        <f t="shared" si="2105"/>
        <v>#N/A</v>
      </c>
      <c r="AQ1800" s="5" t="e">
        <f t="shared" si="2106"/>
        <v>#N/A</v>
      </c>
      <c r="AR1800" s="5" t="e">
        <f t="shared" si="2107"/>
        <v>#N/A</v>
      </c>
      <c r="AS1800" s="5" t="e">
        <f t="shared" si="2108"/>
        <v>#N/A</v>
      </c>
      <c r="AT1800" s="5" t="e">
        <f t="shared" si="2109"/>
        <v>#N/A</v>
      </c>
      <c r="AU1800" s="5" t="e">
        <f t="shared" si="2110"/>
        <v>#N/A</v>
      </c>
      <c r="AV1800" s="5" t="e">
        <f t="shared" si="2111"/>
        <v>#N/A</v>
      </c>
      <c r="AW1800" s="5" t="e">
        <f t="shared" si="2112"/>
        <v>#N/A</v>
      </c>
      <c r="AX1800" s="5" t="e">
        <f t="shared" si="2113"/>
        <v>#N/A</v>
      </c>
      <c r="AY1800" s="5" t="e">
        <f t="shared" si="2114"/>
        <v>#N/A</v>
      </c>
      <c r="AZ1800" s="5" t="e">
        <f t="shared" si="2115"/>
        <v>#N/A</v>
      </c>
      <c r="BA1800" s="5" t="e">
        <f t="shared" si="2116"/>
        <v>#N/A</v>
      </c>
      <c r="BB1800" s="5" t="e">
        <f t="shared" si="2117"/>
        <v>#N/A</v>
      </c>
      <c r="BC1800" s="5" t="e">
        <f t="shared" si="2118"/>
        <v>#N/A</v>
      </c>
      <c r="BD1800" s="5" t="e">
        <f t="shared" si="2119"/>
        <v>#N/A</v>
      </c>
      <c r="BE1800" s="5" t="e">
        <f t="shared" si="2120"/>
        <v>#N/A</v>
      </c>
      <c r="BF1800" s="5" t="e">
        <f t="shared" si="2121"/>
        <v>#N/A</v>
      </c>
      <c r="BG1800" s="5" t="e">
        <f t="shared" si="2122"/>
        <v>#N/A</v>
      </c>
      <c r="BH1800" s="5" t="e">
        <f t="shared" si="2123"/>
        <v>#N/A</v>
      </c>
      <c r="BI1800" s="5" t="e">
        <f t="shared" si="2124"/>
        <v>#N/A</v>
      </c>
      <c r="BJ1800" s="8" t="e">
        <f t="shared" si="2125"/>
        <v>#N/A</v>
      </c>
      <c r="BK1800" s="8" t="e">
        <f t="shared" si="2126"/>
        <v>#N/A</v>
      </c>
      <c r="BL1800" s="8" t="e">
        <f t="shared" si="2127"/>
        <v>#N/A</v>
      </c>
      <c r="BM1800" s="8" t="e">
        <f t="shared" si="2128"/>
        <v>#N/A</v>
      </c>
      <c r="BN1800" s="8" t="e">
        <f t="shared" si="2129"/>
        <v>#N/A</v>
      </c>
    </row>
    <row r="1801" spans="1:66" x14ac:dyDescent="0.25">
      <c r="A1801" t="s">
        <v>178</v>
      </c>
      <c r="B1801" t="s">
        <v>517</v>
      </c>
      <c r="C1801" t="s">
        <v>182</v>
      </c>
      <c r="D1801" s="7" t="s">
        <v>576</v>
      </c>
      <c r="E1801">
        <f>VLOOKUP(A1801,home!$A$2:$E$405,3,FALSE)</f>
        <v>1.5686274509803899</v>
      </c>
      <c r="F1801" t="e">
        <f>VLOOKUP(B1801,home!$B$2:$E$405,3,FALSE)</f>
        <v>#N/A</v>
      </c>
      <c r="G1801">
        <f>VLOOKUP(C1801,away!$B$2:$E$405,4,FALSE)</f>
        <v>0.98</v>
      </c>
      <c r="H1801">
        <f>VLOOKUP(A1801,away!$A$2:$E$405,3,FALSE)</f>
        <v>1.29084967320261</v>
      </c>
      <c r="I1801">
        <f>VLOOKUP(C1801,away!$B$2:$E$405,3,FALSE)</f>
        <v>0.71</v>
      </c>
      <c r="J1801" t="e">
        <f>VLOOKUP(B1801,home!$B$2:$E$405,4,FALSE)</f>
        <v>#N/A</v>
      </c>
      <c r="K1801" s="3" t="e">
        <f t="shared" si="2074"/>
        <v>#N/A</v>
      </c>
      <c r="L1801" s="3" t="e">
        <f t="shared" si="2075"/>
        <v>#N/A</v>
      </c>
      <c r="M1801" s="5" t="e">
        <f t="shared" si="2076"/>
        <v>#N/A</v>
      </c>
      <c r="N1801" s="5" t="e">
        <f t="shared" si="2077"/>
        <v>#N/A</v>
      </c>
      <c r="O1801" s="5" t="e">
        <f t="shared" si="2078"/>
        <v>#N/A</v>
      </c>
      <c r="P1801" s="5" t="e">
        <f t="shared" si="2079"/>
        <v>#N/A</v>
      </c>
      <c r="Q1801" s="5" t="e">
        <f t="shared" si="2080"/>
        <v>#N/A</v>
      </c>
      <c r="R1801" s="5" t="e">
        <f t="shared" si="2081"/>
        <v>#N/A</v>
      </c>
      <c r="S1801" s="5" t="e">
        <f t="shared" si="2082"/>
        <v>#N/A</v>
      </c>
      <c r="T1801" s="5" t="e">
        <f t="shared" si="2083"/>
        <v>#N/A</v>
      </c>
      <c r="U1801" s="5" t="e">
        <f t="shared" si="2084"/>
        <v>#N/A</v>
      </c>
      <c r="V1801" s="5" t="e">
        <f t="shared" si="2085"/>
        <v>#N/A</v>
      </c>
      <c r="W1801" s="5" t="e">
        <f t="shared" si="2086"/>
        <v>#N/A</v>
      </c>
      <c r="X1801" s="5" t="e">
        <f t="shared" si="2087"/>
        <v>#N/A</v>
      </c>
      <c r="Y1801" s="5" t="e">
        <f t="shared" si="2088"/>
        <v>#N/A</v>
      </c>
      <c r="Z1801" s="5" t="e">
        <f t="shared" si="2089"/>
        <v>#N/A</v>
      </c>
      <c r="AA1801" s="5" t="e">
        <f t="shared" si="2090"/>
        <v>#N/A</v>
      </c>
      <c r="AB1801" s="5" t="e">
        <f t="shared" si="2091"/>
        <v>#N/A</v>
      </c>
      <c r="AC1801" s="5" t="e">
        <f t="shared" si="2092"/>
        <v>#N/A</v>
      </c>
      <c r="AD1801" s="5" t="e">
        <f t="shared" si="2093"/>
        <v>#N/A</v>
      </c>
      <c r="AE1801" s="5" t="e">
        <f t="shared" si="2094"/>
        <v>#N/A</v>
      </c>
      <c r="AF1801" s="5" t="e">
        <f t="shared" si="2095"/>
        <v>#N/A</v>
      </c>
      <c r="AG1801" s="5" t="e">
        <f t="shared" si="2096"/>
        <v>#N/A</v>
      </c>
      <c r="AH1801" s="5" t="e">
        <f t="shared" si="2097"/>
        <v>#N/A</v>
      </c>
      <c r="AI1801" s="5" t="e">
        <f t="shared" si="2098"/>
        <v>#N/A</v>
      </c>
      <c r="AJ1801" s="5" t="e">
        <f t="shared" si="2099"/>
        <v>#N/A</v>
      </c>
      <c r="AK1801" s="5" t="e">
        <f t="shared" si="2100"/>
        <v>#N/A</v>
      </c>
      <c r="AL1801" s="5" t="e">
        <f t="shared" si="2101"/>
        <v>#N/A</v>
      </c>
      <c r="AM1801" s="5" t="e">
        <f t="shared" si="2102"/>
        <v>#N/A</v>
      </c>
      <c r="AN1801" s="5" t="e">
        <f t="shared" si="2103"/>
        <v>#N/A</v>
      </c>
      <c r="AO1801" s="5" t="e">
        <f t="shared" si="2104"/>
        <v>#N/A</v>
      </c>
      <c r="AP1801" s="5" t="e">
        <f t="shared" si="2105"/>
        <v>#N/A</v>
      </c>
      <c r="AQ1801" s="5" t="e">
        <f t="shared" si="2106"/>
        <v>#N/A</v>
      </c>
      <c r="AR1801" s="5" t="e">
        <f t="shared" si="2107"/>
        <v>#N/A</v>
      </c>
      <c r="AS1801" s="5" t="e">
        <f t="shared" si="2108"/>
        <v>#N/A</v>
      </c>
      <c r="AT1801" s="5" t="e">
        <f t="shared" si="2109"/>
        <v>#N/A</v>
      </c>
      <c r="AU1801" s="5" t="e">
        <f t="shared" si="2110"/>
        <v>#N/A</v>
      </c>
      <c r="AV1801" s="5" t="e">
        <f t="shared" si="2111"/>
        <v>#N/A</v>
      </c>
      <c r="AW1801" s="5" t="e">
        <f t="shared" si="2112"/>
        <v>#N/A</v>
      </c>
      <c r="AX1801" s="5" t="e">
        <f t="shared" si="2113"/>
        <v>#N/A</v>
      </c>
      <c r="AY1801" s="5" t="e">
        <f t="shared" si="2114"/>
        <v>#N/A</v>
      </c>
      <c r="AZ1801" s="5" t="e">
        <f t="shared" si="2115"/>
        <v>#N/A</v>
      </c>
      <c r="BA1801" s="5" t="e">
        <f t="shared" si="2116"/>
        <v>#N/A</v>
      </c>
      <c r="BB1801" s="5" t="e">
        <f t="shared" si="2117"/>
        <v>#N/A</v>
      </c>
      <c r="BC1801" s="5" t="e">
        <f t="shared" si="2118"/>
        <v>#N/A</v>
      </c>
      <c r="BD1801" s="5" t="e">
        <f t="shared" si="2119"/>
        <v>#N/A</v>
      </c>
      <c r="BE1801" s="5" t="e">
        <f t="shared" si="2120"/>
        <v>#N/A</v>
      </c>
      <c r="BF1801" s="5" t="e">
        <f t="shared" si="2121"/>
        <v>#N/A</v>
      </c>
      <c r="BG1801" s="5" t="e">
        <f t="shared" si="2122"/>
        <v>#N/A</v>
      </c>
      <c r="BH1801" s="5" t="e">
        <f t="shared" si="2123"/>
        <v>#N/A</v>
      </c>
      <c r="BI1801" s="5" t="e">
        <f t="shared" si="2124"/>
        <v>#N/A</v>
      </c>
      <c r="BJ1801" s="8" t="e">
        <f t="shared" si="2125"/>
        <v>#N/A</v>
      </c>
      <c r="BK1801" s="8" t="e">
        <f t="shared" si="2126"/>
        <v>#N/A</v>
      </c>
      <c r="BL1801" s="8" t="e">
        <f t="shared" si="2127"/>
        <v>#N/A</v>
      </c>
      <c r="BM1801" s="8" t="e">
        <f t="shared" si="2128"/>
        <v>#N/A</v>
      </c>
      <c r="BN1801" s="8" t="e">
        <f t="shared" si="2129"/>
        <v>#N/A</v>
      </c>
    </row>
    <row r="1802" spans="1:66" s="14" customFormat="1" x14ac:dyDescent="0.25">
      <c r="A1802" t="s">
        <v>178</v>
      </c>
      <c r="B1802" t="s">
        <v>460</v>
      </c>
      <c r="C1802" t="s">
        <v>274</v>
      </c>
      <c r="D1802" s="7" t="s">
        <v>576</v>
      </c>
      <c r="E1802">
        <f>VLOOKUP(A1802,home!$A$2:$E$405,3,FALSE)</f>
        <v>1.5686274509803899</v>
      </c>
      <c r="F1802">
        <f>VLOOKUP(B1802,home!$B$2:$E$405,3,FALSE)</f>
        <v>0.49</v>
      </c>
      <c r="G1802">
        <f>VLOOKUP(C1802,away!$B$2:$E$405,4,FALSE)</f>
        <v>0.64</v>
      </c>
      <c r="H1802">
        <f>VLOOKUP(A1802,away!$A$2:$E$405,3,FALSE)</f>
        <v>1.29084967320261</v>
      </c>
      <c r="I1802">
        <f>VLOOKUP(C1802,away!$B$2:$E$405,3,FALSE)</f>
        <v>1.39</v>
      </c>
      <c r="J1802">
        <f>VLOOKUP(B1802,home!$B$2:$E$405,4,FALSE)</f>
        <v>1</v>
      </c>
      <c r="K1802" s="3">
        <f t="shared" si="2074"/>
        <v>0.49192156862745029</v>
      </c>
      <c r="L1802" s="3">
        <f t="shared" si="2075"/>
        <v>1.7942810457516278</v>
      </c>
      <c r="M1802" s="5">
        <f t="shared" si="2076"/>
        <v>0.10165174072324717</v>
      </c>
      <c r="N1802" s="5">
        <f t="shared" si="2077"/>
        <v>5.0004683750290616E-2</v>
      </c>
      <c r="O1802" s="5">
        <f t="shared" si="2078"/>
        <v>0.18239179164738126</v>
      </c>
      <c r="P1802" s="5">
        <f t="shared" si="2079"/>
        <v>8.9722456251950855E-2</v>
      </c>
      <c r="Q1802" s="5">
        <f t="shared" si="2080"/>
        <v>1.2299191234581269E-2</v>
      </c>
      <c r="R1802" s="5">
        <f t="shared" si="2081"/>
        <v>0.16363106732678814</v>
      </c>
      <c r="S1802" s="5">
        <f t="shared" si="2082"/>
        <v>1.979828160985497E-2</v>
      </c>
      <c r="T1802" s="5">
        <f t="shared" si="2083"/>
        <v>2.2068205710283728E-2</v>
      </c>
      <c r="U1802" s="5">
        <f t="shared" si="2084"/>
        <v>8.049365131557755E-2</v>
      </c>
      <c r="V1802" s="5">
        <f t="shared" si="2085"/>
        <v>1.9416516769963468E-3</v>
      </c>
      <c r="W1802" s="5">
        <f t="shared" si="2086"/>
        <v>2.0167458149880683E-3</v>
      </c>
      <c r="X1802" s="5">
        <f t="shared" si="2087"/>
        <v>3.6186087899320093E-3</v>
      </c>
      <c r="Y1802" s="5">
        <f t="shared" si="2088"/>
        <v>3.2464005818826198E-3</v>
      </c>
      <c r="Z1802" s="5">
        <f t="shared" si="2089"/>
        <v>9.7866707533521488E-2</v>
      </c>
      <c r="AA1802" s="5">
        <f t="shared" si="2090"/>
        <v>4.8142744286293795E-2</v>
      </c>
      <c r="AB1802" s="5">
        <f t="shared" si="2091"/>
        <v>1.1841227143671933E-2</v>
      </c>
      <c r="AC1802" s="5">
        <f t="shared" si="2092"/>
        <v>1.0711188785746426E-4</v>
      </c>
      <c r="AD1802" s="5">
        <f t="shared" si="2093"/>
        <v>2.4802019120794396E-4</v>
      </c>
      <c r="AE1802" s="5">
        <f t="shared" si="2094"/>
        <v>4.4501792804810833E-4</v>
      </c>
      <c r="AF1802" s="5">
        <f t="shared" si="2095"/>
        <v>3.9924361665819133E-4</v>
      </c>
      <c r="AG1802" s="5">
        <f t="shared" si="2096"/>
        <v>2.3878508466904054E-4</v>
      </c>
      <c r="AH1802" s="5">
        <f t="shared" si="2097"/>
        <v>4.3900094584378914E-2</v>
      </c>
      <c r="AI1802" s="5">
        <f t="shared" si="2098"/>
        <v>2.1595403390841109E-2</v>
      </c>
      <c r="AJ1802" s="5">
        <f t="shared" si="2099"/>
        <v>5.3116223555825593E-3</v>
      </c>
      <c r="AK1802" s="5">
        <f t="shared" si="2100"/>
        <v>8.7096720037160185E-4</v>
      </c>
      <c r="AL1802" s="5">
        <f t="shared" si="2101"/>
        <v>3.7816732321465808E-6</v>
      </c>
      <c r="AM1802" s="5">
        <f t="shared" si="2102"/>
        <v>2.4401296302058405E-5</v>
      </c>
      <c r="AN1802" s="5">
        <f t="shared" si="2103"/>
        <v>4.3782783446552677E-5</v>
      </c>
      <c r="AO1802" s="5">
        <f t="shared" si="2104"/>
        <v>3.9279309234198802E-5</v>
      </c>
      <c r="AP1802" s="5">
        <f t="shared" si="2105"/>
        <v>2.3492706683046602E-5</v>
      </c>
      <c r="AQ1802" s="5">
        <f t="shared" si="2106"/>
        <v>1.0538129578698279E-5</v>
      </c>
      <c r="AR1802" s="5">
        <f t="shared" si="2107"/>
        <v>1.5753821523890953E-2</v>
      </c>
      <c r="AS1802" s="5">
        <f t="shared" si="2108"/>
        <v>7.7496445959093253E-3</v>
      </c>
      <c r="AT1802" s="5">
        <f t="shared" si="2109"/>
        <v>1.9061086629624795E-3</v>
      </c>
      <c r="AU1802" s="5">
        <f t="shared" si="2110"/>
        <v>3.1255198781962498E-4</v>
      </c>
      <c r="AV1802" s="5">
        <f t="shared" si="2111"/>
        <v>3.8437766031464408E-5</v>
      </c>
      <c r="AW1802" s="5">
        <f t="shared" si="2112"/>
        <v>9.2718806583125892E-8</v>
      </c>
      <c r="AX1802" s="5">
        <f t="shared" si="2113"/>
        <v>2.0005873255752938E-6</v>
      </c>
      <c r="AY1802" s="5">
        <f t="shared" si="2114"/>
        <v>3.5896159186506901E-6</v>
      </c>
      <c r="AZ1802" s="5">
        <f t="shared" si="2115"/>
        <v>3.220389902181626E-6</v>
      </c>
      <c r="BA1802" s="5">
        <f t="shared" si="2116"/>
        <v>1.92609485380481E-6</v>
      </c>
      <c r="BB1802" s="5">
        <f t="shared" si="2117"/>
        <v>8.6398887212543095E-7</v>
      </c>
      <c r="BC1802" s="5">
        <f t="shared" si="2118"/>
        <v>3.1004777139899748E-7</v>
      </c>
      <c r="BD1802" s="5">
        <f t="shared" si="2119"/>
        <v>4.7111305597452649E-3</v>
      </c>
      <c r="BE1802" s="5">
        <f t="shared" si="2120"/>
        <v>2.3175067349586083E-3</v>
      </c>
      <c r="BF1802" s="5">
        <f t="shared" si="2121"/>
        <v>5.7001577418275967E-4</v>
      </c>
      <c r="BG1802" s="5">
        <f t="shared" si="2122"/>
        <v>9.346768459279122E-5</v>
      </c>
      <c r="BH1802" s="5">
        <f t="shared" si="2123"/>
        <v>1.1494692505215404E-5</v>
      </c>
      <c r="BI1802" s="5">
        <f t="shared" si="2124"/>
        <v>1.130897433611152E-6</v>
      </c>
      <c r="BJ1802" s="8">
        <f t="shared" si="2125"/>
        <v>9.4738307652429868E-2</v>
      </c>
      <c r="BK1802" s="8">
        <f t="shared" si="2126"/>
        <v>0.21322861343905761</v>
      </c>
      <c r="BL1802" s="8">
        <f t="shared" si="2127"/>
        <v>0.59164388013091895</v>
      </c>
      <c r="BM1802" s="8">
        <f t="shared" si="2128"/>
        <v>0.39777308092457658</v>
      </c>
      <c r="BN1802" s="8">
        <f t="shared" si="2129"/>
        <v>0.59970093093423937</v>
      </c>
    </row>
    <row r="1803" spans="1:66" x14ac:dyDescent="0.25">
      <c r="A1803" t="s">
        <v>178</v>
      </c>
      <c r="B1803" t="s">
        <v>268</v>
      </c>
      <c r="C1803" t="s">
        <v>180</v>
      </c>
      <c r="D1803" s="7" t="s">
        <v>576</v>
      </c>
      <c r="E1803">
        <f>VLOOKUP(A1803,home!$A$2:$E$405,3,FALSE)</f>
        <v>1.5686274509803899</v>
      </c>
      <c r="F1803">
        <f>VLOOKUP(B1803,home!$B$2:$E$405,3,FALSE)</f>
        <v>0.64</v>
      </c>
      <c r="G1803">
        <f>VLOOKUP(C1803,away!$B$2:$E$405,4,FALSE)</f>
        <v>1.01</v>
      </c>
      <c r="H1803">
        <f>VLOOKUP(A1803,away!$A$2:$E$405,3,FALSE)</f>
        <v>1.29084967320261</v>
      </c>
      <c r="I1803">
        <f>VLOOKUP(C1803,away!$B$2:$E$405,3,FALSE)</f>
        <v>0.53</v>
      </c>
      <c r="J1803">
        <f>VLOOKUP(B1803,home!$B$2:$E$405,4,FALSE)</f>
        <v>1.1399999999999999</v>
      </c>
      <c r="K1803" s="3">
        <f t="shared" si="2074"/>
        <v>1.0139607843137242</v>
      </c>
      <c r="L1803" s="3">
        <f t="shared" si="2075"/>
        <v>0.7799313725490169</v>
      </c>
      <c r="M1803" s="5">
        <f t="shared" si="2076"/>
        <v>0.16631159748795754</v>
      </c>
      <c r="N1803" s="5">
        <f t="shared" si="2077"/>
        <v>0.1686334378293578</v>
      </c>
      <c r="O1803" s="5">
        <f t="shared" si="2078"/>
        <v>0.12971163249960235</v>
      </c>
      <c r="P1803" s="5">
        <f t="shared" si="2079"/>
        <v>0.13152250862391032</v>
      </c>
      <c r="Q1803" s="5">
        <f t="shared" si="2080"/>
        <v>8.5493846441487636E-2</v>
      </c>
      <c r="R1803" s="5">
        <f t="shared" si="2081"/>
        <v>5.0583085785494253E-2</v>
      </c>
      <c r="S1803" s="5">
        <f t="shared" si="2082"/>
        <v>2.6002651853517175E-2</v>
      </c>
      <c r="T1803" s="5">
        <f t="shared" si="2083"/>
        <v>6.6679332999604338E-2</v>
      </c>
      <c r="U1803" s="5">
        <f t="shared" si="2084"/>
        <v>5.1289265336068139E-2</v>
      </c>
      <c r="V1803" s="5">
        <f t="shared" si="2085"/>
        <v>2.2848236244528124E-3</v>
      </c>
      <c r="W1803" s="5">
        <f t="shared" si="2086"/>
        <v>2.8895802530602633E-2</v>
      </c>
      <c r="X1803" s="5">
        <f t="shared" si="2087"/>
        <v>2.2536742928598266E-2</v>
      </c>
      <c r="Y1803" s="5">
        <f t="shared" si="2088"/>
        <v>8.7885564225429966E-3</v>
      </c>
      <c r="Z1803" s="5">
        <f t="shared" si="2089"/>
        <v>1.3150445174815067E-2</v>
      </c>
      <c r="AA1803" s="5">
        <f t="shared" si="2090"/>
        <v>1.3334035703530114E-2</v>
      </c>
      <c r="AB1803" s="5">
        <f t="shared" si="2091"/>
        <v>6.7600946500092976E-3</v>
      </c>
      <c r="AC1803" s="5">
        <f t="shared" si="2092"/>
        <v>1.1293023885216742E-4</v>
      </c>
      <c r="AD1803" s="5">
        <f t="shared" si="2093"/>
        <v>7.3248026493260851E-3</v>
      </c>
      <c r="AE1803" s="5">
        <f t="shared" si="2094"/>
        <v>5.7128433839395689E-3</v>
      </c>
      <c r="AF1803" s="5">
        <f t="shared" si="2095"/>
        <v>2.2278128907967784E-3</v>
      </c>
      <c r="AG1803" s="5">
        <f t="shared" si="2096"/>
        <v>5.7918038856717496E-4</v>
      </c>
      <c r="AH1803" s="5">
        <f t="shared" si="2097"/>
        <v>2.5641111887060282E-3</v>
      </c>
      <c r="AI1803" s="5">
        <f t="shared" si="2098"/>
        <v>2.5999081919679595E-3</v>
      </c>
      <c r="AJ1803" s="5">
        <f t="shared" si="2099"/>
        <v>1.3181024747357542E-3</v>
      </c>
      <c r="AK1803" s="5">
        <f t="shared" si="2100"/>
        <v>4.4550140636297539E-4</v>
      </c>
      <c r="AL1803" s="5">
        <f t="shared" si="2101"/>
        <v>3.5722988745652421E-6</v>
      </c>
      <c r="AM1803" s="5">
        <f t="shared" si="2102"/>
        <v>1.4854125278507848E-3</v>
      </c>
      <c r="AN1803" s="5">
        <f t="shared" si="2103"/>
        <v>1.1585198316481674E-3</v>
      </c>
      <c r="AO1803" s="5">
        <f t="shared" si="2104"/>
        <v>4.5178298121130542E-4</v>
      </c>
      <c r="AP1803" s="5">
        <f t="shared" si="2105"/>
        <v>1.1745324021014007E-4</v>
      </c>
      <c r="AQ1803" s="5">
        <f t="shared" si="2106"/>
        <v>2.2901366711855983E-5</v>
      </c>
      <c r="AR1803" s="5">
        <f t="shared" si="2107"/>
        <v>3.9996615175515692E-4</v>
      </c>
      <c r="AS1803" s="5">
        <f t="shared" si="2108"/>
        <v>4.0554999293260089E-4</v>
      </c>
      <c r="AT1803" s="5">
        <f t="shared" si="2109"/>
        <v>2.0560589445618263E-4</v>
      </c>
      <c r="AU1803" s="5">
        <f t="shared" si="2110"/>
        <v>6.949210466743858E-5</v>
      </c>
      <c r="AV1803" s="5">
        <f t="shared" si="2111"/>
        <v>1.7615567238051858E-5</v>
      </c>
      <c r="AW1803" s="5">
        <f t="shared" si="2112"/>
        <v>7.847346597755597E-8</v>
      </c>
      <c r="AX1803" s="5">
        <f t="shared" si="2113"/>
        <v>2.5102500862816881E-4</v>
      </c>
      <c r="AY1803" s="5">
        <f t="shared" si="2114"/>
        <v>1.957822795234965E-4</v>
      </c>
      <c r="AZ1803" s="5">
        <f t="shared" si="2115"/>
        <v>7.6348370994767942E-5</v>
      </c>
      <c r="BA1803" s="5">
        <f t="shared" si="2116"/>
        <v>1.9848829927276971E-5</v>
      </c>
      <c r="BB1803" s="5">
        <f t="shared" si="2117"/>
        <v>3.8701812921682827E-6</v>
      </c>
      <c r="BC1803" s="5">
        <f t="shared" si="2118"/>
        <v>6.0369516144286764E-7</v>
      </c>
      <c r="BD1803" s="5">
        <f t="shared" si="2119"/>
        <v>5.1991024951924625E-5</v>
      </c>
      <c r="BE1803" s="5">
        <f t="shared" si="2120"/>
        <v>5.271686043752789E-5</v>
      </c>
      <c r="BF1803" s="5">
        <f t="shared" si="2121"/>
        <v>2.6726414577896455E-5</v>
      </c>
      <c r="BG1803" s="5">
        <f t="shared" si="2122"/>
        <v>9.0331787624325467E-6</v>
      </c>
      <c r="BH1803" s="5">
        <f t="shared" si="2123"/>
        <v>2.2898222557005454E-6</v>
      </c>
      <c r="BI1803" s="5">
        <f t="shared" si="2124"/>
        <v>4.6435799406582932E-7</v>
      </c>
      <c r="BJ1803" s="8">
        <f t="shared" si="2125"/>
        <v>0.4006559067779828</v>
      </c>
      <c r="BK1803" s="8">
        <f t="shared" si="2126"/>
        <v>0.3264338664070881</v>
      </c>
      <c r="BL1803" s="8">
        <f t="shared" si="2127"/>
        <v>0.2598471886065058</v>
      </c>
      <c r="BM1803" s="8">
        <f t="shared" si="2128"/>
        <v>0.26763559449252428</v>
      </c>
      <c r="BN1803" s="8">
        <f t="shared" si="2129"/>
        <v>0.73225610866780988</v>
      </c>
    </row>
    <row r="1804" spans="1:66" x14ac:dyDescent="0.25">
      <c r="A1804" t="s">
        <v>178</v>
      </c>
      <c r="B1804" t="s">
        <v>518</v>
      </c>
      <c r="C1804" t="s">
        <v>272</v>
      </c>
      <c r="D1804" s="7" t="s">
        <v>576</v>
      </c>
      <c r="E1804">
        <f>VLOOKUP(A1804,home!$A$2:$E$405,3,FALSE)</f>
        <v>1.5686274509803899</v>
      </c>
      <c r="F1804" t="e">
        <f>VLOOKUP(B1804,home!$B$2:$E$405,3,FALSE)</f>
        <v>#N/A</v>
      </c>
      <c r="G1804">
        <f>VLOOKUP(C1804,away!$B$2:$E$405,4,FALSE)</f>
        <v>0.9</v>
      </c>
      <c r="H1804">
        <f>VLOOKUP(A1804,away!$A$2:$E$405,3,FALSE)</f>
        <v>1.29084967320261</v>
      </c>
      <c r="I1804">
        <f>VLOOKUP(C1804,away!$B$2:$E$405,3,FALSE)</f>
        <v>0.53</v>
      </c>
      <c r="J1804" t="e">
        <f>VLOOKUP(B1804,home!$B$2:$E$405,4,FALSE)</f>
        <v>#N/A</v>
      </c>
      <c r="K1804" s="3" t="e">
        <f t="shared" si="2074"/>
        <v>#N/A</v>
      </c>
      <c r="L1804" s="3" t="e">
        <f t="shared" si="2075"/>
        <v>#N/A</v>
      </c>
      <c r="M1804" s="5" t="e">
        <f t="shared" si="2076"/>
        <v>#N/A</v>
      </c>
      <c r="N1804" s="5" t="e">
        <f t="shared" si="2077"/>
        <v>#N/A</v>
      </c>
      <c r="O1804" s="5" t="e">
        <f t="shared" si="2078"/>
        <v>#N/A</v>
      </c>
      <c r="P1804" s="5" t="e">
        <f t="shared" si="2079"/>
        <v>#N/A</v>
      </c>
      <c r="Q1804" s="5" t="e">
        <f t="shared" si="2080"/>
        <v>#N/A</v>
      </c>
      <c r="R1804" s="5" t="e">
        <f t="shared" si="2081"/>
        <v>#N/A</v>
      </c>
      <c r="S1804" s="5" t="e">
        <f t="shared" si="2082"/>
        <v>#N/A</v>
      </c>
      <c r="T1804" s="5" t="e">
        <f t="shared" si="2083"/>
        <v>#N/A</v>
      </c>
      <c r="U1804" s="5" t="e">
        <f t="shared" si="2084"/>
        <v>#N/A</v>
      </c>
      <c r="V1804" s="5" t="e">
        <f t="shared" si="2085"/>
        <v>#N/A</v>
      </c>
      <c r="W1804" s="5" t="e">
        <f t="shared" si="2086"/>
        <v>#N/A</v>
      </c>
      <c r="X1804" s="5" t="e">
        <f t="shared" si="2087"/>
        <v>#N/A</v>
      </c>
      <c r="Y1804" s="5" t="e">
        <f t="shared" si="2088"/>
        <v>#N/A</v>
      </c>
      <c r="Z1804" s="5" t="e">
        <f t="shared" si="2089"/>
        <v>#N/A</v>
      </c>
      <c r="AA1804" s="5" t="e">
        <f t="shared" si="2090"/>
        <v>#N/A</v>
      </c>
      <c r="AB1804" s="5" t="e">
        <f t="shared" si="2091"/>
        <v>#N/A</v>
      </c>
      <c r="AC1804" s="5" t="e">
        <f t="shared" si="2092"/>
        <v>#N/A</v>
      </c>
      <c r="AD1804" s="5" t="e">
        <f t="shared" si="2093"/>
        <v>#N/A</v>
      </c>
      <c r="AE1804" s="5" t="e">
        <f t="shared" si="2094"/>
        <v>#N/A</v>
      </c>
      <c r="AF1804" s="5" t="e">
        <f t="shared" si="2095"/>
        <v>#N/A</v>
      </c>
      <c r="AG1804" s="5" t="e">
        <f t="shared" si="2096"/>
        <v>#N/A</v>
      </c>
      <c r="AH1804" s="5" t="e">
        <f t="shared" si="2097"/>
        <v>#N/A</v>
      </c>
      <c r="AI1804" s="5" t="e">
        <f t="shared" si="2098"/>
        <v>#N/A</v>
      </c>
      <c r="AJ1804" s="5" t="e">
        <f t="shared" si="2099"/>
        <v>#N/A</v>
      </c>
      <c r="AK1804" s="5" t="e">
        <f t="shared" si="2100"/>
        <v>#N/A</v>
      </c>
      <c r="AL1804" s="5" t="e">
        <f t="shared" si="2101"/>
        <v>#N/A</v>
      </c>
      <c r="AM1804" s="5" t="e">
        <f t="shared" si="2102"/>
        <v>#N/A</v>
      </c>
      <c r="AN1804" s="5" t="e">
        <f t="shared" si="2103"/>
        <v>#N/A</v>
      </c>
      <c r="AO1804" s="5" t="e">
        <f t="shared" si="2104"/>
        <v>#N/A</v>
      </c>
      <c r="AP1804" s="5" t="e">
        <f t="shared" si="2105"/>
        <v>#N/A</v>
      </c>
      <c r="AQ1804" s="5" t="e">
        <f t="shared" si="2106"/>
        <v>#N/A</v>
      </c>
      <c r="AR1804" s="5" t="e">
        <f t="shared" si="2107"/>
        <v>#N/A</v>
      </c>
      <c r="AS1804" s="5" t="e">
        <f t="shared" si="2108"/>
        <v>#N/A</v>
      </c>
      <c r="AT1804" s="5" t="e">
        <f t="shared" si="2109"/>
        <v>#N/A</v>
      </c>
      <c r="AU1804" s="5" t="e">
        <f t="shared" si="2110"/>
        <v>#N/A</v>
      </c>
      <c r="AV1804" s="5" t="e">
        <f t="shared" si="2111"/>
        <v>#N/A</v>
      </c>
      <c r="AW1804" s="5" t="e">
        <f t="shared" si="2112"/>
        <v>#N/A</v>
      </c>
      <c r="AX1804" s="5" t="e">
        <f t="shared" si="2113"/>
        <v>#N/A</v>
      </c>
      <c r="AY1804" s="5" t="e">
        <f t="shared" si="2114"/>
        <v>#N/A</v>
      </c>
      <c r="AZ1804" s="5" t="e">
        <f t="shared" si="2115"/>
        <v>#N/A</v>
      </c>
      <c r="BA1804" s="5" t="e">
        <f t="shared" si="2116"/>
        <v>#N/A</v>
      </c>
      <c r="BB1804" s="5" t="e">
        <f t="shared" si="2117"/>
        <v>#N/A</v>
      </c>
      <c r="BC1804" s="5" t="e">
        <f t="shared" si="2118"/>
        <v>#N/A</v>
      </c>
      <c r="BD1804" s="5" t="e">
        <f t="shared" si="2119"/>
        <v>#N/A</v>
      </c>
      <c r="BE1804" s="5" t="e">
        <f t="shared" si="2120"/>
        <v>#N/A</v>
      </c>
      <c r="BF1804" s="5" t="e">
        <f t="shared" si="2121"/>
        <v>#N/A</v>
      </c>
      <c r="BG1804" s="5" t="e">
        <f t="shared" si="2122"/>
        <v>#N/A</v>
      </c>
      <c r="BH1804" s="5" t="e">
        <f t="shared" si="2123"/>
        <v>#N/A</v>
      </c>
      <c r="BI1804" s="5" t="e">
        <f t="shared" si="2124"/>
        <v>#N/A</v>
      </c>
      <c r="BJ1804" s="8" t="e">
        <f t="shared" si="2125"/>
        <v>#N/A</v>
      </c>
      <c r="BK1804" s="8" t="e">
        <f t="shared" si="2126"/>
        <v>#N/A</v>
      </c>
      <c r="BL1804" s="8" t="e">
        <f t="shared" si="2127"/>
        <v>#N/A</v>
      </c>
      <c r="BM1804" s="8" t="e">
        <f t="shared" si="2128"/>
        <v>#N/A</v>
      </c>
      <c r="BN1804" s="8" t="e">
        <f t="shared" si="2129"/>
        <v>#N/A</v>
      </c>
    </row>
    <row r="1805" spans="1:66" x14ac:dyDescent="0.25">
      <c r="A1805" t="s">
        <v>28</v>
      </c>
      <c r="B1805" t="s">
        <v>519</v>
      </c>
      <c r="C1805" t="s">
        <v>276</v>
      </c>
      <c r="D1805" s="7" t="s">
        <v>576</v>
      </c>
      <c r="E1805">
        <f>VLOOKUP(A1805,home!$A$2:$E$405,3,FALSE)</f>
        <v>1.4313725490196101</v>
      </c>
      <c r="F1805" t="e">
        <f>VLOOKUP(B1805,home!$B$2:$E$405,3,FALSE)</f>
        <v>#N/A</v>
      </c>
      <c r="G1805">
        <f>VLOOKUP(C1805,away!$B$2:$E$405,4,FALSE)</f>
        <v>1.27</v>
      </c>
      <c r="H1805">
        <f>VLOOKUP(A1805,away!$A$2:$E$405,3,FALSE)</f>
        <v>1.20588235294118</v>
      </c>
      <c r="I1805">
        <f>VLOOKUP(C1805,away!$B$2:$E$405,3,FALSE)</f>
        <v>0.57999999999999996</v>
      </c>
      <c r="J1805" t="e">
        <f>VLOOKUP(B1805,home!$B$2:$E$405,4,FALSE)</f>
        <v>#N/A</v>
      </c>
      <c r="K1805" s="3" t="e">
        <f t="shared" si="2074"/>
        <v>#N/A</v>
      </c>
      <c r="L1805" s="3" t="e">
        <f t="shared" si="2075"/>
        <v>#N/A</v>
      </c>
      <c r="M1805" s="5" t="e">
        <f t="shared" si="2076"/>
        <v>#N/A</v>
      </c>
      <c r="N1805" s="5" t="e">
        <f t="shared" si="2077"/>
        <v>#N/A</v>
      </c>
      <c r="O1805" s="5" t="e">
        <f t="shared" si="2078"/>
        <v>#N/A</v>
      </c>
      <c r="P1805" s="5" t="e">
        <f t="shared" si="2079"/>
        <v>#N/A</v>
      </c>
      <c r="Q1805" s="5" t="e">
        <f t="shared" si="2080"/>
        <v>#N/A</v>
      </c>
      <c r="R1805" s="5" t="e">
        <f t="shared" si="2081"/>
        <v>#N/A</v>
      </c>
      <c r="S1805" s="5" t="e">
        <f t="shared" si="2082"/>
        <v>#N/A</v>
      </c>
      <c r="T1805" s="5" t="e">
        <f t="shared" si="2083"/>
        <v>#N/A</v>
      </c>
      <c r="U1805" s="5" t="e">
        <f t="shared" si="2084"/>
        <v>#N/A</v>
      </c>
      <c r="V1805" s="5" t="e">
        <f t="shared" si="2085"/>
        <v>#N/A</v>
      </c>
      <c r="W1805" s="5" t="e">
        <f t="shared" si="2086"/>
        <v>#N/A</v>
      </c>
      <c r="X1805" s="5" t="e">
        <f t="shared" si="2087"/>
        <v>#N/A</v>
      </c>
      <c r="Y1805" s="5" t="e">
        <f t="shared" si="2088"/>
        <v>#N/A</v>
      </c>
      <c r="Z1805" s="5" t="e">
        <f t="shared" si="2089"/>
        <v>#N/A</v>
      </c>
      <c r="AA1805" s="5" t="e">
        <f t="shared" si="2090"/>
        <v>#N/A</v>
      </c>
      <c r="AB1805" s="5" t="e">
        <f t="shared" si="2091"/>
        <v>#N/A</v>
      </c>
      <c r="AC1805" s="5" t="e">
        <f t="shared" si="2092"/>
        <v>#N/A</v>
      </c>
      <c r="AD1805" s="5" t="e">
        <f t="shared" si="2093"/>
        <v>#N/A</v>
      </c>
      <c r="AE1805" s="5" t="e">
        <f t="shared" si="2094"/>
        <v>#N/A</v>
      </c>
      <c r="AF1805" s="5" t="e">
        <f t="shared" si="2095"/>
        <v>#N/A</v>
      </c>
      <c r="AG1805" s="5" t="e">
        <f t="shared" si="2096"/>
        <v>#N/A</v>
      </c>
      <c r="AH1805" s="5" t="e">
        <f t="shared" si="2097"/>
        <v>#N/A</v>
      </c>
      <c r="AI1805" s="5" t="e">
        <f t="shared" si="2098"/>
        <v>#N/A</v>
      </c>
      <c r="AJ1805" s="5" t="e">
        <f t="shared" si="2099"/>
        <v>#N/A</v>
      </c>
      <c r="AK1805" s="5" t="e">
        <f t="shared" si="2100"/>
        <v>#N/A</v>
      </c>
      <c r="AL1805" s="5" t="e">
        <f t="shared" si="2101"/>
        <v>#N/A</v>
      </c>
      <c r="AM1805" s="5" t="e">
        <f t="shared" si="2102"/>
        <v>#N/A</v>
      </c>
      <c r="AN1805" s="5" t="e">
        <f t="shared" si="2103"/>
        <v>#N/A</v>
      </c>
      <c r="AO1805" s="5" t="e">
        <f t="shared" si="2104"/>
        <v>#N/A</v>
      </c>
      <c r="AP1805" s="5" t="e">
        <f t="shared" si="2105"/>
        <v>#N/A</v>
      </c>
      <c r="AQ1805" s="5" t="e">
        <f t="shared" si="2106"/>
        <v>#N/A</v>
      </c>
      <c r="AR1805" s="5" t="e">
        <f t="shared" si="2107"/>
        <v>#N/A</v>
      </c>
      <c r="AS1805" s="5" t="e">
        <f t="shared" si="2108"/>
        <v>#N/A</v>
      </c>
      <c r="AT1805" s="5" t="e">
        <f t="shared" si="2109"/>
        <v>#N/A</v>
      </c>
      <c r="AU1805" s="5" t="e">
        <f t="shared" si="2110"/>
        <v>#N/A</v>
      </c>
      <c r="AV1805" s="5" t="e">
        <f t="shared" si="2111"/>
        <v>#N/A</v>
      </c>
      <c r="AW1805" s="5" t="e">
        <f t="shared" si="2112"/>
        <v>#N/A</v>
      </c>
      <c r="AX1805" s="5" t="e">
        <f t="shared" si="2113"/>
        <v>#N/A</v>
      </c>
      <c r="AY1805" s="5" t="e">
        <f t="shared" si="2114"/>
        <v>#N/A</v>
      </c>
      <c r="AZ1805" s="5" t="e">
        <f t="shared" si="2115"/>
        <v>#N/A</v>
      </c>
      <c r="BA1805" s="5" t="e">
        <f t="shared" si="2116"/>
        <v>#N/A</v>
      </c>
      <c r="BB1805" s="5" t="e">
        <f t="shared" si="2117"/>
        <v>#N/A</v>
      </c>
      <c r="BC1805" s="5" t="e">
        <f t="shared" si="2118"/>
        <v>#N/A</v>
      </c>
      <c r="BD1805" s="5" t="e">
        <f t="shared" si="2119"/>
        <v>#N/A</v>
      </c>
      <c r="BE1805" s="5" t="e">
        <f t="shared" si="2120"/>
        <v>#N/A</v>
      </c>
      <c r="BF1805" s="5" t="e">
        <f t="shared" si="2121"/>
        <v>#N/A</v>
      </c>
      <c r="BG1805" s="5" t="e">
        <f t="shared" si="2122"/>
        <v>#N/A</v>
      </c>
      <c r="BH1805" s="5" t="e">
        <f t="shared" si="2123"/>
        <v>#N/A</v>
      </c>
      <c r="BI1805" s="5" t="e">
        <f t="shared" si="2124"/>
        <v>#N/A</v>
      </c>
      <c r="BJ1805" s="8" t="e">
        <f t="shared" si="2125"/>
        <v>#N/A</v>
      </c>
      <c r="BK1805" s="8" t="e">
        <f t="shared" si="2126"/>
        <v>#N/A</v>
      </c>
      <c r="BL1805" s="8" t="e">
        <f t="shared" si="2127"/>
        <v>#N/A</v>
      </c>
      <c r="BM1805" s="8" t="e">
        <f t="shared" si="2128"/>
        <v>#N/A</v>
      </c>
      <c r="BN1805" s="8" t="e">
        <f t="shared" si="2129"/>
        <v>#N/A</v>
      </c>
    </row>
    <row r="1806" spans="1:66" x14ac:dyDescent="0.25">
      <c r="A1806" t="s">
        <v>28</v>
      </c>
      <c r="B1806" t="s">
        <v>187</v>
      </c>
      <c r="C1806" t="s">
        <v>456</v>
      </c>
      <c r="D1806" s="7" t="s">
        <v>576</v>
      </c>
      <c r="E1806">
        <f>VLOOKUP(A1806,home!$A$2:$E$405,3,FALSE)</f>
        <v>1.4313725490196101</v>
      </c>
      <c r="F1806">
        <f>VLOOKUP(B1806,home!$B$2:$E$405,3,FALSE)</f>
        <v>0.78</v>
      </c>
      <c r="G1806">
        <f>VLOOKUP(C1806,away!$B$2:$E$405,4,FALSE)</f>
        <v>1.03</v>
      </c>
      <c r="H1806">
        <f>VLOOKUP(A1806,away!$A$2:$E$405,3,FALSE)</f>
        <v>1.20588235294118</v>
      </c>
      <c r="I1806">
        <f>VLOOKUP(C1806,away!$B$2:$E$405,3,FALSE)</f>
        <v>0.62</v>
      </c>
      <c r="J1806">
        <f>VLOOKUP(B1806,home!$B$2:$E$405,4,FALSE)</f>
        <v>1.07</v>
      </c>
      <c r="K1806" s="3">
        <f t="shared" si="2074"/>
        <v>1.1499647058823548</v>
      </c>
      <c r="L1806" s="3">
        <f t="shared" si="2075"/>
        <v>0.79998235294117881</v>
      </c>
      <c r="M1806" s="5">
        <f t="shared" si="2076"/>
        <v>0.14228160394262815</v>
      </c>
      <c r="N1806" s="5">
        <f t="shared" si="2077"/>
        <v>0.16361882283035409</v>
      </c>
      <c r="O1806" s="5">
        <f t="shared" si="2078"/>
        <v>0.11382277230226857</v>
      </c>
      <c r="P1806" s="5">
        <f t="shared" si="2079"/>
        <v>0.13089217087329252</v>
      </c>
      <c r="Q1806" s="5">
        <f t="shared" si="2080"/>
        <v>9.4077935736462656E-2</v>
      </c>
      <c r="R1806" s="5">
        <f t="shared" si="2081"/>
        <v>4.5528104602328423E-2</v>
      </c>
      <c r="S1806" s="5">
        <f t="shared" si="2082"/>
        <v>3.0103611291224287E-2</v>
      </c>
      <c r="T1806" s="5">
        <f t="shared" si="2083"/>
        <v>7.5260688390304406E-2</v>
      </c>
      <c r="U1806" s="5">
        <f t="shared" si="2084"/>
        <v>5.2355713418397683E-2</v>
      </c>
      <c r="V1806" s="5">
        <f t="shared" si="2085"/>
        <v>3.0770957217920183E-3</v>
      </c>
      <c r="W1806" s="5">
        <f t="shared" si="2086"/>
        <v>3.606210189973344E-2</v>
      </c>
      <c r="X1806" s="5">
        <f t="shared" si="2087"/>
        <v>2.8849045129753313E-2</v>
      </c>
      <c r="Y1806" s="5">
        <f t="shared" si="2088"/>
        <v>1.1539363501503154E-2</v>
      </c>
      <c r="Z1806" s="5">
        <f t="shared" si="2089"/>
        <v>1.214056008157427E-2</v>
      </c>
      <c r="AA1806" s="5">
        <f t="shared" si="2090"/>
        <v>1.3961215603454612E-2</v>
      </c>
      <c r="AB1806" s="5">
        <f t="shared" si="2091"/>
        <v>8.0274525975934166E-3</v>
      </c>
      <c r="AC1806" s="5">
        <f t="shared" si="2092"/>
        <v>1.7692367101999226E-4</v>
      </c>
      <c r="AD1806" s="5">
        <f t="shared" si="2093"/>
        <v>1.0367536101156616E-2</v>
      </c>
      <c r="AE1806" s="5">
        <f t="shared" si="2094"/>
        <v>8.2938459244058845E-3</v>
      </c>
      <c r="AF1806" s="5">
        <f t="shared" si="2095"/>
        <v>3.3174651887689127E-3</v>
      </c>
      <c r="AG1806" s="5">
        <f t="shared" si="2096"/>
        <v>8.8463786917060243E-4</v>
      </c>
      <c r="AH1806" s="5">
        <f t="shared" si="2097"/>
        <v>2.4280584550203828E-3</v>
      </c>
      <c r="AI1806" s="5">
        <f t="shared" si="2098"/>
        <v>2.7921815270926793E-3</v>
      </c>
      <c r="AJ1806" s="5">
        <f t="shared" si="2099"/>
        <v>1.6054551042866392E-3</v>
      </c>
      <c r="AK1806" s="5">
        <f t="shared" si="2100"/>
        <v>6.1540556893610327E-4</v>
      </c>
      <c r="AL1806" s="5">
        <f t="shared" si="2101"/>
        <v>6.5104476578762598E-6</v>
      </c>
      <c r="AM1806" s="5">
        <f t="shared" si="2102"/>
        <v>2.3844601206582535E-3</v>
      </c>
      <c r="AN1806" s="5">
        <f t="shared" si="2103"/>
        <v>1.9075260178185967E-3</v>
      </c>
      <c r="AO1806" s="5">
        <f t="shared" si="2104"/>
        <v>7.6299357601551892E-4</v>
      </c>
      <c r="AP1806" s="5">
        <f t="shared" si="2105"/>
        <v>2.0346046540663303E-4</v>
      </c>
      <c r="AQ1806" s="5">
        <f t="shared" si="2106"/>
        <v>4.0691195461626391E-5</v>
      </c>
      <c r="AR1806" s="5">
        <f t="shared" si="2107"/>
        <v>3.8848078318518589E-4</v>
      </c>
      <c r="AS1806" s="5">
        <f t="shared" si="2108"/>
        <v>4.4673918957649912E-4</v>
      </c>
      <c r="AT1806" s="5">
        <f t="shared" si="2109"/>
        <v>2.5686715037373026E-4</v>
      </c>
      <c r="AU1806" s="5">
        <f t="shared" si="2110"/>
        <v>9.8462719010121753E-5</v>
      </c>
      <c r="AV1806" s="5">
        <f t="shared" si="2111"/>
        <v>2.8307162926712894E-5</v>
      </c>
      <c r="AW1806" s="5">
        <f t="shared" si="2112"/>
        <v>1.663693305862768E-7</v>
      </c>
      <c r="AX1806" s="5">
        <f t="shared" si="2113"/>
        <v>4.5700749689016145E-4</v>
      </c>
      <c r="AY1806" s="5">
        <f t="shared" si="2114"/>
        <v>3.6559793267394979E-4</v>
      </c>
      <c r="AZ1806" s="5">
        <f t="shared" si="2115"/>
        <v>1.462359472054685E-4</v>
      </c>
      <c r="BA1806" s="5">
        <f t="shared" si="2116"/>
        <v>3.8995392376670904E-5</v>
      </c>
      <c r="BB1806" s="5">
        <f t="shared" si="2117"/>
        <v>7.7989064368384221E-6</v>
      </c>
      <c r="BC1806" s="5">
        <f t="shared" si="2118"/>
        <v>1.2477975043420213E-6</v>
      </c>
      <c r="BD1806" s="5">
        <f t="shared" si="2119"/>
        <v>5.1796295167486146E-5</v>
      </c>
      <c r="BE1806" s="5">
        <f t="shared" si="2120"/>
        <v>5.9563911338073839E-5</v>
      </c>
      <c r="BF1806" s="5">
        <f t="shared" si="2121"/>
        <v>3.4248197891545383E-5</v>
      </c>
      <c r="BG1806" s="5">
        <f t="shared" si="2122"/>
        <v>1.3128072938450554E-5</v>
      </c>
      <c r="BH1806" s="5">
        <f t="shared" si="2123"/>
        <v>3.7742051338668473E-6</v>
      </c>
      <c r="BI1806" s="5">
        <f t="shared" si="2124"/>
        <v>8.6804053934137268E-7</v>
      </c>
      <c r="BJ1806" s="8">
        <f t="shared" si="2125"/>
        <v>0.43858745742006106</v>
      </c>
      <c r="BK1806" s="8">
        <f t="shared" si="2126"/>
        <v>0.3069035138802888</v>
      </c>
      <c r="BL1806" s="8">
        <f t="shared" si="2127"/>
        <v>0.24251859490745953</v>
      </c>
      <c r="BM1806" s="8">
        <f t="shared" si="2128"/>
        <v>0.30956328443870573</v>
      </c>
      <c r="BN1806" s="8">
        <f t="shared" si="2129"/>
        <v>0.6902214102873343</v>
      </c>
    </row>
    <row r="1807" spans="1:66" x14ac:dyDescent="0.25">
      <c r="A1807" t="s">
        <v>28</v>
      </c>
      <c r="B1807" t="s">
        <v>277</v>
      </c>
      <c r="C1807" t="s">
        <v>191</v>
      </c>
      <c r="D1807" s="7" t="s">
        <v>576</v>
      </c>
      <c r="E1807">
        <f>VLOOKUP(A1807,home!$A$2:$E$405,3,FALSE)</f>
        <v>1.4313725490196101</v>
      </c>
      <c r="F1807">
        <f>VLOOKUP(B1807,home!$B$2:$E$405,3,FALSE)</f>
        <v>0.9</v>
      </c>
      <c r="G1807">
        <f>VLOOKUP(C1807,away!$B$2:$E$405,4,FALSE)</f>
        <v>1.32</v>
      </c>
      <c r="H1807">
        <f>VLOOKUP(A1807,away!$A$2:$E$405,3,FALSE)</f>
        <v>1.20588235294118</v>
      </c>
      <c r="I1807">
        <f>VLOOKUP(C1807,away!$B$2:$E$405,3,FALSE)</f>
        <v>0.78</v>
      </c>
      <c r="J1807">
        <f>VLOOKUP(B1807,home!$B$2:$E$405,4,FALSE)</f>
        <v>1.02</v>
      </c>
      <c r="K1807" s="3">
        <f t="shared" si="2074"/>
        <v>1.7004705882352968</v>
      </c>
      <c r="L1807" s="3">
        <f t="shared" si="2075"/>
        <v>0.95940000000000281</v>
      </c>
      <c r="M1807" s="5">
        <f t="shared" si="2076"/>
        <v>6.995727445321985E-2</v>
      </c>
      <c r="N1807" s="5">
        <f t="shared" si="2077"/>
        <v>0.11896028764080485</v>
      </c>
      <c r="O1807" s="5">
        <f t="shared" si="2078"/>
        <v>6.7117009110419318E-2</v>
      </c>
      <c r="P1807" s="5">
        <f t="shared" si="2079"/>
        <v>0.11413049996258851</v>
      </c>
      <c r="Q1807" s="5">
        <f t="shared" si="2080"/>
        <v>0.1011442351505998</v>
      </c>
      <c r="R1807" s="5">
        <f t="shared" si="2081"/>
        <v>3.2196029270268239E-2</v>
      </c>
      <c r="S1807" s="5">
        <f t="shared" si="2082"/>
        <v>4.6549022683912242E-2</v>
      </c>
      <c r="T1807" s="5">
        <f t="shared" si="2083"/>
        <v>9.7037779203485719E-2</v>
      </c>
      <c r="U1807" s="5">
        <f t="shared" si="2084"/>
        <v>5.4748400832053866E-2</v>
      </c>
      <c r="V1807" s="5">
        <f t="shared" si="2085"/>
        <v>8.4379490088106659E-3</v>
      </c>
      <c r="W1807" s="5">
        <f t="shared" si="2086"/>
        <v>5.7330932347716551E-2</v>
      </c>
      <c r="X1807" s="5">
        <f t="shared" si="2087"/>
        <v>5.5003296494399417E-2</v>
      </c>
      <c r="Y1807" s="5">
        <f t="shared" si="2088"/>
        <v>2.638508132836348E-2</v>
      </c>
      <c r="Z1807" s="5">
        <f t="shared" si="2089"/>
        <v>1.0296290160631815E-2</v>
      </c>
      <c r="AA1807" s="5">
        <f t="shared" si="2090"/>
        <v>1.7508538586090878E-2</v>
      </c>
      <c r="AB1807" s="5">
        <f t="shared" si="2091"/>
        <v>1.4886377454315178E-2</v>
      </c>
      <c r="AC1807" s="5">
        <f t="shared" si="2092"/>
        <v>8.603709787164106E-4</v>
      </c>
      <c r="AD1807" s="5">
        <f t="shared" si="2093"/>
        <v>2.4372391063349885E-2</v>
      </c>
      <c r="AE1807" s="5">
        <f t="shared" si="2094"/>
        <v>2.3382871986177948E-2</v>
      </c>
      <c r="AF1807" s="5">
        <f t="shared" si="2095"/>
        <v>1.1216763691769594E-2</v>
      </c>
      <c r="AG1807" s="5">
        <f t="shared" si="2096"/>
        <v>3.5871210286279268E-3</v>
      </c>
      <c r="AH1807" s="5">
        <f t="shared" si="2097"/>
        <v>2.4695651950275475E-3</v>
      </c>
      <c r="AI1807" s="5">
        <f t="shared" si="2098"/>
        <v>4.199422979873909E-3</v>
      </c>
      <c r="AJ1807" s="5">
        <f t="shared" si="2099"/>
        <v>3.5704976324175053E-3</v>
      </c>
      <c r="AK1807" s="5">
        <f t="shared" si="2100"/>
        <v>2.0238420697632434E-3</v>
      </c>
      <c r="AL1807" s="5">
        <f t="shared" si="2101"/>
        <v>5.6145452047230857E-5</v>
      </c>
      <c r="AM1807" s="5">
        <f t="shared" si="2102"/>
        <v>8.288906833639054E-3</v>
      </c>
      <c r="AN1807" s="5">
        <f t="shared" si="2103"/>
        <v>7.9523772161933307E-3</v>
      </c>
      <c r="AO1807" s="5">
        <f t="shared" si="2104"/>
        <v>3.8147553506079524E-3</v>
      </c>
      <c r="AP1807" s="5">
        <f t="shared" si="2105"/>
        <v>1.2199587611244269E-3</v>
      </c>
      <c r="AQ1807" s="5">
        <f t="shared" si="2106"/>
        <v>2.9260710885569454E-4</v>
      </c>
      <c r="AR1807" s="5">
        <f t="shared" si="2107"/>
        <v>4.7386016962188733E-4</v>
      </c>
      <c r="AS1807" s="5">
        <f t="shared" si="2108"/>
        <v>8.0578528137820822E-4</v>
      </c>
      <c r="AT1807" s="5">
        <f t="shared" si="2109"/>
        <v>6.8510708570827317E-4</v>
      </c>
      <c r="AU1807" s="5">
        <f t="shared" si="2110"/>
        <v>3.8833481634617246E-4</v>
      </c>
      <c r="AV1807" s="5">
        <f t="shared" si="2111"/>
        <v>1.6508798339610539E-4</v>
      </c>
      <c r="AW1807" s="5">
        <f t="shared" si="2112"/>
        <v>2.5443738350219511E-6</v>
      </c>
      <c r="AX1807" s="5">
        <f t="shared" si="2113"/>
        <v>2.3491737132042968E-3</v>
      </c>
      <c r="AY1807" s="5">
        <f t="shared" si="2114"/>
        <v>2.2537972604482087E-3</v>
      </c>
      <c r="AZ1807" s="5">
        <f t="shared" si="2115"/>
        <v>1.0811465458370089E-3</v>
      </c>
      <c r="BA1807" s="5">
        <f t="shared" si="2116"/>
        <v>3.457506653586765E-4</v>
      </c>
      <c r="BB1807" s="5">
        <f t="shared" si="2117"/>
        <v>8.2928297086278785E-5</v>
      </c>
      <c r="BC1807" s="5">
        <f t="shared" si="2118"/>
        <v>1.5912281644915224E-5</v>
      </c>
      <c r="BD1807" s="5">
        <f t="shared" si="2119"/>
        <v>7.5770241122539972E-5</v>
      </c>
      <c r="BE1807" s="5">
        <f t="shared" si="2120"/>
        <v>1.2884506649237583E-4</v>
      </c>
      <c r="BF1807" s="5">
        <f t="shared" si="2121"/>
        <v>1.0954862300475315E-4</v>
      </c>
      <c r="BG1807" s="5">
        <f t="shared" si="2122"/>
        <v>6.2094737133753131E-5</v>
      </c>
      <c r="BH1807" s="5">
        <f t="shared" si="2123"/>
        <v>2.6397568545037321E-5</v>
      </c>
      <c r="BI1807" s="5">
        <f t="shared" si="2124"/>
        <v>8.9776577823522369E-6</v>
      </c>
      <c r="BJ1807" s="8">
        <f t="shared" si="2125"/>
        <v>0.5461180739692949</v>
      </c>
      <c r="BK1807" s="8">
        <f t="shared" si="2126"/>
        <v>0.24224505979974317</v>
      </c>
      <c r="BL1807" s="8">
        <f t="shared" si="2127"/>
        <v>0.20164949236076116</v>
      </c>
      <c r="BM1807" s="8">
        <f t="shared" si="2128"/>
        <v>0.49455232781591735</v>
      </c>
      <c r="BN1807" s="8">
        <f t="shared" si="2129"/>
        <v>0.50350533558790056</v>
      </c>
    </row>
    <row r="1808" spans="1:66" x14ac:dyDescent="0.25">
      <c r="A1808" t="s">
        <v>301</v>
      </c>
      <c r="B1808" t="s">
        <v>336</v>
      </c>
      <c r="C1808" t="s">
        <v>382</v>
      </c>
      <c r="D1808" s="7" t="s">
        <v>576</v>
      </c>
      <c r="E1808">
        <f>VLOOKUP(A1808,home!$A$2:$E$405,3,FALSE)</f>
        <v>1.42105263157895</v>
      </c>
      <c r="F1808">
        <f>VLOOKUP(B1808,home!$B$2:$E$405,3,FALSE)</f>
        <v>0.93</v>
      </c>
      <c r="G1808">
        <f>VLOOKUP(C1808,away!$B$2:$E$405,4,FALSE)</f>
        <v>1.07</v>
      </c>
      <c r="H1808">
        <f>VLOOKUP(A1808,away!$A$2:$E$405,3,FALSE)</f>
        <v>1.0815789473684201</v>
      </c>
      <c r="I1808">
        <f>VLOOKUP(C1808,away!$B$2:$E$405,3,FALSE)</f>
        <v>0.81</v>
      </c>
      <c r="J1808">
        <f>VLOOKUP(B1808,home!$B$2:$E$405,4,FALSE)</f>
        <v>0.92</v>
      </c>
      <c r="K1808" s="3">
        <f t="shared" si="2074"/>
        <v>1.4140894736842133</v>
      </c>
      <c r="L1808" s="3">
        <f t="shared" si="2075"/>
        <v>0.80599263157894674</v>
      </c>
      <c r="M1808" s="5">
        <f t="shared" si="2076"/>
        <v>0.1086001918115682</v>
      </c>
      <c r="N1808" s="5">
        <f t="shared" si="2077"/>
        <v>0.1535703880808251</v>
      </c>
      <c r="O1808" s="5">
        <f t="shared" si="2078"/>
        <v>8.7530954388184229E-2</v>
      </c>
      <c r="P1808" s="5">
        <f t="shared" si="2079"/>
        <v>0.12377660122186432</v>
      </c>
      <c r="Q1808" s="5">
        <f t="shared" si="2080"/>
        <v>0.1085811346273472</v>
      </c>
      <c r="R1808" s="5">
        <f t="shared" si="2081"/>
        <v>3.527465213597468E-2</v>
      </c>
      <c r="S1808" s="5">
        <f t="shared" si="2082"/>
        <v>3.5268462132689485E-2</v>
      </c>
      <c r="T1808" s="5">
        <f t="shared" si="2083"/>
        <v>8.7515594438123456E-2</v>
      </c>
      <c r="U1808" s="5">
        <f t="shared" si="2084"/>
        <v>4.9881514273354154E-2</v>
      </c>
      <c r="V1808" s="5">
        <f t="shared" si="2085"/>
        <v>4.4663419918577595E-3</v>
      </c>
      <c r="W1808" s="5">
        <f t="shared" si="2086"/>
        <v>5.118114650574003E-2</v>
      </c>
      <c r="X1808" s="5">
        <f t="shared" si="2087"/>
        <v>4.1251626959389019E-2</v>
      </c>
      <c r="Y1808" s="5">
        <f t="shared" si="2088"/>
        <v>1.662425368495549E-2</v>
      </c>
      <c r="Z1808" s="5">
        <f t="shared" si="2089"/>
        <v>9.4770365677020497E-3</v>
      </c>
      <c r="AA1808" s="5">
        <f t="shared" si="2090"/>
        <v>1.3401377652107836E-2</v>
      </c>
      <c r="AB1808" s="5">
        <f t="shared" si="2091"/>
        <v>9.4753735353562771E-3</v>
      </c>
      <c r="AC1808" s="5">
        <f t="shared" si="2092"/>
        <v>3.1815587893128196E-4</v>
      </c>
      <c r="AD1808" s="5">
        <f t="shared" si="2093"/>
        <v>1.809368013121412E-2</v>
      </c>
      <c r="AE1808" s="5">
        <f t="shared" si="2094"/>
        <v>1.4583372863904971E-2</v>
      </c>
      <c r="AF1808" s="5">
        <f t="shared" si="2095"/>
        <v>5.8770455359378852E-3</v>
      </c>
      <c r="AG1808" s="5">
        <f t="shared" si="2096"/>
        <v>1.5789517991399592E-3</v>
      </c>
      <c r="AH1808" s="5">
        <f t="shared" si="2097"/>
        <v>1.9096054106930206E-3</v>
      </c>
      <c r="AI1808" s="5">
        <f t="shared" si="2098"/>
        <v>2.7003529101514196E-3</v>
      </c>
      <c r="AJ1808" s="5">
        <f t="shared" si="2099"/>
        <v>1.9092703127388279E-3</v>
      </c>
      <c r="AK1808" s="5">
        <f t="shared" si="2100"/>
        <v>8.9995968388724738E-4</v>
      </c>
      <c r="AL1808" s="5">
        <f t="shared" si="2101"/>
        <v>1.4504671749087742E-5</v>
      </c>
      <c r="AM1808" s="5">
        <f t="shared" si="2102"/>
        <v>5.1172165227518201E-3</v>
      </c>
      <c r="AN1808" s="5">
        <f t="shared" si="2103"/>
        <v>4.1244388115320068E-3</v>
      </c>
      <c r="AO1808" s="5">
        <f t="shared" si="2104"/>
        <v>1.6621336457465128E-3</v>
      </c>
      <c r="AP1808" s="5">
        <f t="shared" si="2105"/>
        <v>4.465558237237136E-4</v>
      </c>
      <c r="AQ1808" s="5">
        <f t="shared" si="2106"/>
        <v>8.9980175877495011E-5</v>
      </c>
      <c r="AR1808" s="5">
        <f t="shared" si="2107"/>
        <v>3.0782557804837275E-4</v>
      </c>
      <c r="AS1808" s="5">
        <f t="shared" si="2108"/>
        <v>4.3529290964896216E-4</v>
      </c>
      <c r="AT1808" s="5">
        <f t="shared" si="2109"/>
        <v>3.0777156075198546E-4</v>
      </c>
      <c r="AU1808" s="5">
        <f t="shared" si="2110"/>
        <v>1.4507217478624797E-4</v>
      </c>
      <c r="AV1808" s="5">
        <f t="shared" si="2111"/>
        <v>5.1286258822427368E-5</v>
      </c>
      <c r="AW1808" s="5">
        <f t="shared" si="2112"/>
        <v>4.5921214446020442E-7</v>
      </c>
      <c r="AX1808" s="5">
        <f t="shared" si="2113"/>
        <v>1.2060336698977122E-3</v>
      </c>
      <c r="AY1808" s="5">
        <f t="shared" si="2114"/>
        <v>9.7205425137367174E-4</v>
      </c>
      <c r="AZ1808" s="5">
        <f t="shared" si="2115"/>
        <v>3.9173428205108439E-4</v>
      </c>
      <c r="BA1808" s="5">
        <f t="shared" si="2116"/>
        <v>1.0524498162334763E-4</v>
      </c>
      <c r="BB1808" s="5">
        <f t="shared" si="2117"/>
        <v>2.1206669924769955E-5</v>
      </c>
      <c r="BC1808" s="5">
        <f t="shared" si="2118"/>
        <v>3.4184839399382896E-6</v>
      </c>
      <c r="BD1808" s="5">
        <f t="shared" si="2119"/>
        <v>4.1350857953086378E-5</v>
      </c>
      <c r="BE1808" s="5">
        <f t="shared" si="2120"/>
        <v>5.8473812959270581E-5</v>
      </c>
      <c r="BF1808" s="5">
        <f t="shared" si="2121"/>
        <v>4.1343601695942047E-5</v>
      </c>
      <c r="BG1808" s="5">
        <f t="shared" si="2122"/>
        <v>1.9487850654141475E-5</v>
      </c>
      <c r="BH1808" s="5">
        <f t="shared" si="2123"/>
        <v>6.8893911186878643E-6</v>
      </c>
      <c r="BI1808" s="5">
        <f t="shared" si="2124"/>
        <v>1.9484430922060042E-6</v>
      </c>
      <c r="BJ1808" s="8">
        <f t="shared" si="2125"/>
        <v>0.51299721194501924</v>
      </c>
      <c r="BK1808" s="8">
        <f t="shared" si="2126"/>
        <v>0.27341631196003374</v>
      </c>
      <c r="BL1808" s="8">
        <f t="shared" si="2127"/>
        <v>0.20439980274197897</v>
      </c>
      <c r="BM1808" s="8">
        <f t="shared" si="2128"/>
        <v>0.38198484590974124</v>
      </c>
      <c r="BN1808" s="8">
        <f t="shared" si="2129"/>
        <v>0.61733392226576367</v>
      </c>
    </row>
    <row r="1809" spans="1:66" x14ac:dyDescent="0.25">
      <c r="A1809" t="s">
        <v>301</v>
      </c>
      <c r="B1809" t="s">
        <v>322</v>
      </c>
      <c r="C1809" t="s">
        <v>316</v>
      </c>
      <c r="D1809" s="7" t="s">
        <v>576</v>
      </c>
      <c r="E1809">
        <f>VLOOKUP(A1809,home!$A$2:$E$405,3,FALSE)</f>
        <v>1.42105263157895</v>
      </c>
      <c r="F1809">
        <f>VLOOKUP(B1809,home!$B$2:$E$405,3,FALSE)</f>
        <v>0.96</v>
      </c>
      <c r="G1809">
        <f>VLOOKUP(C1809,away!$B$2:$E$405,4,FALSE)</f>
        <v>0.67</v>
      </c>
      <c r="H1809">
        <f>VLOOKUP(A1809,away!$A$2:$E$405,3,FALSE)</f>
        <v>1.0815789473684201</v>
      </c>
      <c r="I1809">
        <f>VLOOKUP(C1809,away!$B$2:$E$405,3,FALSE)</f>
        <v>1.04</v>
      </c>
      <c r="J1809">
        <f>VLOOKUP(B1809,home!$B$2:$E$405,4,FALSE)</f>
        <v>1.1200000000000001</v>
      </c>
      <c r="K1809" s="3">
        <f t="shared" si="2074"/>
        <v>0.91402105263158073</v>
      </c>
      <c r="L1809" s="3">
        <f t="shared" si="2075"/>
        <v>1.2598231578947359</v>
      </c>
      <c r="M1809" s="5">
        <f t="shared" si="2076"/>
        <v>0.11373953668983058</v>
      </c>
      <c r="N1809" s="5">
        <f t="shared" si="2077"/>
        <v>0.10396033105106726</v>
      </c>
      <c r="O1809" s="5">
        <f t="shared" si="2078"/>
        <v>0.14329170229006652</v>
      </c>
      <c r="P1809" s="5">
        <f t="shared" si="2079"/>
        <v>0.1309716325605377</v>
      </c>
      <c r="Q1809" s="5">
        <f t="shared" si="2080"/>
        <v>4.7510965609612044E-2</v>
      </c>
      <c r="R1809" s="5">
        <f t="shared" si="2081"/>
        <v>9.0261102439592011E-2</v>
      </c>
      <c r="S1809" s="5">
        <f t="shared" si="2082"/>
        <v>3.7703618800449618E-2</v>
      </c>
      <c r="T1809" s="5">
        <f t="shared" si="2083"/>
        <v>5.9855414728929628E-2</v>
      </c>
      <c r="U1809" s="5">
        <f t="shared" si="2084"/>
        <v>8.250054786352283E-2</v>
      </c>
      <c r="V1809" s="5">
        <f t="shared" si="2085"/>
        <v>4.8239890420292792E-3</v>
      </c>
      <c r="W1809" s="5">
        <f t="shared" si="2086"/>
        <v>1.4475340932680146E-2</v>
      </c>
      <c r="X1809" s="5">
        <f t="shared" si="2087"/>
        <v>1.8236369725412028E-2</v>
      </c>
      <c r="Y1809" s="5">
        <f t="shared" si="2088"/>
        <v>1.1487300448002273E-2</v>
      </c>
      <c r="Z1809" s="5">
        <f t="shared" si="2089"/>
        <v>3.7904342370169014E-2</v>
      </c>
      <c r="AA1809" s="5">
        <f t="shared" si="2090"/>
        <v>3.4645366912489713E-2</v>
      </c>
      <c r="AB1809" s="5">
        <f t="shared" si="2091"/>
        <v>1.5833297367080588E-2</v>
      </c>
      <c r="AC1809" s="5">
        <f t="shared" si="2092"/>
        <v>3.471779353711358E-4</v>
      </c>
      <c r="AD1809" s="5">
        <f t="shared" si="2093"/>
        <v>3.3076915891223279E-3</v>
      </c>
      <c r="AE1809" s="5">
        <f t="shared" si="2094"/>
        <v>4.1671064631499475E-3</v>
      </c>
      <c r="AF1809" s="5">
        <f t="shared" si="2095"/>
        <v>2.6249086118445663E-3</v>
      </c>
      <c r="AG1809" s="5">
        <f t="shared" si="2096"/>
        <v>1.1023068855197029E-3</v>
      </c>
      <c r="AH1809" s="5">
        <f t="shared" si="2097"/>
        <v>1.1938192075677392E-2</v>
      </c>
      <c r="AI1809" s="5">
        <f t="shared" si="2098"/>
        <v>1.0911758887528647E-2</v>
      </c>
      <c r="AJ1809" s="5">
        <f t="shared" si="2099"/>
        <v>4.9867886722204692E-3</v>
      </c>
      <c r="AK1809" s="5">
        <f t="shared" si="2100"/>
        <v>1.5193432771447321E-3</v>
      </c>
      <c r="AL1809" s="5">
        <f t="shared" si="2101"/>
        <v>1.5991083596042127E-5</v>
      </c>
      <c r="AM1809" s="5">
        <f t="shared" si="2102"/>
        <v>6.0465994961404344E-4</v>
      </c>
      <c r="AN1809" s="5">
        <f t="shared" si="2103"/>
        <v>7.6176460717523593E-4</v>
      </c>
      <c r="AO1809" s="5">
        <f t="shared" si="2104"/>
        <v>4.7984434649197454E-4</v>
      </c>
      <c r="AP1809" s="5">
        <f t="shared" si="2105"/>
        <v>2.0150633996515171E-4</v>
      </c>
      <c r="AQ1809" s="5">
        <f t="shared" si="2106"/>
        <v>6.3465588387676922E-5</v>
      </c>
      <c r="AR1809" s="5">
        <f t="shared" si="2107"/>
        <v>3.0080021680667611E-3</v>
      </c>
      <c r="AS1809" s="5">
        <f t="shared" si="2108"/>
        <v>2.7493773079744583E-3</v>
      </c>
      <c r="AT1809" s="5">
        <f t="shared" si="2109"/>
        <v>1.2564943705580978E-3</v>
      </c>
      <c r="AU1809" s="5">
        <f t="shared" si="2110"/>
        <v>3.8282076906772272E-4</v>
      </c>
      <c r="AV1809" s="5">
        <f t="shared" si="2111"/>
        <v>8.7476560578127782E-5</v>
      </c>
      <c r="AW1809" s="5">
        <f t="shared" si="2112"/>
        <v>5.1149474832745563E-7</v>
      </c>
      <c r="AX1809" s="5">
        <f t="shared" si="2113"/>
        <v>9.2111987271731056E-5</v>
      </c>
      <c r="AY1809" s="5">
        <f t="shared" si="2114"/>
        <v>1.1604481468463192E-4</v>
      </c>
      <c r="AZ1809" s="5">
        <f t="shared" si="2115"/>
        <v>7.3097972446651221E-5</v>
      </c>
      <c r="BA1809" s="5">
        <f t="shared" si="2116"/>
        <v>3.069683949448084E-5</v>
      </c>
      <c r="BB1809" s="5">
        <f t="shared" si="2117"/>
        <v>9.6681473173311766E-6</v>
      </c>
      <c r="BC1809" s="5">
        <f t="shared" si="2118"/>
        <v>2.4360311768623368E-6</v>
      </c>
      <c r="BD1809" s="5">
        <f t="shared" si="2119"/>
        <v>6.3159179838801209E-4</v>
      </c>
      <c r="BE1809" s="5">
        <f t="shared" si="2120"/>
        <v>5.7728820039608397E-4</v>
      </c>
      <c r="BF1809" s="5">
        <f t="shared" si="2121"/>
        <v>2.6382678429890977E-4</v>
      </c>
      <c r="BG1809" s="5">
        <f t="shared" si="2122"/>
        <v>8.0381078365764834E-5</v>
      </c>
      <c r="BH1809" s="5">
        <f t="shared" si="2123"/>
        <v>1.8367499464884486E-5</v>
      </c>
      <c r="BI1809" s="5">
        <f t="shared" si="2124"/>
        <v>3.3576562390207441E-6</v>
      </c>
      <c r="BJ1809" s="8">
        <f t="shared" si="2125"/>
        <v>0.2691630326693657</v>
      </c>
      <c r="BK1809" s="8">
        <f t="shared" si="2126"/>
        <v>0.28771799092649902</v>
      </c>
      <c r="BL1809" s="8">
        <f t="shared" si="2127"/>
        <v>0.40494708397872076</v>
      </c>
      <c r="BM1809" s="8">
        <f t="shared" si="2128"/>
        <v>0.36988164598411205</v>
      </c>
      <c r="BN1809" s="8">
        <f t="shared" si="2129"/>
        <v>0.62973527064070622</v>
      </c>
    </row>
    <row r="1810" spans="1:66" x14ac:dyDescent="0.25">
      <c r="A1810" t="s">
        <v>301</v>
      </c>
      <c r="B1810" t="s">
        <v>342</v>
      </c>
      <c r="C1810" t="s">
        <v>372</v>
      </c>
      <c r="D1810" s="7" t="s">
        <v>576</v>
      </c>
      <c r="E1810">
        <f>VLOOKUP(A1810,home!$A$2:$E$405,3,FALSE)</f>
        <v>1.42105263157895</v>
      </c>
      <c r="F1810">
        <f>VLOOKUP(B1810,home!$B$2:$E$405,3,FALSE)</f>
        <v>1.23</v>
      </c>
      <c r="G1810">
        <f>VLOOKUP(C1810,away!$B$2:$E$405,4,FALSE)</f>
        <v>1.04</v>
      </c>
      <c r="H1810">
        <f>VLOOKUP(A1810,away!$A$2:$E$405,3,FALSE)</f>
        <v>1.0815789473684201</v>
      </c>
      <c r="I1810">
        <f>VLOOKUP(C1810,away!$B$2:$E$405,3,FALSE)</f>
        <v>0.89</v>
      </c>
      <c r="J1810">
        <f>VLOOKUP(B1810,home!$B$2:$E$405,4,FALSE)</f>
        <v>0.74</v>
      </c>
      <c r="K1810" s="3">
        <f t="shared" si="2074"/>
        <v>1.8178105263157929</v>
      </c>
      <c r="L1810" s="3">
        <f t="shared" si="2075"/>
        <v>0.71232789473684144</v>
      </c>
      <c r="M1810" s="5">
        <f t="shared" si="2076"/>
        <v>7.9647994563571883E-2</v>
      </c>
      <c r="N1810" s="5">
        <f t="shared" si="2077"/>
        <v>0.14478496291760401</v>
      </c>
      <c r="O1810" s="5">
        <f t="shared" si="2078"/>
        <v>5.6735488287480554E-2</v>
      </c>
      <c r="P1810" s="5">
        <f t="shared" si="2079"/>
        <v>0.10313436782464852</v>
      </c>
      <c r="Q1810" s="5">
        <f t="shared" si="2080"/>
        <v>0.1315958148219312</v>
      </c>
      <c r="R1810" s="5">
        <f t="shared" si="2081"/>
        <v>2.0207135464343873E-2</v>
      </c>
      <c r="S1810" s="5">
        <f t="shared" si="2082"/>
        <v>3.3386583946253996E-2</v>
      </c>
      <c r="T1810" s="5">
        <f t="shared" si="2083"/>
        <v>9.3739369728285477E-2</v>
      </c>
      <c r="U1810" s="5">
        <f t="shared" si="2084"/>
        <v>3.6732743553773456E-2</v>
      </c>
      <c r="V1810" s="5">
        <f t="shared" si="2085"/>
        <v>4.8035027232971473E-3</v>
      </c>
      <c r="W1810" s="5">
        <f t="shared" si="2086"/>
        <v>7.9738752467470114E-2</v>
      </c>
      <c r="X1810" s="5">
        <f t="shared" si="2087"/>
        <v>5.6800137674095107E-2</v>
      </c>
      <c r="Y1810" s="5">
        <f t="shared" si="2088"/>
        <v>2.0230161245075456E-2</v>
      </c>
      <c r="Z1810" s="5">
        <f t="shared" si="2089"/>
        <v>4.7980354213260799E-3</v>
      </c>
      <c r="AA1810" s="5">
        <f t="shared" si="2090"/>
        <v>8.7219192945225781E-3</v>
      </c>
      <c r="AB1810" s="5">
        <f t="shared" si="2091"/>
        <v>7.9273983516299808E-3</v>
      </c>
      <c r="AC1810" s="5">
        <f t="shared" si="2092"/>
        <v>3.8874661834377314E-4</v>
      </c>
      <c r="AD1810" s="5">
        <f t="shared" si="2093"/>
        <v>3.6237485897664137E-2</v>
      </c>
      <c r="AE1810" s="5">
        <f t="shared" si="2094"/>
        <v>2.5812972040039076E-2</v>
      </c>
      <c r="AF1810" s="5">
        <f t="shared" si="2095"/>
        <v>9.1936500150909921E-3</v>
      </c>
      <c r="AG1810" s="5">
        <f t="shared" si="2096"/>
        <v>2.1829644533990326E-3</v>
      </c>
      <c r="AH1810" s="5">
        <f t="shared" si="2097"/>
        <v>8.5444361763649997E-4</v>
      </c>
      <c r="AI1810" s="5">
        <f t="shared" si="2098"/>
        <v>1.5532166022829762E-3</v>
      </c>
      <c r="AJ1810" s="5">
        <f t="shared" si="2099"/>
        <v>1.4117267446392225E-3</v>
      </c>
      <c r="AK1810" s="5">
        <f t="shared" si="2100"/>
        <v>8.5541724556223529E-4</v>
      </c>
      <c r="AL1810" s="5">
        <f t="shared" si="2101"/>
        <v>2.0135164455323077E-5</v>
      </c>
      <c r="AM1810" s="5">
        <f t="shared" si="2102"/>
        <v>1.3174576662398791E-2</v>
      </c>
      <c r="AN1810" s="5">
        <f t="shared" si="2103"/>
        <v>9.3846184579756547E-3</v>
      </c>
      <c r="AO1810" s="5">
        <f t="shared" si="2104"/>
        <v>3.3424627545391499E-3</v>
      </c>
      <c r="AP1810" s="5">
        <f t="shared" si="2105"/>
        <v>7.9364315239239234E-4</v>
      </c>
      <c r="AQ1810" s="5">
        <f t="shared" si="2106"/>
        <v>1.4133353897899576E-4</v>
      </c>
      <c r="AR1810" s="5">
        <f t="shared" si="2107"/>
        <v>1.217288046644678E-4</v>
      </c>
      <c r="AS1810" s="5">
        <f t="shared" si="2108"/>
        <v>2.2127990247490853E-4</v>
      </c>
      <c r="AT1810" s="5">
        <f t="shared" si="2109"/>
        <v>2.0112246799051044E-4</v>
      </c>
      <c r="AU1810" s="5">
        <f t="shared" si="2110"/>
        <v>1.2186751313058699E-4</v>
      </c>
      <c r="AV1810" s="5">
        <f t="shared" si="2111"/>
        <v>5.5383012046177276E-5</v>
      </c>
      <c r="AW1810" s="5">
        <f t="shared" si="2112"/>
        <v>7.2423789635741066E-7</v>
      </c>
      <c r="AX1810" s="5">
        <f t="shared" si="2113"/>
        <v>3.9914806894438219E-3</v>
      </c>
      <c r="AY1810" s="5">
        <f t="shared" si="2114"/>
        <v>2.843243036394274E-3</v>
      </c>
      <c r="AZ1810" s="5">
        <f t="shared" si="2115"/>
        <v>1.0126606631699589E-3</v>
      </c>
      <c r="BA1810" s="5">
        <f t="shared" si="2116"/>
        <v>2.4044881275955688E-4</v>
      </c>
      <c r="BB1810" s="5">
        <f t="shared" si="2117"/>
        <v>4.2819599146247024E-5</v>
      </c>
      <c r="BC1810" s="5">
        <f t="shared" si="2118"/>
        <v>6.1003189826643215E-6</v>
      </c>
      <c r="BD1810" s="5">
        <f t="shared" si="2119"/>
        <v>1.4451803859245417E-5</v>
      </c>
      <c r="BE1810" s="5">
        <f t="shared" si="2120"/>
        <v>2.6270641179587517E-5</v>
      </c>
      <c r="BF1810" s="5">
        <f t="shared" si="2121"/>
        <v>2.3877524034659669E-5</v>
      </c>
      <c r="BG1810" s="5">
        <f t="shared" si="2122"/>
        <v>1.4468271510854228E-5</v>
      </c>
      <c r="BH1810" s="5">
        <f t="shared" si="2123"/>
        <v>6.5751440625064282E-6</v>
      </c>
      <c r="BI1810" s="5">
        <f t="shared" si="2124"/>
        <v>2.3904732177733936E-6</v>
      </c>
      <c r="BJ1810" s="8">
        <f t="shared" si="2125"/>
        <v>0.63528965894683598</v>
      </c>
      <c r="BK1810" s="8">
        <f t="shared" si="2126"/>
        <v>0.2242245738769649</v>
      </c>
      <c r="BL1810" s="8">
        <f t="shared" si="2127"/>
        <v>0.13580890472004264</v>
      </c>
      <c r="BM1810" s="8">
        <f t="shared" si="2128"/>
        <v>0.46117289028709185</v>
      </c>
      <c r="BN1810" s="8">
        <f t="shared" si="2129"/>
        <v>0.53610576387957998</v>
      </c>
    </row>
    <row r="1811" spans="1:66" x14ac:dyDescent="0.25">
      <c r="A1811" t="s">
        <v>301</v>
      </c>
      <c r="B1811" t="s">
        <v>368</v>
      </c>
      <c r="C1811" t="s">
        <v>360</v>
      </c>
      <c r="D1811" s="7" t="s">
        <v>576</v>
      </c>
      <c r="E1811">
        <f>VLOOKUP(A1811,home!$A$2:$E$405,3,FALSE)</f>
        <v>1.42105263157895</v>
      </c>
      <c r="F1811">
        <f>VLOOKUP(B1811,home!$B$2:$E$405,3,FALSE)</f>
        <v>1.63</v>
      </c>
      <c r="G1811">
        <f>VLOOKUP(C1811,away!$B$2:$E$405,4,FALSE)</f>
        <v>0.93</v>
      </c>
      <c r="H1811">
        <f>VLOOKUP(A1811,away!$A$2:$E$405,3,FALSE)</f>
        <v>1.0815789473684201</v>
      </c>
      <c r="I1811">
        <f>VLOOKUP(C1811,away!$B$2:$E$405,3,FALSE)</f>
        <v>0.74</v>
      </c>
      <c r="J1811">
        <f>VLOOKUP(B1811,home!$B$2:$E$405,4,FALSE)</f>
        <v>0.63</v>
      </c>
      <c r="K1811" s="3">
        <f t="shared" si="2074"/>
        <v>2.1541736842105306</v>
      </c>
      <c r="L1811" s="3">
        <f t="shared" si="2075"/>
        <v>0.50423210526315743</v>
      </c>
      <c r="M1811" s="5">
        <f t="shared" si="2076"/>
        <v>7.0059822870265839E-2</v>
      </c>
      <c r="N1811" s="5">
        <f t="shared" si="2077"/>
        <v>0.15092102674757774</v>
      </c>
      <c r="O1811" s="5">
        <f t="shared" si="2078"/>
        <v>3.5326411980238046E-2</v>
      </c>
      <c r="P1811" s="5">
        <f t="shared" si="2079"/>
        <v>7.6099227045408419E-2</v>
      </c>
      <c r="Q1811" s="5">
        <f t="shared" si="2080"/>
        <v>0.16255505210683283</v>
      </c>
      <c r="R1811" s="5">
        <f t="shared" si="2081"/>
        <v>8.9063555420945267E-3</v>
      </c>
      <c r="S1811" s="5">
        <f t="shared" si="2082"/>
        <v>2.0664812297742849E-2</v>
      </c>
      <c r="T1811" s="5">
        <f t="shared" si="2083"/>
        <v>8.1965476144990571E-2</v>
      </c>
      <c r="U1811" s="5">
        <f t="shared" si="2084"/>
        <v>1.9185836731002645E-2</v>
      </c>
      <c r="V1811" s="5">
        <f t="shared" si="2085"/>
        <v>2.4940213448547618E-3</v>
      </c>
      <c r="W1811" s="5">
        <f t="shared" si="2086"/>
        <v>0.11672393849467026</v>
      </c>
      <c r="X1811" s="5">
        <f t="shared" si="2087"/>
        <v>5.8855957241774892E-2</v>
      </c>
      <c r="Y1811" s="5">
        <f t="shared" si="2088"/>
        <v>1.4838531613649264E-2</v>
      </c>
      <c r="Z1811" s="5">
        <f t="shared" si="2089"/>
        <v>1.4969568017375048E-3</v>
      </c>
      <c r="AA1811" s="5">
        <f t="shared" si="2090"/>
        <v>3.2247049487028933E-3</v>
      </c>
      <c r="AB1811" s="5">
        <f t="shared" si="2091"/>
        <v>3.4732872699196216E-3</v>
      </c>
      <c r="AC1811" s="5">
        <f t="shared" si="2092"/>
        <v>1.6931342458719988E-4</v>
      </c>
      <c r="AD1811" s="5">
        <f t="shared" si="2093"/>
        <v>6.2860909155656827E-2</v>
      </c>
      <c r="AE1811" s="5">
        <f t="shared" si="2094"/>
        <v>3.1696488562312927E-2</v>
      </c>
      <c r="AF1811" s="5">
        <f t="shared" si="2095"/>
        <v>7.9911935786123184E-3</v>
      </c>
      <c r="AG1811" s="5">
        <f t="shared" si="2096"/>
        <v>1.3431387872363716E-3</v>
      </c>
      <c r="AH1811" s="5">
        <f t="shared" si="2097"/>
        <v>1.887034199070262E-4</v>
      </c>
      <c r="AI1811" s="5">
        <f t="shared" si="2098"/>
        <v>4.0649994128424537E-4</v>
      </c>
      <c r="AJ1811" s="5">
        <f t="shared" si="2099"/>
        <v>4.3783573807382371E-4</v>
      </c>
      <c r="AK1811" s="5">
        <f t="shared" si="2100"/>
        <v>3.1439140832184185E-4</v>
      </c>
      <c r="AL1811" s="5">
        <f t="shared" si="2101"/>
        <v>7.3563535913336373E-6</v>
      </c>
      <c r="AM1811" s="5">
        <f t="shared" si="2102"/>
        <v>2.7082663253732948E-2</v>
      </c>
      <c r="AN1811" s="5">
        <f t="shared" si="2103"/>
        <v>1.3655948308562918E-2</v>
      </c>
      <c r="AO1811" s="5">
        <f t="shared" si="2104"/>
        <v>3.4428837824957664E-3</v>
      </c>
      <c r="AP1811" s="5">
        <f t="shared" si="2105"/>
        <v>5.7867084594140773E-4</v>
      </c>
      <c r="AQ1811" s="5">
        <f t="shared" si="2106"/>
        <v>7.2946104725862045E-5</v>
      </c>
      <c r="AR1811" s="5">
        <f t="shared" si="2107"/>
        <v>1.9030064538015491E-5</v>
      </c>
      <c r="AS1811" s="5">
        <f t="shared" si="2108"/>
        <v>4.0994064236620994E-5</v>
      </c>
      <c r="AT1811" s="5">
        <f t="shared" si="2109"/>
        <v>4.4154167193682508E-5</v>
      </c>
      <c r="AU1811" s="5">
        <f t="shared" si="2110"/>
        <v>3.1705248338954261E-5</v>
      </c>
      <c r="AV1811" s="5">
        <f t="shared" si="2111"/>
        <v>1.7074652905783732E-5</v>
      </c>
      <c r="AW1811" s="5">
        <f t="shared" si="2112"/>
        <v>2.219582570209099E-7</v>
      </c>
      <c r="AX1811" s="5">
        <f t="shared" si="2113"/>
        <v>9.7234600799211736E-3</v>
      </c>
      <c r="AY1811" s="5">
        <f t="shared" si="2114"/>
        <v>4.902880746540922E-3</v>
      </c>
      <c r="AZ1811" s="5">
        <f t="shared" si="2115"/>
        <v>1.236094940341265E-3</v>
      </c>
      <c r="BA1811" s="5">
        <f t="shared" si="2116"/>
        <v>2.0775958469113772E-4</v>
      </c>
      <c r="BB1811" s="5">
        <f t="shared" si="2117"/>
        <v>2.6189763194352899E-5</v>
      </c>
      <c r="BC1811" s="5">
        <f t="shared" si="2118"/>
        <v>2.6411438863664241E-6</v>
      </c>
      <c r="BD1811" s="5">
        <f t="shared" si="2119"/>
        <v>1.5992615842162173E-6</v>
      </c>
      <c r="BE1811" s="5">
        <f t="shared" si="2120"/>
        <v>3.4450872188874185E-6</v>
      </c>
      <c r="BF1811" s="5">
        <f t="shared" si="2121"/>
        <v>3.7106581133686612E-6</v>
      </c>
      <c r="BG1811" s="5">
        <f t="shared" si="2122"/>
        <v>2.6644673529736883E-6</v>
      </c>
      <c r="BH1811" s="5">
        <f t="shared" si="2123"/>
        <v>1.434931363553503E-6</v>
      </c>
      <c r="BI1811" s="5">
        <f t="shared" si="2124"/>
        <v>6.1821827640305807E-7</v>
      </c>
      <c r="BJ1811" s="8">
        <f t="shared" si="2125"/>
        <v>0.75068385098734791</v>
      </c>
      <c r="BK1811" s="8">
        <f t="shared" si="2126"/>
        <v>0.17439743408299133</v>
      </c>
      <c r="BL1811" s="8">
        <f t="shared" si="2127"/>
        <v>7.1630457800667124E-2</v>
      </c>
      <c r="BM1811" s="8">
        <f t="shared" si="2128"/>
        <v>0.48943814459204288</v>
      </c>
      <c r="BN1811" s="8">
        <f t="shared" si="2129"/>
        <v>0.50386789629241746</v>
      </c>
    </row>
    <row r="1812" spans="1:66" x14ac:dyDescent="0.25">
      <c r="A1812" t="s">
        <v>303</v>
      </c>
      <c r="B1812" t="s">
        <v>302</v>
      </c>
      <c r="C1812" t="s">
        <v>364</v>
      </c>
      <c r="D1812" s="7" t="s">
        <v>576</v>
      </c>
      <c r="E1812">
        <f>VLOOKUP(A1812,home!$A$2:$E$405,3,FALSE)</f>
        <v>1.3961038961039001</v>
      </c>
      <c r="F1812">
        <f>VLOOKUP(B1812,home!$B$2:$E$405,3,FALSE)</f>
        <v>0.63</v>
      </c>
      <c r="G1812">
        <f>VLOOKUP(C1812,away!$B$2:$E$405,4,FALSE)</f>
        <v>1.02</v>
      </c>
      <c r="H1812">
        <f>VLOOKUP(A1812,away!$A$2:$E$405,3,FALSE)</f>
        <v>1.0324675324675301</v>
      </c>
      <c r="I1812">
        <f>VLOOKUP(C1812,away!$B$2:$E$405,3,FALSE)</f>
        <v>0.68</v>
      </c>
      <c r="J1812">
        <f>VLOOKUP(B1812,home!$B$2:$E$405,4,FALSE)</f>
        <v>1.02</v>
      </c>
      <c r="K1812" s="3">
        <f t="shared" si="2074"/>
        <v>0.89713636363636629</v>
      </c>
      <c r="L1812" s="3">
        <f t="shared" si="2075"/>
        <v>0.71611948051947893</v>
      </c>
      <c r="M1812" s="5">
        <f t="shared" si="2076"/>
        <v>0.19923786946260108</v>
      </c>
      <c r="N1812" s="5">
        <f t="shared" si="2077"/>
        <v>0.17874353770833495</v>
      </c>
      <c r="O1812" s="5">
        <f t="shared" si="2078"/>
        <v>0.14267811957936566</v>
      </c>
      <c r="P1812" s="5">
        <f t="shared" si="2079"/>
        <v>0.12800172936990675</v>
      </c>
      <c r="Q1812" s="5">
        <f t="shared" si="2080"/>
        <v>8.0178663721577656E-2</v>
      </c>
      <c r="R1812" s="5">
        <f t="shared" si="2081"/>
        <v>5.1087290437335703E-2</v>
      </c>
      <c r="S1812" s="5">
        <f t="shared" si="2082"/>
        <v>2.0558896215212692E-2</v>
      </c>
      <c r="T1812" s="5">
        <f t="shared" si="2083"/>
        <v>5.7417503013042187E-2</v>
      </c>
      <c r="U1812" s="5">
        <f t="shared" si="2084"/>
        <v>4.5832265970986268E-2</v>
      </c>
      <c r="V1812" s="5">
        <f t="shared" si="2085"/>
        <v>1.467578135835393E-3</v>
      </c>
      <c r="W1812" s="5">
        <f t="shared" si="2086"/>
        <v>2.3977064937466409E-2</v>
      </c>
      <c r="X1812" s="5">
        <f t="shared" si="2087"/>
        <v>1.717044328740026E-2</v>
      </c>
      <c r="Y1812" s="5">
        <f t="shared" si="2088"/>
        <v>6.1480444636311232E-3</v>
      </c>
      <c r="Z1812" s="5">
        <f t="shared" si="2089"/>
        <v>1.2194867963044198E-2</v>
      </c>
      <c r="AA1812" s="5">
        <f t="shared" si="2090"/>
        <v>1.0940459499391092E-2</v>
      </c>
      <c r="AB1812" s="5">
        <f t="shared" si="2091"/>
        <v>4.907542025897332E-3</v>
      </c>
      <c r="AC1812" s="5">
        <f t="shared" si="2092"/>
        <v>5.8928474503580717E-5</v>
      </c>
      <c r="AD1812" s="5">
        <f t="shared" si="2093"/>
        <v>5.3776742121679072E-3</v>
      </c>
      <c r="AE1812" s="5">
        <f t="shared" si="2094"/>
        <v>3.8510572632206802E-3</v>
      </c>
      <c r="AF1812" s="5">
        <f t="shared" si="2095"/>
        <v>1.3789085633941797E-3</v>
      </c>
      <c r="AG1812" s="5">
        <f t="shared" si="2096"/>
        <v>3.2915442803390033E-4</v>
      </c>
      <c r="AH1812" s="5">
        <f t="shared" si="2097"/>
        <v>2.1832456276747111E-3</v>
      </c>
      <c r="AI1812" s="5">
        <f t="shared" si="2098"/>
        <v>1.9586690433370862E-3</v>
      </c>
      <c r="AJ1812" s="5">
        <f t="shared" si="2099"/>
        <v>8.7859661155327681E-4</v>
      </c>
      <c r="AK1812" s="5">
        <f t="shared" si="2100"/>
        <v>2.6274032306404667E-4</v>
      </c>
      <c r="AL1812" s="5">
        <f t="shared" si="2101"/>
        <v>1.5143600292322293E-6</v>
      </c>
      <c r="AM1812" s="5">
        <f t="shared" si="2102"/>
        <v>9.6490141750507565E-4</v>
      </c>
      <c r="AN1812" s="5">
        <f t="shared" si="2103"/>
        <v>6.9098470185624376E-4</v>
      </c>
      <c r="AO1812" s="5">
        <f t="shared" si="2104"/>
        <v>2.4741380287010014E-4</v>
      </c>
      <c r="AP1812" s="5">
        <f t="shared" si="2105"/>
        <v>5.9059281328228296E-5</v>
      </c>
      <c r="AQ1812" s="5">
        <f t="shared" si="2106"/>
        <v>1.0573375466156149E-5</v>
      </c>
      <c r="AR1812" s="5">
        <f t="shared" si="2107"/>
        <v>3.1269294494736769E-4</v>
      </c>
      <c r="AS1812" s="5">
        <f t="shared" si="2108"/>
        <v>2.8052821156482793E-4</v>
      </c>
      <c r="AT1812" s="5">
        <f t="shared" si="2109"/>
        <v>1.2583602981034144E-4</v>
      </c>
      <c r="AU1812" s="5">
        <f t="shared" si="2110"/>
        <v>3.7630692732829044E-5</v>
      </c>
      <c r="AV1812" s="5">
        <f t="shared" si="2111"/>
        <v>8.4399657098619192E-6</v>
      </c>
      <c r="AW1812" s="5">
        <f t="shared" si="2112"/>
        <v>2.7025303856533821E-8</v>
      </c>
      <c r="AX1812" s="5">
        <f t="shared" si="2113"/>
        <v>1.4427469149467975E-4</v>
      </c>
      <c r="AY1812" s="5">
        <f t="shared" si="2114"/>
        <v>1.0331791712527816E-4</v>
      </c>
      <c r="AZ1812" s="5">
        <f t="shared" si="2115"/>
        <v>3.699398657005438E-5</v>
      </c>
      <c r="BA1812" s="5">
        <f t="shared" si="2116"/>
        <v>8.8307048149639759E-6</v>
      </c>
      <c r="BB1812" s="5">
        <f t="shared" si="2117"/>
        <v>1.5809599361782154E-6</v>
      </c>
      <c r="BC1812" s="5">
        <f t="shared" si="2118"/>
        <v>2.2643124164361052E-7</v>
      </c>
      <c r="BD1812" s="5">
        <f t="shared" si="2119"/>
        <v>3.7320918216302487E-5</v>
      </c>
      <c r="BE1812" s="5">
        <f t="shared" si="2120"/>
        <v>3.3481952856143835E-5</v>
      </c>
      <c r="BF1812" s="5">
        <f t="shared" si="2121"/>
        <v>1.5018938716402561E-5</v>
      </c>
      <c r="BG1812" s="5">
        <f t="shared" si="2122"/>
        <v>4.4913453552369439E-6</v>
      </c>
      <c r="BH1812" s="5">
        <f t="shared" si="2123"/>
        <v>1.0073373099580885E-6</v>
      </c>
      <c r="BI1812" s="5">
        <f t="shared" si="2124"/>
        <v>1.8074378624220781E-7</v>
      </c>
      <c r="BJ1812" s="8">
        <f t="shared" si="2125"/>
        <v>0.37684020886847769</v>
      </c>
      <c r="BK1812" s="8">
        <f t="shared" si="2126"/>
        <v>0.34942983393521393</v>
      </c>
      <c r="BL1812" s="8">
        <f t="shared" si="2127"/>
        <v>0.2615855581996106</v>
      </c>
      <c r="BM1812" s="8">
        <f t="shared" si="2128"/>
        <v>0.22001996779540364</v>
      </c>
      <c r="BN1812" s="8">
        <f t="shared" si="2129"/>
        <v>0.77992721027912182</v>
      </c>
    </row>
    <row r="1813" spans="1:66" x14ac:dyDescent="0.25">
      <c r="A1813" t="s">
        <v>303</v>
      </c>
      <c r="B1813" t="s">
        <v>349</v>
      </c>
      <c r="C1813" t="s">
        <v>538</v>
      </c>
      <c r="D1813" s="7" t="s">
        <v>576</v>
      </c>
      <c r="E1813">
        <f>VLOOKUP(A1813,home!$A$2:$E$405,3,FALSE)</f>
        <v>1.3961038961039001</v>
      </c>
      <c r="F1813">
        <f>VLOOKUP(B1813,home!$B$2:$E$405,3,FALSE)</f>
        <v>0.92</v>
      </c>
      <c r="G1813" t="e">
        <f>VLOOKUP(C1813,away!$B$2:$E$405,4,FALSE)</f>
        <v>#N/A</v>
      </c>
      <c r="H1813">
        <f>VLOOKUP(A1813,away!$A$2:$E$405,3,FALSE)</f>
        <v>1.0324675324675301</v>
      </c>
      <c r="I1813" t="e">
        <f>VLOOKUP(C1813,away!$B$2:$E$405,3,FALSE)</f>
        <v>#N/A</v>
      </c>
      <c r="J1813">
        <f>VLOOKUP(B1813,home!$B$2:$E$405,4,FALSE)</f>
        <v>1.1499999999999999</v>
      </c>
      <c r="K1813" s="3" t="e">
        <f t="shared" si="2074"/>
        <v>#N/A</v>
      </c>
      <c r="L1813" s="3" t="e">
        <f t="shared" si="2075"/>
        <v>#N/A</v>
      </c>
      <c r="M1813" s="5" t="e">
        <f t="shared" si="2076"/>
        <v>#N/A</v>
      </c>
      <c r="N1813" s="5" t="e">
        <f t="shared" si="2077"/>
        <v>#N/A</v>
      </c>
      <c r="O1813" s="5" t="e">
        <f t="shared" si="2078"/>
        <v>#N/A</v>
      </c>
      <c r="P1813" s="5" t="e">
        <f t="shared" si="2079"/>
        <v>#N/A</v>
      </c>
      <c r="Q1813" s="5" t="e">
        <f t="shared" si="2080"/>
        <v>#N/A</v>
      </c>
      <c r="R1813" s="5" t="e">
        <f t="shared" si="2081"/>
        <v>#N/A</v>
      </c>
      <c r="S1813" s="5" t="e">
        <f t="shared" si="2082"/>
        <v>#N/A</v>
      </c>
      <c r="T1813" s="5" t="e">
        <f t="shared" si="2083"/>
        <v>#N/A</v>
      </c>
      <c r="U1813" s="5" t="e">
        <f t="shared" si="2084"/>
        <v>#N/A</v>
      </c>
      <c r="V1813" s="5" t="e">
        <f t="shared" si="2085"/>
        <v>#N/A</v>
      </c>
      <c r="W1813" s="5" t="e">
        <f t="shared" si="2086"/>
        <v>#N/A</v>
      </c>
      <c r="X1813" s="5" t="e">
        <f t="shared" si="2087"/>
        <v>#N/A</v>
      </c>
      <c r="Y1813" s="5" t="e">
        <f t="shared" si="2088"/>
        <v>#N/A</v>
      </c>
      <c r="Z1813" s="5" t="e">
        <f t="shared" si="2089"/>
        <v>#N/A</v>
      </c>
      <c r="AA1813" s="5" t="e">
        <f t="shared" si="2090"/>
        <v>#N/A</v>
      </c>
      <c r="AB1813" s="5" t="e">
        <f t="shared" si="2091"/>
        <v>#N/A</v>
      </c>
      <c r="AC1813" s="5" t="e">
        <f t="shared" si="2092"/>
        <v>#N/A</v>
      </c>
      <c r="AD1813" s="5" t="e">
        <f t="shared" si="2093"/>
        <v>#N/A</v>
      </c>
      <c r="AE1813" s="5" t="e">
        <f t="shared" si="2094"/>
        <v>#N/A</v>
      </c>
      <c r="AF1813" s="5" t="e">
        <f t="shared" si="2095"/>
        <v>#N/A</v>
      </c>
      <c r="AG1813" s="5" t="e">
        <f t="shared" si="2096"/>
        <v>#N/A</v>
      </c>
      <c r="AH1813" s="5" t="e">
        <f t="shared" si="2097"/>
        <v>#N/A</v>
      </c>
      <c r="AI1813" s="5" t="e">
        <f t="shared" si="2098"/>
        <v>#N/A</v>
      </c>
      <c r="AJ1813" s="5" t="e">
        <f t="shared" si="2099"/>
        <v>#N/A</v>
      </c>
      <c r="AK1813" s="5" t="e">
        <f t="shared" si="2100"/>
        <v>#N/A</v>
      </c>
      <c r="AL1813" s="5" t="e">
        <f t="shared" si="2101"/>
        <v>#N/A</v>
      </c>
      <c r="AM1813" s="5" t="e">
        <f t="shared" si="2102"/>
        <v>#N/A</v>
      </c>
      <c r="AN1813" s="5" t="e">
        <f t="shared" si="2103"/>
        <v>#N/A</v>
      </c>
      <c r="AO1813" s="5" t="e">
        <f t="shared" si="2104"/>
        <v>#N/A</v>
      </c>
      <c r="AP1813" s="5" t="e">
        <f t="shared" si="2105"/>
        <v>#N/A</v>
      </c>
      <c r="AQ1813" s="5" t="e">
        <f t="shared" si="2106"/>
        <v>#N/A</v>
      </c>
      <c r="AR1813" s="5" t="e">
        <f t="shared" si="2107"/>
        <v>#N/A</v>
      </c>
      <c r="AS1813" s="5" t="e">
        <f t="shared" si="2108"/>
        <v>#N/A</v>
      </c>
      <c r="AT1813" s="5" t="e">
        <f t="shared" si="2109"/>
        <v>#N/A</v>
      </c>
      <c r="AU1813" s="5" t="e">
        <f t="shared" si="2110"/>
        <v>#N/A</v>
      </c>
      <c r="AV1813" s="5" t="e">
        <f t="shared" si="2111"/>
        <v>#N/A</v>
      </c>
      <c r="AW1813" s="5" t="e">
        <f t="shared" si="2112"/>
        <v>#N/A</v>
      </c>
      <c r="AX1813" s="5" t="e">
        <f t="shared" si="2113"/>
        <v>#N/A</v>
      </c>
      <c r="AY1813" s="5" t="e">
        <f t="shared" si="2114"/>
        <v>#N/A</v>
      </c>
      <c r="AZ1813" s="5" t="e">
        <f t="shared" si="2115"/>
        <v>#N/A</v>
      </c>
      <c r="BA1813" s="5" t="e">
        <f t="shared" si="2116"/>
        <v>#N/A</v>
      </c>
      <c r="BB1813" s="5" t="e">
        <f t="shared" si="2117"/>
        <v>#N/A</v>
      </c>
      <c r="BC1813" s="5" t="e">
        <f t="shared" si="2118"/>
        <v>#N/A</v>
      </c>
      <c r="BD1813" s="5" t="e">
        <f t="shared" si="2119"/>
        <v>#N/A</v>
      </c>
      <c r="BE1813" s="5" t="e">
        <f t="shared" si="2120"/>
        <v>#N/A</v>
      </c>
      <c r="BF1813" s="5" t="e">
        <f t="shared" si="2121"/>
        <v>#N/A</v>
      </c>
      <c r="BG1813" s="5" t="e">
        <f t="shared" si="2122"/>
        <v>#N/A</v>
      </c>
      <c r="BH1813" s="5" t="e">
        <f t="shared" si="2123"/>
        <v>#N/A</v>
      </c>
      <c r="BI1813" s="5" t="e">
        <f t="shared" si="2124"/>
        <v>#N/A</v>
      </c>
      <c r="BJ1813" s="8" t="e">
        <f t="shared" si="2125"/>
        <v>#N/A</v>
      </c>
      <c r="BK1813" s="8" t="e">
        <f t="shared" si="2126"/>
        <v>#N/A</v>
      </c>
      <c r="BL1813" s="8" t="e">
        <f t="shared" si="2127"/>
        <v>#N/A</v>
      </c>
      <c r="BM1813" s="8" t="e">
        <f t="shared" si="2128"/>
        <v>#N/A</v>
      </c>
      <c r="BN1813" s="8" t="e">
        <f t="shared" si="2129"/>
        <v>#N/A</v>
      </c>
    </row>
    <row r="1814" spans="1:66" x14ac:dyDescent="0.25">
      <c r="A1814" t="s">
        <v>303</v>
      </c>
      <c r="B1814" t="s">
        <v>343</v>
      </c>
      <c r="C1814" t="s">
        <v>346</v>
      </c>
      <c r="D1814" s="7" t="s">
        <v>576</v>
      </c>
      <c r="E1814">
        <f>VLOOKUP(A1814,home!$A$2:$E$405,3,FALSE)</f>
        <v>1.3961038961039001</v>
      </c>
      <c r="F1814">
        <f>VLOOKUP(B1814,home!$B$2:$E$405,3,FALSE)</f>
        <v>0.81</v>
      </c>
      <c r="G1814">
        <f>VLOOKUP(C1814,away!$B$2:$E$405,4,FALSE)</f>
        <v>0.92</v>
      </c>
      <c r="H1814">
        <f>VLOOKUP(A1814,away!$A$2:$E$405,3,FALSE)</f>
        <v>1.0324675324675301</v>
      </c>
      <c r="I1814">
        <f>VLOOKUP(C1814,away!$B$2:$E$405,3,FALSE)</f>
        <v>0.89</v>
      </c>
      <c r="J1814">
        <f>VLOOKUP(B1814,home!$B$2:$E$405,4,FALSE)</f>
        <v>1.41</v>
      </c>
      <c r="K1814" s="3">
        <f t="shared" si="2074"/>
        <v>1.0403766233766265</v>
      </c>
      <c r="L1814" s="3">
        <f t="shared" si="2075"/>
        <v>1.2956435064935035</v>
      </c>
      <c r="M1814" s="5">
        <f t="shared" si="2076"/>
        <v>9.6711773618006494E-2</v>
      </c>
      <c r="N1814" s="5">
        <f t="shared" si="2077"/>
        <v>0.10061666847746631</v>
      </c>
      <c r="O1814" s="5">
        <f t="shared" si="2078"/>
        <v>0.12530398148963981</v>
      </c>
      <c r="P1814" s="5">
        <f t="shared" si="2079"/>
        <v>0.13036333315783877</v>
      </c>
      <c r="Q1814" s="5">
        <f t="shared" si="2080"/>
        <v>5.2339614902995914E-2</v>
      </c>
      <c r="R1814" s="5">
        <f t="shared" si="2081"/>
        <v>8.1174644977417013E-2</v>
      </c>
      <c r="S1814" s="5">
        <f t="shared" si="2082"/>
        <v>4.3931048920546042E-2</v>
      </c>
      <c r="T1814" s="5">
        <f t="shared" si="2083"/>
        <v>6.7813482181437248E-2</v>
      </c>
      <c r="U1814" s="5">
        <f t="shared" si="2084"/>
        <v>8.4452203045401533E-2</v>
      </c>
      <c r="V1814" s="5">
        <f t="shared" si="2085"/>
        <v>6.5796860462041425E-3</v>
      </c>
      <c r="W1814" s="5">
        <f t="shared" si="2086"/>
        <v>1.8150970607203956E-2</v>
      </c>
      <c r="X1814" s="5">
        <f t="shared" si="2087"/>
        <v>2.3517187203778246E-2</v>
      </c>
      <c r="Y1814" s="5">
        <f t="shared" si="2088"/>
        <v>1.5234945445783701E-2</v>
      </c>
      <c r="Z1814" s="5">
        <f t="shared" si="2089"/>
        <v>3.5057800552301947E-2</v>
      </c>
      <c r="AA1814" s="5">
        <f t="shared" si="2090"/>
        <v>3.647331616161513E-2</v>
      </c>
      <c r="AB1814" s="5">
        <f t="shared" si="2091"/>
        <v>1.8972992755784641E-2</v>
      </c>
      <c r="AC1814" s="5">
        <f t="shared" si="2092"/>
        <v>5.5432095547076692E-4</v>
      </c>
      <c r="AD1814" s="5">
        <f t="shared" si="2093"/>
        <v>4.7209613778328111E-3</v>
      </c>
      <c r="AE1814" s="5">
        <f t="shared" si="2094"/>
        <v>6.1166829535957033E-3</v>
      </c>
      <c r="AF1814" s="5">
        <f t="shared" si="2095"/>
        <v>3.9625202750528891E-3</v>
      </c>
      <c r="AG1814" s="5">
        <f t="shared" si="2096"/>
        <v>1.7113378879070424E-3</v>
      </c>
      <c r="AH1814" s="5">
        <f t="shared" si="2097"/>
        <v>1.1355602909383599E-2</v>
      </c>
      <c r="AI1814" s="5">
        <f t="shared" si="2098"/>
        <v>1.1814103811270304E-2</v>
      </c>
      <c r="AJ1814" s="5">
        <f t="shared" si="2099"/>
        <v>6.1455587156951652E-3</v>
      </c>
      <c r="AK1814" s="5">
        <f t="shared" si="2100"/>
        <v>2.1312318751325787E-3</v>
      </c>
      <c r="AL1814" s="5">
        <f t="shared" si="2101"/>
        <v>2.9888037284822442E-5</v>
      </c>
      <c r="AM1814" s="5">
        <f t="shared" si="2102"/>
        <v>9.8231557147223356E-4</v>
      </c>
      <c r="AN1814" s="5">
        <f t="shared" si="2103"/>
        <v>1.2727307915054544E-3</v>
      </c>
      <c r="AO1814" s="5">
        <f t="shared" si="2104"/>
        <v>8.2450269276418962E-4</v>
      </c>
      <c r="AP1814" s="5">
        <f t="shared" si="2105"/>
        <v>3.5608718665544348E-4</v>
      </c>
      <c r="AQ1814" s="5">
        <f t="shared" si="2106"/>
        <v>1.1534051278391642E-4</v>
      </c>
      <c r="AR1814" s="5">
        <f t="shared" si="2107"/>
        <v>2.9425626343723187E-3</v>
      </c>
      <c r="AS1814" s="5">
        <f t="shared" si="2108"/>
        <v>3.0613733776225036E-3</v>
      </c>
      <c r="AT1814" s="5">
        <f t="shared" si="2109"/>
        <v>1.592490648752999E-3</v>
      </c>
      <c r="AU1814" s="5">
        <f t="shared" si="2110"/>
        <v>5.5226334796949967E-4</v>
      </c>
      <c r="AV1814" s="5">
        <f t="shared" si="2111"/>
        <v>1.4364046929379472E-4</v>
      </c>
      <c r="AW1814" s="5">
        <f t="shared" si="2112"/>
        <v>1.1191054317132546E-6</v>
      </c>
      <c r="AX1814" s="5">
        <f t="shared" si="2113"/>
        <v>1.7032969288976053E-4</v>
      </c>
      <c r="AY1814" s="5">
        <f t="shared" si="2114"/>
        <v>2.2068656055565085E-4</v>
      </c>
      <c r="AZ1814" s="5">
        <f t="shared" si="2115"/>
        <v>1.429655545771572E-4</v>
      </c>
      <c r="BA1814" s="5">
        <f t="shared" si="2116"/>
        <v>6.1744130813378776E-5</v>
      </c>
      <c r="BB1814" s="5">
        <f t="shared" si="2117"/>
        <v>1.9999595538109922E-5</v>
      </c>
      <c r="BC1814" s="5">
        <f t="shared" si="2118"/>
        <v>5.1824692182897122E-6</v>
      </c>
      <c r="BD1814" s="5">
        <f t="shared" si="2119"/>
        <v>6.3541869494581856E-4</v>
      </c>
      <c r="BE1814" s="5">
        <f t="shared" si="2120"/>
        <v>6.6107475627811337E-4</v>
      </c>
      <c r="BF1814" s="5">
        <f t="shared" si="2121"/>
        <v>3.4388336136807491E-4</v>
      </c>
      <c r="BG1814" s="5">
        <f t="shared" si="2122"/>
        <v>1.1925607011184072E-4</v>
      </c>
      <c r="BH1814" s="5">
        <f t="shared" si="2123"/>
        <v>3.101780688503076E-5</v>
      </c>
      <c r="BI1814" s="5">
        <f t="shared" si="2124"/>
        <v>6.4540402383193196E-6</v>
      </c>
      <c r="BJ1814" s="8">
        <f t="shared" si="2125"/>
        <v>0.29835625607182731</v>
      </c>
      <c r="BK1814" s="8">
        <f t="shared" si="2126"/>
        <v>0.27839073729590663</v>
      </c>
      <c r="BL1814" s="8">
        <f t="shared" si="2127"/>
        <v>0.38791307094917804</v>
      </c>
      <c r="BM1814" s="8">
        <f t="shared" si="2128"/>
        <v>0.41298828079072575</v>
      </c>
      <c r="BN1814" s="8">
        <f t="shared" si="2129"/>
        <v>0.58651001662336422</v>
      </c>
    </row>
    <row r="1815" spans="1:66" x14ac:dyDescent="0.25">
      <c r="A1815" t="s">
        <v>303</v>
      </c>
      <c r="B1815" t="s">
        <v>361</v>
      </c>
      <c r="C1815" t="s">
        <v>321</v>
      </c>
      <c r="D1815" s="7" t="s">
        <v>576</v>
      </c>
      <c r="E1815">
        <f>VLOOKUP(A1815,home!$A$2:$E$405,3,FALSE)</f>
        <v>1.3961038961039001</v>
      </c>
      <c r="F1815">
        <f>VLOOKUP(B1815,home!$B$2:$E$405,3,FALSE)</f>
        <v>1.3</v>
      </c>
      <c r="G1815">
        <f>VLOOKUP(C1815,away!$B$2:$E$405,4,FALSE)</f>
        <v>1.26</v>
      </c>
      <c r="H1815">
        <f>VLOOKUP(A1815,away!$A$2:$E$405,3,FALSE)</f>
        <v>1.0324675324675301</v>
      </c>
      <c r="I1815">
        <f>VLOOKUP(C1815,away!$B$2:$E$405,3,FALSE)</f>
        <v>0.72</v>
      </c>
      <c r="J1815">
        <f>VLOOKUP(B1815,home!$B$2:$E$405,4,FALSE)</f>
        <v>0.88</v>
      </c>
      <c r="K1815" s="3">
        <f t="shared" si="2074"/>
        <v>2.2868181818181883</v>
      </c>
      <c r="L1815" s="3">
        <f t="shared" si="2075"/>
        <v>0.65417142857142707</v>
      </c>
      <c r="M1815" s="5">
        <f t="shared" si="2076"/>
        <v>5.2813438141862568E-2</v>
      </c>
      <c r="N1815" s="5">
        <f t="shared" si="2077"/>
        <v>0.1207747305871415</v>
      </c>
      <c r="O1815" s="5">
        <f t="shared" si="2078"/>
        <v>3.4549042277030928E-2</v>
      </c>
      <c r="P1815" s="5">
        <f t="shared" si="2079"/>
        <v>7.900737804351958E-2</v>
      </c>
      <c r="Q1815" s="5">
        <f t="shared" si="2080"/>
        <v>0.13809492490543426</v>
      </c>
      <c r="R1815" s="5">
        <f t="shared" si="2081"/>
        <v>1.1300498171069975E-2</v>
      </c>
      <c r="S1815" s="5">
        <f t="shared" si="2082"/>
        <v>2.9548188893442677E-2</v>
      </c>
      <c r="T1815" s="5">
        <f t="shared" si="2083"/>
        <v>9.0337754303851867E-2</v>
      </c>
      <c r="U1815" s="5">
        <f t="shared" si="2084"/>
        <v>2.5842184681206002E-2</v>
      </c>
      <c r="V1815" s="5">
        <f t="shared" si="2085"/>
        <v>4.9114707934218649E-3</v>
      </c>
      <c r="W1815" s="5">
        <f t="shared" si="2086"/>
        <v>0.10526599503018816</v>
      </c>
      <c r="X1815" s="5">
        <f t="shared" si="2087"/>
        <v>6.886200634889092E-2</v>
      </c>
      <c r="Y1815" s="5">
        <f t="shared" si="2088"/>
        <v>2.2523778533774325E-2</v>
      </c>
      <c r="Z1815" s="5">
        <f t="shared" si="2089"/>
        <v>2.4641543440458817E-3</v>
      </c>
      <c r="AA1815" s="5">
        <f t="shared" si="2090"/>
        <v>5.6350729567703926E-3</v>
      </c>
      <c r="AB1815" s="5">
        <f t="shared" si="2091"/>
        <v>6.443193646707257E-3</v>
      </c>
      <c r="AC1815" s="5">
        <f t="shared" si="2092"/>
        <v>4.5921365302338242E-4</v>
      </c>
      <c r="AD1815" s="5">
        <f t="shared" si="2093"/>
        <v>6.0181047840554336E-2</v>
      </c>
      <c r="AE1815" s="5">
        <f t="shared" si="2094"/>
        <v>3.9368722038780821E-2</v>
      </c>
      <c r="AF1815" s="5">
        <f t="shared" si="2095"/>
        <v>1.2876946568570337E-2</v>
      </c>
      <c r="AG1815" s="5">
        <f t="shared" si="2096"/>
        <v>2.8079101774665309E-3</v>
      </c>
      <c r="AH1815" s="5">
        <f t="shared" si="2097"/>
        <v>4.029948418662455E-4</v>
      </c>
      <c r="AI1815" s="5">
        <f t="shared" si="2098"/>
        <v>9.2157593155867579E-4</v>
      </c>
      <c r="AJ1815" s="5">
        <f t="shared" si="2099"/>
        <v>1.0537382981072071E-3</v>
      </c>
      <c r="AK1815" s="5">
        <f t="shared" si="2100"/>
        <v>8.0323596632990533E-4</v>
      </c>
      <c r="AL1815" s="5">
        <f t="shared" si="2101"/>
        <v>2.7478814456054655E-5</v>
      </c>
      <c r="AM1815" s="5">
        <f t="shared" si="2102"/>
        <v>2.7524622880529981E-2</v>
      </c>
      <c r="AN1815" s="5">
        <f t="shared" si="2103"/>
        <v>1.8005821870646081E-2</v>
      </c>
      <c r="AO1815" s="5">
        <f t="shared" si="2104"/>
        <v>5.8894471078615963E-3</v>
      </c>
      <c r="AP1815" s="5">
        <f t="shared" si="2105"/>
        <v>1.2842360093485601E-3</v>
      </c>
      <c r="AQ1815" s="5">
        <f t="shared" si="2106"/>
        <v>2.1002762621460402E-4</v>
      </c>
      <c r="AR1815" s="5">
        <f t="shared" si="2107"/>
        <v>5.2725542282111659E-5</v>
      </c>
      <c r="AS1815" s="5">
        <f t="shared" si="2108"/>
        <v>1.2057372873695657E-4</v>
      </c>
      <c r="AT1815" s="5">
        <f t="shared" si="2109"/>
        <v>1.3786509756264328E-4</v>
      </c>
      <c r="AU1815" s="5">
        <f t="shared" si="2110"/>
        <v>1.0509080391479702E-4</v>
      </c>
      <c r="AV1815" s="5">
        <f t="shared" si="2111"/>
        <v>6.0080890283561967E-5</v>
      </c>
      <c r="AW1815" s="5">
        <f t="shared" si="2112"/>
        <v>1.1418753542346662E-6</v>
      </c>
      <c r="AX1815" s="5">
        <f t="shared" si="2113"/>
        <v>1.0490634675147471E-2</v>
      </c>
      <c r="AY1815" s="5">
        <f t="shared" si="2114"/>
        <v>6.8626734720621694E-3</v>
      </c>
      <c r="AZ1815" s="5">
        <f t="shared" si="2115"/>
        <v>2.2446824545190726E-3</v>
      </c>
      <c r="BA1815" s="5">
        <f t="shared" si="2116"/>
        <v>4.8946904265398633E-4</v>
      </c>
      <c r="BB1815" s="5">
        <f t="shared" si="2117"/>
        <v>8.0049165718611745E-5</v>
      </c>
      <c r="BC1815" s="5">
        <f t="shared" si="2118"/>
        <v>1.0473175418819035E-5</v>
      </c>
      <c r="BD1815" s="5">
        <f t="shared" si="2119"/>
        <v>5.7485905528153564E-6</v>
      </c>
      <c r="BE1815" s="5">
        <f t="shared" si="2120"/>
        <v>1.3145981396006426E-5</v>
      </c>
      <c r="BF1815" s="5">
        <f t="shared" si="2121"/>
        <v>1.5031234637115575E-5</v>
      </c>
      <c r="BG1815" s="5">
        <f t="shared" si="2122"/>
        <v>1.1457900221110406E-5</v>
      </c>
      <c r="BH1815" s="5">
        <f t="shared" si="2123"/>
        <v>6.5505336377734802E-6</v>
      </c>
      <c r="BI1815" s="5">
        <f t="shared" si="2124"/>
        <v>2.9959758846944069E-6</v>
      </c>
      <c r="BJ1815" s="8">
        <f t="shared" si="2125"/>
        <v>0.73418595381477381</v>
      </c>
      <c r="BK1815" s="8">
        <f t="shared" si="2126"/>
        <v>0.17362984181178831</v>
      </c>
      <c r="BL1815" s="8">
        <f t="shared" si="2127"/>
        <v>8.7482803049756169E-2</v>
      </c>
      <c r="BM1815" s="8">
        <f t="shared" si="2128"/>
        <v>0.55436120929759714</v>
      </c>
      <c r="BN1815" s="8">
        <f t="shared" si="2129"/>
        <v>0.43654001212605881</v>
      </c>
    </row>
    <row r="1816" spans="1:66" x14ac:dyDescent="0.25">
      <c r="A1816" t="s">
        <v>303</v>
      </c>
      <c r="B1816" t="s">
        <v>459</v>
      </c>
      <c r="C1816" t="s">
        <v>353</v>
      </c>
      <c r="D1816" s="7" t="s">
        <v>576</v>
      </c>
      <c r="E1816">
        <f>VLOOKUP(A1816,home!$A$2:$E$405,3,FALSE)</f>
        <v>1.3961038961039001</v>
      </c>
      <c r="F1816">
        <f>VLOOKUP(B1816,home!$B$2:$E$405,3,FALSE)</f>
        <v>1.02</v>
      </c>
      <c r="G1816">
        <f>VLOOKUP(C1816,away!$B$2:$E$405,4,FALSE)</f>
        <v>1.1299999999999999</v>
      </c>
      <c r="H1816">
        <f>VLOOKUP(A1816,away!$A$2:$E$405,3,FALSE)</f>
        <v>1.0324675324675301</v>
      </c>
      <c r="I1816">
        <f>VLOOKUP(C1816,away!$B$2:$E$405,3,FALSE)</f>
        <v>0.82</v>
      </c>
      <c r="J1816">
        <f>VLOOKUP(B1816,home!$B$2:$E$405,4,FALSE)</f>
        <v>1.1499999999999999</v>
      </c>
      <c r="K1816" s="3">
        <f t="shared" si="2074"/>
        <v>1.6091493506493553</v>
      </c>
      <c r="L1816" s="3">
        <f t="shared" si="2075"/>
        <v>0.97361688311688077</v>
      </c>
      <c r="M1816" s="5">
        <f t="shared" si="2076"/>
        <v>7.5564685060382081E-2</v>
      </c>
      <c r="N1816" s="5">
        <f t="shared" si="2077"/>
        <v>0.12159486389693687</v>
      </c>
      <c r="O1816" s="5">
        <f t="shared" si="2078"/>
        <v>7.3571053142197931E-2</v>
      </c>
      <c r="P1816" s="5">
        <f t="shared" si="2079"/>
        <v>0.118386812390357</v>
      </c>
      <c r="Q1816" s="5">
        <f t="shared" si="2080"/>
        <v>9.7832148141026365E-2</v>
      </c>
      <c r="R1816" s="5">
        <f t="shared" si="2081"/>
        <v>3.5815009723966569E-2</v>
      </c>
      <c r="S1816" s="5">
        <f t="shared" si="2082"/>
        <v>4.6369006026923024E-2</v>
      </c>
      <c r="T1816" s="5">
        <f t="shared" si="2083"/>
        <v>9.5251031141695031E-2</v>
      </c>
      <c r="U1816" s="5">
        <f t="shared" si="2084"/>
        <v>5.7631699640821148E-2</v>
      </c>
      <c r="V1816" s="5">
        <f t="shared" si="2085"/>
        <v>8.0717876388511772E-3</v>
      </c>
      <c r="W1816" s="5">
        <f t="shared" si="2086"/>
        <v>5.247551255125469E-2</v>
      </c>
      <c r="X1816" s="5">
        <f t="shared" si="2087"/>
        <v>5.1091044970113346E-2</v>
      </c>
      <c r="Y1816" s="5">
        <f t="shared" si="2088"/>
        <v>2.4871551979493069E-2</v>
      </c>
      <c r="Z1816" s="5">
        <f t="shared" si="2089"/>
        <v>1.1623366045416372E-2</v>
      </c>
      <c r="AA1816" s="5">
        <f t="shared" si="2090"/>
        <v>1.8703731924341518E-2</v>
      </c>
      <c r="AB1816" s="5">
        <f t="shared" si="2091"/>
        <v>1.5048549040386888E-2</v>
      </c>
      <c r="AC1816" s="5">
        <f t="shared" si="2092"/>
        <v>7.9037682094145866E-4</v>
      </c>
      <c r="AD1816" s="5">
        <f t="shared" si="2093"/>
        <v>2.1110234236710899E-2</v>
      </c>
      <c r="AE1816" s="5">
        <f t="shared" si="2094"/>
        <v>2.0553280459413729E-2</v>
      </c>
      <c r="AF1816" s="5">
        <f t="shared" si="2095"/>
        <v>1.0005510429360742E-2</v>
      </c>
      <c r="AG1816" s="5">
        <f t="shared" si="2096"/>
        <v>3.2471779594092174E-3</v>
      </c>
      <c r="AH1816" s="5">
        <f t="shared" si="2097"/>
        <v>2.8291763551162173E-3</v>
      </c>
      <c r="AI1816" s="5">
        <f t="shared" si="2098"/>
        <v>4.5525672947077708E-3</v>
      </c>
      <c r="AJ1816" s="5">
        <f t="shared" si="2099"/>
        <v>3.6628803530332514E-3</v>
      </c>
      <c r="AK1816" s="5">
        <f t="shared" si="2100"/>
        <v>1.9647071805299122E-3</v>
      </c>
      <c r="AL1816" s="5">
        <f t="shared" si="2101"/>
        <v>4.9531175756883423E-5</v>
      </c>
      <c r="AM1816" s="5">
        <f t="shared" si="2102"/>
        <v>6.7939039428118204E-3</v>
      </c>
      <c r="AN1816" s="5">
        <f t="shared" si="2103"/>
        <v>6.6146595809959312E-3</v>
      </c>
      <c r="AO1816" s="5">
        <f t="shared" si="2104"/>
        <v>3.2200721220642351E-3</v>
      </c>
      <c r="AP1816" s="5">
        <f t="shared" si="2105"/>
        <v>1.0450388609652471E-3</v>
      </c>
      <c r="AQ1816" s="5">
        <f t="shared" si="2106"/>
        <v>2.5436686963724975E-4</v>
      </c>
      <c r="AR1816" s="5">
        <f t="shared" si="2107"/>
        <v>5.5090677293124601E-4</v>
      </c>
      <c r="AS1816" s="5">
        <f t="shared" si="2108"/>
        <v>8.8649127593064627E-4</v>
      </c>
      <c r="AT1816" s="5">
        <f t="shared" si="2109"/>
        <v>7.1324843051005901E-4</v>
      </c>
      <c r="AU1816" s="5">
        <f t="shared" si="2110"/>
        <v>3.8257441626897773E-4</v>
      </c>
      <c r="AV1816" s="5">
        <f t="shared" si="2111"/>
        <v>1.5390484337857044E-4</v>
      </c>
      <c r="AW1816" s="5">
        <f t="shared" si="2112"/>
        <v>2.155562338235372E-6</v>
      </c>
      <c r="AX1816" s="5">
        <f t="shared" si="2113"/>
        <v>1.8220676863249575E-3</v>
      </c>
      <c r="AY1816" s="5">
        <f t="shared" si="2114"/>
        <v>1.7739958615876916E-3</v>
      </c>
      <c r="AZ1816" s="5">
        <f t="shared" si="2115"/>
        <v>8.6359616071062678E-4</v>
      </c>
      <c r="BA1816" s="5">
        <f t="shared" si="2116"/>
        <v>2.8027060075426182E-4</v>
      </c>
      <c r="BB1816" s="5">
        <f t="shared" si="2117"/>
        <v>6.8219047183915011E-5</v>
      </c>
      <c r="BC1816" s="5">
        <f t="shared" si="2118"/>
        <v>1.3283843217681354E-5</v>
      </c>
      <c r="BD1816" s="5">
        <f t="shared" si="2119"/>
        <v>8.939535585821645E-5</v>
      </c>
      <c r="BE1816" s="5">
        <f t="shared" si="2120"/>
        <v>1.4385047883031703E-4</v>
      </c>
      <c r="BF1816" s="5">
        <f t="shared" si="2121"/>
        <v>1.1573845230020176E-4</v>
      </c>
      <c r="BG1816" s="5">
        <f t="shared" si="2122"/>
        <v>6.2080151788010331E-5</v>
      </c>
      <c r="BH1816" s="5">
        <f t="shared" si="2123"/>
        <v>2.4974058984472568E-5</v>
      </c>
      <c r="BI1816" s="5">
        <f t="shared" si="2124"/>
        <v>8.0373981595885389E-6</v>
      </c>
      <c r="BJ1816" s="8">
        <f t="shared" si="2125"/>
        <v>0.52078183034166758</v>
      </c>
      <c r="BK1816" s="8">
        <f t="shared" si="2126"/>
        <v>0.25100619497479931</v>
      </c>
      <c r="BL1816" s="8">
        <f t="shared" si="2127"/>
        <v>0.21691057629004154</v>
      </c>
      <c r="BM1816" s="8">
        <f t="shared" si="2128"/>
        <v>0.47578555499780861</v>
      </c>
      <c r="BN1816" s="8">
        <f t="shared" si="2129"/>
        <v>0.52276457235486684</v>
      </c>
    </row>
    <row r="1817" spans="1:66" x14ac:dyDescent="0.25">
      <c r="A1817" t="s">
        <v>35</v>
      </c>
      <c r="B1817" t="s">
        <v>300</v>
      </c>
      <c r="C1817" t="s">
        <v>467</v>
      </c>
      <c r="D1817" s="7" t="s">
        <v>576</v>
      </c>
      <c r="E1817">
        <f>VLOOKUP(A1817,home!$A$2:$E$405,3,FALSE)</f>
        <v>1.5947368421052599</v>
      </c>
      <c r="F1817">
        <f>VLOOKUP(B1817,home!$B$2:$E$405,3,FALSE)</f>
        <v>1.29</v>
      </c>
      <c r="G1817">
        <f>VLOOKUP(C1817,away!$B$2:$E$405,4,FALSE)</f>
        <v>0.86</v>
      </c>
      <c r="H1817">
        <f>VLOOKUP(A1817,away!$A$2:$E$405,3,FALSE)</f>
        <v>1.21315789473684</v>
      </c>
      <c r="I1817">
        <f>VLOOKUP(C1817,away!$B$2:$E$405,3,FALSE)</f>
        <v>0.59</v>
      </c>
      <c r="J1817">
        <f>VLOOKUP(B1817,home!$B$2:$E$405,4,FALSE)</f>
        <v>1.34</v>
      </c>
      <c r="K1817" s="3">
        <f t="shared" si="2074"/>
        <v>1.7692010526315751</v>
      </c>
      <c r="L1817" s="3">
        <f t="shared" si="2075"/>
        <v>0.95912263157894573</v>
      </c>
      <c r="M1817" s="5">
        <f t="shared" si="2076"/>
        <v>6.5328709478632049E-2</v>
      </c>
      <c r="N1817" s="5">
        <f t="shared" si="2077"/>
        <v>0.11557962157665817</v>
      </c>
      <c r="O1817" s="5">
        <f t="shared" si="2078"/>
        <v>6.265824375280199E-2</v>
      </c>
      <c r="P1817" s="5">
        <f t="shared" si="2079"/>
        <v>0.11085503080350309</v>
      </c>
      <c r="Q1817" s="5">
        <f t="shared" si="2080"/>
        <v>0.10224179407809141</v>
      </c>
      <c r="R1817" s="5">
        <f t="shared" si="2081"/>
        <v>3.0048469819151238E-2</v>
      </c>
      <c r="S1817" s="5">
        <f t="shared" si="2082"/>
        <v>4.702694249021213E-2</v>
      </c>
      <c r="T1817" s="5">
        <f t="shared" si="2083"/>
        <v>9.8062418593531708E-2</v>
      </c>
      <c r="U1817" s="5">
        <f t="shared" si="2084"/>
        <v>5.3161784434010477E-2</v>
      </c>
      <c r="V1817" s="5">
        <f t="shared" si="2085"/>
        <v>8.8665682616617357E-3</v>
      </c>
      <c r="W1817" s="5">
        <f t="shared" si="2086"/>
        <v>6.0295429901966659E-2</v>
      </c>
      <c r="X1817" s="5">
        <f t="shared" si="2087"/>
        <v>5.7830711399758122E-2</v>
      </c>
      <c r="Y1817" s="5">
        <f t="shared" si="2088"/>
        <v>2.7733372051909271E-2</v>
      </c>
      <c r="Z1817" s="5">
        <f t="shared" si="2089"/>
        <v>9.6067224826216213E-3</v>
      </c>
      <c r="AA1817" s="5">
        <f t="shared" si="2090"/>
        <v>1.699622352859359E-2</v>
      </c>
      <c r="AB1817" s="5">
        <f t="shared" si="2091"/>
        <v>1.5034868278774666E-2</v>
      </c>
      <c r="AC1817" s="5">
        <f t="shared" si="2092"/>
        <v>9.403443233573348E-4</v>
      </c>
      <c r="AD1817" s="5">
        <f t="shared" si="2093"/>
        <v>2.6668684512858195E-2</v>
      </c>
      <c r="AE1817" s="5">
        <f t="shared" si="2094"/>
        <v>2.5578538870721229E-2</v>
      </c>
      <c r="AF1817" s="5">
        <f t="shared" si="2095"/>
        <v>1.2266477756815249E-2</v>
      </c>
      <c r="AG1817" s="5">
        <f t="shared" si="2096"/>
        <v>3.9216854754404147E-3</v>
      </c>
      <c r="AH1817" s="5">
        <f t="shared" si="2097"/>
        <v>2.3035062370951676E-3</v>
      </c>
      <c r="AI1817" s="5">
        <f t="shared" si="2098"/>
        <v>4.075365659412169E-3</v>
      </c>
      <c r="AJ1817" s="5">
        <f t="shared" si="2099"/>
        <v>3.6050706072452924E-3</v>
      </c>
      <c r="AK1817" s="5">
        <f t="shared" si="2100"/>
        <v>2.1260315710498402E-3</v>
      </c>
      <c r="AL1817" s="5">
        <f t="shared" si="2101"/>
        <v>6.3826087956488699E-5</v>
      </c>
      <c r="AM1817" s="5">
        <f t="shared" si="2102"/>
        <v>9.4364529424896225E-3</v>
      </c>
      <c r="AN1817" s="5">
        <f t="shared" si="2103"/>
        <v>9.050715578971533E-3</v>
      </c>
      <c r="AO1817" s="5">
        <f t="shared" si="2104"/>
        <v>4.3403730718878687E-3</v>
      </c>
      <c r="AP1817" s="5">
        <f t="shared" si="2105"/>
        <v>1.3876500142478284E-3</v>
      </c>
      <c r="AQ1817" s="5">
        <f t="shared" si="2106"/>
        <v>3.3273163334398463E-4</v>
      </c>
      <c r="AR1817" s="5">
        <f t="shared" si="2107"/>
        <v>4.4186899279624657E-4</v>
      </c>
      <c r="AS1817" s="5">
        <f t="shared" si="2108"/>
        <v>7.8175508718037324E-4</v>
      </c>
      <c r="AT1817" s="5">
        <f t="shared" si="2109"/>
        <v>6.9154096156980277E-4</v>
      </c>
      <c r="AU1817" s="5">
        <f t="shared" si="2110"/>
        <v>4.0782499904904872E-4</v>
      </c>
      <c r="AV1817" s="5">
        <f t="shared" si="2111"/>
        <v>1.8038110440176205E-4</v>
      </c>
      <c r="AW1817" s="5">
        <f t="shared" si="2112"/>
        <v>3.0084794788584179E-6</v>
      </c>
      <c r="AX1817" s="5">
        <f t="shared" si="2113"/>
        <v>2.7824970798268258E-3</v>
      </c>
      <c r="AY1817" s="5">
        <f t="shared" si="2114"/>
        <v>2.6687559215642373E-3</v>
      </c>
      <c r="AZ1817" s="5">
        <f t="shared" si="2115"/>
        <v>1.2798321012662927E-3</v>
      </c>
      <c r="BA1817" s="5">
        <f t="shared" si="2116"/>
        <v>4.091719776485795E-4</v>
      </c>
      <c r="BB1817" s="5">
        <f t="shared" si="2117"/>
        <v>9.8111525992666763E-5</v>
      </c>
      <c r="BC1817" s="5">
        <f t="shared" si="2118"/>
        <v>1.8820196999662544E-5</v>
      </c>
      <c r="BD1817" s="5">
        <f t="shared" si="2119"/>
        <v>7.0634425197312338E-5</v>
      </c>
      <c r="BE1817" s="5">
        <f t="shared" si="2120"/>
        <v>1.2496649941111122E-4</v>
      </c>
      <c r="BF1817" s="5">
        <f t="shared" si="2121"/>
        <v>1.1054543115091058E-4</v>
      </c>
      <c r="BG1817" s="5">
        <f t="shared" si="2122"/>
        <v>6.5192364385267411E-5</v>
      </c>
      <c r="BH1817" s="5">
        <f t="shared" si="2123"/>
        <v>2.8834599923489079E-5</v>
      </c>
      <c r="BI1817" s="5">
        <f t="shared" si="2124"/>
        <v>1.0202840907369445E-5</v>
      </c>
      <c r="BJ1817" s="8">
        <f t="shared" si="2125"/>
        <v>0.56198384626198938</v>
      </c>
      <c r="BK1817" s="8">
        <f t="shared" si="2126"/>
        <v>0.23575017736688705</v>
      </c>
      <c r="BL1817" s="8">
        <f t="shared" si="2127"/>
        <v>0.19292331119410711</v>
      </c>
      <c r="BM1817" s="8">
        <f t="shared" si="2128"/>
        <v>0.510886440354682</v>
      </c>
      <c r="BN1817" s="8">
        <f t="shared" si="2129"/>
        <v>0.48671186950883794</v>
      </c>
    </row>
    <row r="1818" spans="1:66" x14ac:dyDescent="0.25">
      <c r="A1818" t="s">
        <v>35</v>
      </c>
      <c r="B1818" t="s">
        <v>214</v>
      </c>
      <c r="C1818" t="s">
        <v>282</v>
      </c>
      <c r="D1818" s="7" t="s">
        <v>576</v>
      </c>
      <c r="E1818">
        <f>VLOOKUP(A1818,home!$A$2:$E$405,3,FALSE)</f>
        <v>1.5947368421052599</v>
      </c>
      <c r="F1818">
        <f>VLOOKUP(B1818,home!$B$2:$E$405,3,FALSE)</f>
        <v>0.92</v>
      </c>
      <c r="G1818">
        <f>VLOOKUP(C1818,away!$B$2:$E$405,4,FALSE)</f>
        <v>1.29</v>
      </c>
      <c r="H1818">
        <f>VLOOKUP(A1818,away!$A$2:$E$405,3,FALSE)</f>
        <v>1.21315789473684</v>
      </c>
      <c r="I1818">
        <f>VLOOKUP(C1818,away!$B$2:$E$405,3,FALSE)</f>
        <v>0.66</v>
      </c>
      <c r="J1818">
        <f>VLOOKUP(B1818,home!$B$2:$E$405,4,FALSE)</f>
        <v>0.91</v>
      </c>
      <c r="K1818" s="3">
        <f t="shared" si="2074"/>
        <v>1.8926336842105225</v>
      </c>
      <c r="L1818" s="3">
        <f t="shared" si="2075"/>
        <v>0.72862263157894613</v>
      </c>
      <c r="M1818" s="5">
        <f t="shared" si="2076"/>
        <v>7.271145687074268E-2</v>
      </c>
      <c r="N1818" s="5">
        <f t="shared" si="2077"/>
        <v>0.13761615250158823</v>
      </c>
      <c r="O1818" s="5">
        <f t="shared" si="2078"/>
        <v>5.2979213051099573E-2</v>
      </c>
      <c r="P1818" s="5">
        <f t="shared" si="2079"/>
        <v>0.10027024318347678</v>
      </c>
      <c r="Q1818" s="5">
        <f t="shared" si="2080"/>
        <v>0.13022848285797906</v>
      </c>
      <c r="R1818" s="5">
        <f t="shared" si="2081"/>
        <v>1.9300926816136911E-2</v>
      </c>
      <c r="S1818" s="5">
        <f t="shared" si="2082"/>
        <v>3.4568560790724269E-2</v>
      </c>
      <c r="T1818" s="5">
        <f t="shared" si="2083"/>
        <v>9.4887419886514376E-2</v>
      </c>
      <c r="U1818" s="5">
        <f t="shared" si="2084"/>
        <v>3.6529584228702873E-2</v>
      </c>
      <c r="V1818" s="5">
        <f t="shared" si="2085"/>
        <v>5.2967321430674409E-3</v>
      </c>
      <c r="W1818" s="5">
        <f t="shared" si="2086"/>
        <v>8.2158271100214592E-2</v>
      </c>
      <c r="X1818" s="5">
        <f t="shared" si="2087"/>
        <v>5.9862375695014826E-2</v>
      </c>
      <c r="Y1818" s="5">
        <f t="shared" si="2088"/>
        <v>2.1808540855734627E-2</v>
      </c>
      <c r="Z1818" s="5">
        <f t="shared" si="2089"/>
        <v>4.6876973628954422E-3</v>
      </c>
      <c r="AA1818" s="5">
        <f t="shared" si="2090"/>
        <v>8.8720939304007505E-3</v>
      </c>
      <c r="AB1818" s="5">
        <f t="shared" si="2091"/>
        <v>8.3958119110780962E-3</v>
      </c>
      <c r="AC1818" s="5">
        <f t="shared" si="2092"/>
        <v>4.5651731078573496E-4</v>
      </c>
      <c r="AD1818" s="5">
        <f t="shared" si="2093"/>
        <v>3.88738778301915E-2</v>
      </c>
      <c r="AE1818" s="5">
        <f t="shared" si="2094"/>
        <v>2.8324387164312584E-2</v>
      </c>
      <c r="AF1818" s="5">
        <f t="shared" si="2095"/>
        <v>1.031889475676118E-2</v>
      </c>
      <c r="AG1818" s="5">
        <f t="shared" si="2096"/>
        <v>2.5061934175525063E-3</v>
      </c>
      <c r="AH1818" s="5">
        <f t="shared" si="2097"/>
        <v>8.5389059714964066E-4</v>
      </c>
      <c r="AI1818" s="5">
        <f t="shared" si="2098"/>
        <v>1.6161021067960476E-3</v>
      </c>
      <c r="AJ1818" s="5">
        <f t="shared" si="2099"/>
        <v>1.5293446422228957E-3</v>
      </c>
      <c r="AK1818" s="5">
        <f t="shared" si="2100"/>
        <v>9.6482972821264746E-4</v>
      </c>
      <c r="AL1818" s="5">
        <f t="shared" si="2101"/>
        <v>2.5181782205973809E-5</v>
      </c>
      <c r="AM1818" s="5">
        <f t="shared" si="2102"/>
        <v>1.4714802123461015E-2</v>
      </c>
      <c r="AN1818" s="5">
        <f t="shared" si="2103"/>
        <v>1.0721537846359628E-2</v>
      </c>
      <c r="AO1818" s="5">
        <f t="shared" si="2104"/>
        <v>3.9059775600939098E-3</v>
      </c>
      <c r="AP1818" s="5">
        <f t="shared" si="2105"/>
        <v>9.4866121624131191E-4</v>
      </c>
      <c r="AQ1818" s="5">
        <f t="shared" si="2106"/>
        <v>1.7280400796365709E-4</v>
      </c>
      <c r="AR1818" s="5">
        <f t="shared" si="2107"/>
        <v>1.2443280279513785E-4</v>
      </c>
      <c r="AS1818" s="5">
        <f t="shared" si="2108"/>
        <v>2.3550571399080314E-4</v>
      </c>
      <c r="AT1818" s="5">
        <f t="shared" si="2109"/>
        <v>2.2286302356152175E-4</v>
      </c>
      <c r="AU1818" s="5">
        <f t="shared" si="2110"/>
        <v>1.4059935511917979E-4</v>
      </c>
      <c r="AV1818" s="5">
        <f t="shared" si="2111"/>
        <v>6.652576886920919E-5</v>
      </c>
      <c r="AW1818" s="5">
        <f t="shared" si="2112"/>
        <v>9.6461316423892803E-7</v>
      </c>
      <c r="AX1818" s="5">
        <f t="shared" si="2113"/>
        <v>4.6416216925591379E-3</v>
      </c>
      <c r="AY1818" s="5">
        <f t="shared" si="2114"/>
        <v>3.3819906124263606E-3</v>
      </c>
      <c r="AZ1818" s="5">
        <f t="shared" si="2115"/>
        <v>1.2320974500006933E-3</v>
      </c>
      <c r="BA1818" s="5">
        <f t="shared" si="2116"/>
        <v>2.992446954604047E-4</v>
      </c>
      <c r="BB1818" s="5">
        <f t="shared" si="2117"/>
        <v>5.4509114373100098E-5</v>
      </c>
      <c r="BC1818" s="5">
        <f t="shared" si="2118"/>
        <v>7.9433148719131939E-6</v>
      </c>
      <c r="BD1818" s="5">
        <f t="shared" si="2119"/>
        <v>1.5110759371222891E-5</v>
      </c>
      <c r="BE1818" s="5">
        <f t="shared" si="2120"/>
        <v>2.8599132179976256E-5</v>
      </c>
      <c r="BF1818" s="5">
        <f t="shared" si="2121"/>
        <v>2.7063840451506097E-5</v>
      </c>
      <c r="BG1818" s="5">
        <f t="shared" si="2122"/>
        <v>1.7073978687539916E-5</v>
      </c>
      <c r="BH1818" s="5">
        <f t="shared" si="2123"/>
        <v>8.0786967968826524E-6</v>
      </c>
      <c r="BI1818" s="5">
        <f t="shared" si="2124"/>
        <v>3.0580027364607512E-6</v>
      </c>
      <c r="BJ1818" s="8">
        <f t="shared" si="2125"/>
        <v>0.64666578569967459</v>
      </c>
      <c r="BK1818" s="8">
        <f t="shared" si="2126"/>
        <v>0.21671068269342927</v>
      </c>
      <c r="BL1818" s="8">
        <f t="shared" si="2127"/>
        <v>0.1319307080863589</v>
      </c>
      <c r="BM1818" s="8">
        <f t="shared" si="2128"/>
        <v>0.4835073725620726</v>
      </c>
      <c r="BN1818" s="8">
        <f t="shared" si="2129"/>
        <v>0.51310647528102327</v>
      </c>
    </row>
    <row r="1819" spans="1:66" x14ac:dyDescent="0.25">
      <c r="A1819" t="s">
        <v>35</v>
      </c>
      <c r="B1819" t="s">
        <v>211</v>
      </c>
      <c r="C1819" t="s">
        <v>524</v>
      </c>
      <c r="D1819" s="7" t="s">
        <v>576</v>
      </c>
      <c r="E1819">
        <f>VLOOKUP(A1819,home!$A$2:$E$405,3,FALSE)</f>
        <v>1.5947368421052599</v>
      </c>
      <c r="F1819">
        <f>VLOOKUP(B1819,home!$B$2:$E$405,3,FALSE)</f>
        <v>1.19</v>
      </c>
      <c r="G1819" t="e">
        <f>VLOOKUP(C1819,away!$B$2:$E$405,4,FALSE)</f>
        <v>#N/A</v>
      </c>
      <c r="H1819">
        <f>VLOOKUP(A1819,away!$A$2:$E$405,3,FALSE)</f>
        <v>1.21315789473684</v>
      </c>
      <c r="I1819" t="e">
        <f>VLOOKUP(C1819,away!$B$2:$E$405,3,FALSE)</f>
        <v>#N/A</v>
      </c>
      <c r="J1819">
        <f>VLOOKUP(B1819,home!$B$2:$E$405,4,FALSE)</f>
        <v>0.65</v>
      </c>
      <c r="K1819" s="3" t="e">
        <f t="shared" si="2074"/>
        <v>#N/A</v>
      </c>
      <c r="L1819" s="3" t="e">
        <f t="shared" si="2075"/>
        <v>#N/A</v>
      </c>
      <c r="M1819" s="5" t="e">
        <f t="shared" si="2076"/>
        <v>#N/A</v>
      </c>
      <c r="N1819" s="5" t="e">
        <f t="shared" si="2077"/>
        <v>#N/A</v>
      </c>
      <c r="O1819" s="5" t="e">
        <f t="shared" si="2078"/>
        <v>#N/A</v>
      </c>
      <c r="P1819" s="5" t="e">
        <f t="shared" si="2079"/>
        <v>#N/A</v>
      </c>
      <c r="Q1819" s="5" t="e">
        <f t="shared" si="2080"/>
        <v>#N/A</v>
      </c>
      <c r="R1819" s="5" t="e">
        <f t="shared" si="2081"/>
        <v>#N/A</v>
      </c>
      <c r="S1819" s="5" t="e">
        <f t="shared" si="2082"/>
        <v>#N/A</v>
      </c>
      <c r="T1819" s="5" t="e">
        <f t="shared" si="2083"/>
        <v>#N/A</v>
      </c>
      <c r="U1819" s="5" t="e">
        <f t="shared" si="2084"/>
        <v>#N/A</v>
      </c>
      <c r="V1819" s="5" t="e">
        <f t="shared" si="2085"/>
        <v>#N/A</v>
      </c>
      <c r="W1819" s="5" t="e">
        <f t="shared" si="2086"/>
        <v>#N/A</v>
      </c>
      <c r="X1819" s="5" t="e">
        <f t="shared" si="2087"/>
        <v>#N/A</v>
      </c>
      <c r="Y1819" s="5" t="e">
        <f t="shared" si="2088"/>
        <v>#N/A</v>
      </c>
      <c r="Z1819" s="5" t="e">
        <f t="shared" si="2089"/>
        <v>#N/A</v>
      </c>
      <c r="AA1819" s="5" t="e">
        <f t="shared" si="2090"/>
        <v>#N/A</v>
      </c>
      <c r="AB1819" s="5" t="e">
        <f t="shared" si="2091"/>
        <v>#N/A</v>
      </c>
      <c r="AC1819" s="5" t="e">
        <f t="shared" si="2092"/>
        <v>#N/A</v>
      </c>
      <c r="AD1819" s="5" t="e">
        <f t="shared" si="2093"/>
        <v>#N/A</v>
      </c>
      <c r="AE1819" s="5" t="e">
        <f t="shared" si="2094"/>
        <v>#N/A</v>
      </c>
      <c r="AF1819" s="5" t="e">
        <f t="shared" si="2095"/>
        <v>#N/A</v>
      </c>
      <c r="AG1819" s="5" t="e">
        <f t="shared" si="2096"/>
        <v>#N/A</v>
      </c>
      <c r="AH1819" s="5" t="e">
        <f t="shared" si="2097"/>
        <v>#N/A</v>
      </c>
      <c r="AI1819" s="5" t="e">
        <f t="shared" si="2098"/>
        <v>#N/A</v>
      </c>
      <c r="AJ1819" s="5" t="e">
        <f t="shared" si="2099"/>
        <v>#N/A</v>
      </c>
      <c r="AK1819" s="5" t="e">
        <f t="shared" si="2100"/>
        <v>#N/A</v>
      </c>
      <c r="AL1819" s="5" t="e">
        <f t="shared" si="2101"/>
        <v>#N/A</v>
      </c>
      <c r="AM1819" s="5" t="e">
        <f t="shared" si="2102"/>
        <v>#N/A</v>
      </c>
      <c r="AN1819" s="5" t="e">
        <f t="shared" si="2103"/>
        <v>#N/A</v>
      </c>
      <c r="AO1819" s="5" t="e">
        <f t="shared" si="2104"/>
        <v>#N/A</v>
      </c>
      <c r="AP1819" s="5" t="e">
        <f t="shared" si="2105"/>
        <v>#N/A</v>
      </c>
      <c r="AQ1819" s="5" t="e">
        <f t="shared" si="2106"/>
        <v>#N/A</v>
      </c>
      <c r="AR1819" s="5" t="e">
        <f t="shared" si="2107"/>
        <v>#N/A</v>
      </c>
      <c r="AS1819" s="5" t="e">
        <f t="shared" si="2108"/>
        <v>#N/A</v>
      </c>
      <c r="AT1819" s="5" t="e">
        <f t="shared" si="2109"/>
        <v>#N/A</v>
      </c>
      <c r="AU1819" s="5" t="e">
        <f t="shared" si="2110"/>
        <v>#N/A</v>
      </c>
      <c r="AV1819" s="5" t="e">
        <f t="shared" si="2111"/>
        <v>#N/A</v>
      </c>
      <c r="AW1819" s="5" t="e">
        <f t="shared" si="2112"/>
        <v>#N/A</v>
      </c>
      <c r="AX1819" s="5" t="e">
        <f t="shared" si="2113"/>
        <v>#N/A</v>
      </c>
      <c r="AY1819" s="5" t="e">
        <f t="shared" si="2114"/>
        <v>#N/A</v>
      </c>
      <c r="AZ1819" s="5" t="e">
        <f t="shared" si="2115"/>
        <v>#N/A</v>
      </c>
      <c r="BA1819" s="5" t="e">
        <f t="shared" si="2116"/>
        <v>#N/A</v>
      </c>
      <c r="BB1819" s="5" t="e">
        <f t="shared" si="2117"/>
        <v>#N/A</v>
      </c>
      <c r="BC1819" s="5" t="e">
        <f t="shared" si="2118"/>
        <v>#N/A</v>
      </c>
      <c r="BD1819" s="5" t="e">
        <f t="shared" si="2119"/>
        <v>#N/A</v>
      </c>
      <c r="BE1819" s="5" t="e">
        <f t="shared" si="2120"/>
        <v>#N/A</v>
      </c>
      <c r="BF1819" s="5" t="e">
        <f t="shared" si="2121"/>
        <v>#N/A</v>
      </c>
      <c r="BG1819" s="5" t="e">
        <f t="shared" si="2122"/>
        <v>#N/A</v>
      </c>
      <c r="BH1819" s="5" t="e">
        <f t="shared" si="2123"/>
        <v>#N/A</v>
      </c>
      <c r="BI1819" s="5" t="e">
        <f t="shared" si="2124"/>
        <v>#N/A</v>
      </c>
      <c r="BJ1819" s="8" t="e">
        <f t="shared" si="2125"/>
        <v>#N/A</v>
      </c>
      <c r="BK1819" s="8" t="e">
        <f t="shared" si="2126"/>
        <v>#N/A</v>
      </c>
      <c r="BL1819" s="8" t="e">
        <f t="shared" si="2127"/>
        <v>#N/A</v>
      </c>
      <c r="BM1819" s="8" t="e">
        <f t="shared" si="2128"/>
        <v>#N/A</v>
      </c>
      <c r="BN1819" s="8" t="e">
        <f t="shared" si="2129"/>
        <v>#N/A</v>
      </c>
    </row>
    <row r="1820" spans="1:66" x14ac:dyDescent="0.25">
      <c r="A1820" t="s">
        <v>35</v>
      </c>
      <c r="B1820" t="s">
        <v>285</v>
      </c>
      <c r="C1820" t="s">
        <v>295</v>
      </c>
      <c r="D1820" s="7" t="s">
        <v>576</v>
      </c>
      <c r="E1820">
        <f>VLOOKUP(A1820,home!$A$2:$E$405,3,FALSE)</f>
        <v>1.5947368421052599</v>
      </c>
      <c r="F1820">
        <f>VLOOKUP(B1820,home!$B$2:$E$405,3,FALSE)</f>
        <v>1.06</v>
      </c>
      <c r="G1820">
        <f>VLOOKUP(C1820,away!$B$2:$E$405,4,FALSE)</f>
        <v>0.69</v>
      </c>
      <c r="H1820">
        <f>VLOOKUP(A1820,away!$A$2:$E$405,3,FALSE)</f>
        <v>1.21315789473684</v>
      </c>
      <c r="I1820">
        <f>VLOOKUP(C1820,away!$B$2:$E$405,3,FALSE)</f>
        <v>1.32</v>
      </c>
      <c r="J1820">
        <f>VLOOKUP(B1820,home!$B$2:$E$405,4,FALSE)</f>
        <v>1</v>
      </c>
      <c r="K1820" s="3">
        <f t="shared" si="2074"/>
        <v>1.166390526315787</v>
      </c>
      <c r="L1820" s="3">
        <f t="shared" si="2075"/>
        <v>1.6013684210526289</v>
      </c>
      <c r="M1820" s="5">
        <f t="shared" si="2076"/>
        <v>6.2802591064615762E-2</v>
      </c>
      <c r="N1820" s="5">
        <f t="shared" si="2077"/>
        <v>7.325234724585232E-2</v>
      </c>
      <c r="O1820" s="5">
        <f t="shared" si="2078"/>
        <v>0.10057008609115768</v>
      </c>
      <c r="P1820" s="5">
        <f t="shared" si="2079"/>
        <v>0.11730399564748942</v>
      </c>
      <c r="Q1820" s="5">
        <f t="shared" si="2080"/>
        <v>4.272042192897825E-2</v>
      </c>
      <c r="R1820" s="5">
        <f t="shared" si="2081"/>
        <v>8.0524879984462089E-2</v>
      </c>
      <c r="S1820" s="5">
        <f t="shared" si="2082"/>
        <v>5.4775715307306051E-2</v>
      </c>
      <c r="T1820" s="5">
        <f t="shared" si="2083"/>
        <v>6.8411134611110008E-2</v>
      </c>
      <c r="U1820" s="5">
        <f t="shared" si="2084"/>
        <v>9.392345714659231E-2</v>
      </c>
      <c r="V1820" s="5">
        <f t="shared" si="2085"/>
        <v>1.1367914322348458E-2</v>
      </c>
      <c r="W1820" s="5">
        <f t="shared" si="2086"/>
        <v>1.6609565139391144E-2</v>
      </c>
      <c r="X1820" s="5">
        <f t="shared" si="2087"/>
        <v>2.6598033101637587E-2</v>
      </c>
      <c r="Y1820" s="5">
        <f t="shared" si="2088"/>
        <v>2.1296625135537473E-2</v>
      </c>
      <c r="Z1820" s="5">
        <f t="shared" si="2089"/>
        <v>4.2983333305390163E-2</v>
      </c>
      <c r="AA1820" s="5">
        <f t="shared" si="2090"/>
        <v>5.0135352756880927E-2</v>
      </c>
      <c r="AB1820" s="5">
        <f t="shared" si="2091"/>
        <v>2.9238700244563001E-2</v>
      </c>
      <c r="AC1820" s="5">
        <f t="shared" si="2092"/>
        <v>1.3270767869451774E-3</v>
      </c>
      <c r="AD1820" s="5">
        <f t="shared" si="2093"/>
        <v>4.8433098562026934E-3</v>
      </c>
      <c r="AE1820" s="5">
        <f t="shared" si="2094"/>
        <v>7.7559234570959423E-3</v>
      </c>
      <c r="AF1820" s="5">
        <f t="shared" si="2095"/>
        <v>6.2100454501473898E-3</v>
      </c>
      <c r="AG1820" s="5">
        <f t="shared" si="2096"/>
        <v>3.3148568923891957E-3</v>
      </c>
      <c r="AH1820" s="5">
        <f t="shared" si="2097"/>
        <v>1.7208038146707877E-2</v>
      </c>
      <c r="AI1820" s="5">
        <f t="shared" si="2098"/>
        <v>2.0071292670800739E-2</v>
      </c>
      <c r="AJ1820" s="5">
        <f t="shared" si="2099"/>
        <v>1.170548281106674E-2</v>
      </c>
      <c r="AK1820" s="5">
        <f t="shared" si="2100"/>
        <v>4.5510547522601775E-3</v>
      </c>
      <c r="AL1820" s="5">
        <f t="shared" si="2101"/>
        <v>9.9149673286272772E-5</v>
      </c>
      <c r="AM1820" s="5">
        <f t="shared" si="2102"/>
        <v>1.1298381464573395E-3</v>
      </c>
      <c r="AN1820" s="5">
        <f t="shared" si="2103"/>
        <v>1.8092871286374183E-3</v>
      </c>
      <c r="AO1820" s="5">
        <f t="shared" si="2104"/>
        <v>1.448667636208474E-3</v>
      </c>
      <c r="AP1820" s="5">
        <f t="shared" si="2105"/>
        <v>7.7328353507506947E-4</v>
      </c>
      <c r="AQ1820" s="5">
        <f t="shared" si="2106"/>
        <v>3.0957795839728971E-4</v>
      </c>
      <c r="AR1820" s="5">
        <f t="shared" si="2107"/>
        <v>5.5112817752813953E-3</v>
      </c>
      <c r="AS1820" s="5">
        <f t="shared" si="2108"/>
        <v>6.428306850545071E-3</v>
      </c>
      <c r="AT1820" s="5">
        <f t="shared" si="2109"/>
        <v>3.7489581053633233E-3</v>
      </c>
      <c r="AU1820" s="5">
        <f t="shared" si="2110"/>
        <v>1.4575830725501876E-3</v>
      </c>
      <c r="AV1820" s="5">
        <f t="shared" si="2111"/>
        <v>4.250277717851986E-4</v>
      </c>
      <c r="AW1820" s="5">
        <f t="shared" si="2112"/>
        <v>5.1442732636339221E-6</v>
      </c>
      <c r="AX1820" s="5">
        <f t="shared" si="2113"/>
        <v>2.1963875171633818E-4</v>
      </c>
      <c r="AY1820" s="5">
        <f t="shared" si="2114"/>
        <v>3.5172256103796284E-4</v>
      </c>
      <c r="AZ1820" s="5">
        <f t="shared" si="2115"/>
        <v>2.8161870110897478E-4</v>
      </c>
      <c r="BA1820" s="5">
        <f t="shared" si="2116"/>
        <v>1.503250982445904E-4</v>
      </c>
      <c r="BB1820" s="5">
        <f t="shared" si="2117"/>
        <v>6.0181466305130243E-5</v>
      </c>
      <c r="BC1820" s="5">
        <f t="shared" si="2118"/>
        <v>1.9274539934735667E-5</v>
      </c>
      <c r="BD1820" s="5">
        <f t="shared" si="2119"/>
        <v>1.4709320990764182E-3</v>
      </c>
      <c r="BE1820" s="5">
        <f t="shared" si="2120"/>
        <v>1.7156812652165286E-3</v>
      </c>
      <c r="BF1820" s="5">
        <f t="shared" si="2121"/>
        <v>1.0005771869630213E-3</v>
      </c>
      <c r="BG1820" s="5">
        <f t="shared" si="2122"/>
        <v>3.8902125057378945E-4</v>
      </c>
      <c r="BH1820" s="5">
        <f t="shared" si="2123"/>
        <v>1.1343767530119691E-4</v>
      </c>
      <c r="BI1820" s="5">
        <f t="shared" si="2124"/>
        <v>2.6462525959720477E-5</v>
      </c>
      <c r="BJ1820" s="8">
        <f t="shared" si="2125"/>
        <v>0.27756567834146539</v>
      </c>
      <c r="BK1820" s="8">
        <f t="shared" si="2126"/>
        <v>0.2480281653630291</v>
      </c>
      <c r="BL1820" s="8">
        <f t="shared" si="2127"/>
        <v>0.43021561418310728</v>
      </c>
      <c r="BM1820" s="8">
        <f t="shared" si="2128"/>
        <v>0.52127189094266235</v>
      </c>
      <c r="BN1820" s="8">
        <f t="shared" si="2129"/>
        <v>0.47717432196255549</v>
      </c>
    </row>
    <row r="1821" spans="1:66" x14ac:dyDescent="0.25">
      <c r="A1821" t="s">
        <v>61</v>
      </c>
      <c r="B1821" t="s">
        <v>70</v>
      </c>
      <c r="C1821" t="s">
        <v>85</v>
      </c>
      <c r="D1821" s="7" t="s">
        <v>577</v>
      </c>
      <c r="E1821">
        <f>VLOOKUP(A1821,home!$A$2:$E$405,3,FALSE)</f>
        <v>1.51315789473684</v>
      </c>
      <c r="F1821">
        <f>VLOOKUP(B1821,home!$B$2:$E$405,3,FALSE)</f>
        <v>1.18</v>
      </c>
      <c r="G1821">
        <f>VLOOKUP(C1821,away!$B$2:$E$405,4,FALSE)</f>
        <v>0.55000000000000004</v>
      </c>
      <c r="H1821">
        <f>VLOOKUP(A1821,away!$A$2:$E$405,3,FALSE)</f>
        <v>1.30526315789474</v>
      </c>
      <c r="I1821">
        <f>VLOOKUP(C1821,away!$B$2:$E$405,3,FALSE)</f>
        <v>0.92</v>
      </c>
      <c r="J1821">
        <f>VLOOKUP(B1821,home!$B$2:$E$405,4,FALSE)</f>
        <v>0.93</v>
      </c>
      <c r="K1821" s="3">
        <f t="shared" si="2074"/>
        <v>0.98203947368420919</v>
      </c>
      <c r="L1821" s="3">
        <f t="shared" si="2075"/>
        <v>1.1167831578947396</v>
      </c>
      <c r="M1821" s="5">
        <f t="shared" si="2076"/>
        <v>0.12260068949221088</v>
      </c>
      <c r="N1821" s="5">
        <f t="shared" si="2077"/>
        <v>0.12039871658225193</v>
      </c>
      <c r="O1821" s="5">
        <f t="shared" si="2078"/>
        <v>0.13691838517118368</v>
      </c>
      <c r="P1821" s="5">
        <f t="shared" si="2079"/>
        <v>0.13445925891120106</v>
      </c>
      <c r="Q1821" s="5">
        <f t="shared" si="2080"/>
        <v>5.9118146132344465E-2</v>
      </c>
      <c r="R1821" s="5">
        <f t="shared" si="2081"/>
        <v>7.6454073282661419E-2</v>
      </c>
      <c r="S1821" s="5">
        <f t="shared" si="2082"/>
        <v>3.6866212542993132E-2</v>
      </c>
      <c r="T1821" s="5">
        <f t="shared" si="2083"/>
        <v>6.6022149926562329E-2</v>
      </c>
      <c r="U1821" s="5">
        <f t="shared" si="2084"/>
        <v>7.5080917887518792E-2</v>
      </c>
      <c r="V1821" s="5">
        <f t="shared" si="2085"/>
        <v>4.4924558091119183E-3</v>
      </c>
      <c r="W1821" s="5">
        <f t="shared" si="2086"/>
        <v>1.9352117704331248E-2</v>
      </c>
      <c r="X1821" s="5">
        <f t="shared" si="2087"/>
        <v>2.1612119121793748E-2</v>
      </c>
      <c r="Y1821" s="5">
        <f t="shared" si="2088"/>
        <v>1.2068025320817058E-2</v>
      </c>
      <c r="Z1821" s="5">
        <f t="shared" si="2089"/>
        <v>2.8460873798175496E-2</v>
      </c>
      <c r="AA1821" s="5">
        <f t="shared" si="2090"/>
        <v>2.7949701525352963E-2</v>
      </c>
      <c r="AB1821" s="5">
        <f t="shared" si="2091"/>
        <v>1.3723855087794178E-2</v>
      </c>
      <c r="AC1821" s="5">
        <f t="shared" si="2092"/>
        <v>3.0793682792811981E-4</v>
      </c>
      <c r="AD1821" s="5">
        <f t="shared" si="2093"/>
        <v>4.7511358712590797E-3</v>
      </c>
      <c r="AE1821" s="5">
        <f t="shared" si="2094"/>
        <v>5.3059885218916898E-3</v>
      </c>
      <c r="AF1821" s="5">
        <f t="shared" si="2095"/>
        <v>2.9628193086157226E-3</v>
      </c>
      <c r="AG1821" s="5">
        <f t="shared" si="2096"/>
        <v>1.1029422345824587E-3</v>
      </c>
      <c r="AH1821" s="5">
        <f t="shared" si="2097"/>
        <v>7.9461561291925224E-3</v>
      </c>
      <c r="AI1821" s="5">
        <f t="shared" si="2098"/>
        <v>7.8034389829247774E-3</v>
      </c>
      <c r="AJ1821" s="5">
        <f t="shared" si="2099"/>
        <v>3.8316425558591436E-3</v>
      </c>
      <c r="AK1821" s="5">
        <f t="shared" si="2100"/>
        <v>1.2542747463006442E-3</v>
      </c>
      <c r="AL1821" s="5">
        <f t="shared" si="2101"/>
        <v>1.3508882485464834E-5</v>
      </c>
      <c r="AM1821" s="5">
        <f t="shared" si="2102"/>
        <v>9.3316059408268717E-4</v>
      </c>
      <c r="AN1821" s="5">
        <f t="shared" si="2103"/>
        <v>1.0421380350825946E-3</v>
      </c>
      <c r="AO1821" s="5">
        <f t="shared" si="2104"/>
        <v>5.8192110289087963E-4</v>
      </c>
      <c r="AP1821" s="5">
        <f t="shared" si="2105"/>
        <v>2.1662656231068877E-4</v>
      </c>
      <c r="AQ1821" s="5">
        <f t="shared" si="2106"/>
        <v>6.0481224085303162E-5</v>
      </c>
      <c r="AR1821" s="5">
        <f t="shared" si="2107"/>
        <v>1.7748266670168508E-3</v>
      </c>
      <c r="AS1821" s="5">
        <f t="shared" si="2108"/>
        <v>1.7429498459579276E-3</v>
      </c>
      <c r="AT1821" s="5">
        <f t="shared" si="2109"/>
        <v>8.5582277469124801E-4</v>
      </c>
      <c r="AU1821" s="5">
        <f t="shared" si="2110"/>
        <v>2.8015058240825103E-4</v>
      </c>
      <c r="AV1821" s="5">
        <f t="shared" si="2111"/>
        <v>6.877973262513085E-5</v>
      </c>
      <c r="AW1821" s="5">
        <f t="shared" si="2112"/>
        <v>4.1154253047870582E-7</v>
      </c>
      <c r="AX1821" s="5">
        <f t="shared" si="2113"/>
        <v>1.5273342311263426E-4</v>
      </c>
      <c r="AY1821" s="5">
        <f t="shared" si="2114"/>
        <v>1.7057011457980109E-4</v>
      </c>
      <c r="AZ1821" s="5">
        <f t="shared" si="2115"/>
        <v>9.5244915601448946E-5</v>
      </c>
      <c r="BA1821" s="5">
        <f t="shared" si="2116"/>
        <v>3.5455972539601374E-5</v>
      </c>
      <c r="BB1821" s="5">
        <f t="shared" si="2117"/>
        <v>9.8991582447513002E-6</v>
      </c>
      <c r="BC1821" s="5">
        <f t="shared" si="2118"/>
        <v>2.2110426410146182E-6</v>
      </c>
      <c r="BD1821" s="5">
        <f t="shared" si="2119"/>
        <v>3.3034942165114625E-4</v>
      </c>
      <c r="BE1821" s="5">
        <f t="shared" si="2120"/>
        <v>3.2441617217017461E-4</v>
      </c>
      <c r="BF1821" s="5">
        <f t="shared" si="2121"/>
        <v>1.5929474348632197E-4</v>
      </c>
      <c r="BG1821" s="5">
        <f t="shared" si="2122"/>
        <v>5.2144575351322934E-5</v>
      </c>
      <c r="BH1821" s="5">
        <f t="shared" si="2123"/>
        <v>1.2802007833374935E-5</v>
      </c>
      <c r="BI1821" s="5">
        <f t="shared" si="2124"/>
        <v>2.5144154069577302E-6</v>
      </c>
      <c r="BJ1821" s="8">
        <f t="shared" si="2125"/>
        <v>0.31599460286962111</v>
      </c>
      <c r="BK1821" s="8">
        <f t="shared" si="2126"/>
        <v>0.29891063258051043</v>
      </c>
      <c r="BL1821" s="8">
        <f t="shared" si="2127"/>
        <v>0.35656649630738685</v>
      </c>
      <c r="BM1821" s="8">
        <f t="shared" si="2128"/>
        <v>0.34981317741179113</v>
      </c>
      <c r="BN1821" s="8">
        <f t="shared" si="2129"/>
        <v>0.64994926957185339</v>
      </c>
    </row>
    <row r="1822" spans="1:66" x14ac:dyDescent="0.25">
      <c r="A1822" t="s">
        <v>143</v>
      </c>
      <c r="B1822" t="s">
        <v>505</v>
      </c>
      <c r="C1822" t="s">
        <v>248</v>
      </c>
      <c r="D1822" s="7" t="s">
        <v>577</v>
      </c>
      <c r="E1822">
        <f>VLOOKUP(A1822,home!$A$2:$E$405,3,FALSE)</f>
        <v>1.2578947368421101</v>
      </c>
      <c r="F1822" t="e">
        <f>VLOOKUP(B1822,home!$B$2:$E$405,3,FALSE)</f>
        <v>#N/A</v>
      </c>
      <c r="G1822">
        <f>VLOOKUP(C1822,away!$B$2:$E$405,4,FALSE)</f>
        <v>1.93</v>
      </c>
      <c r="H1822">
        <f>VLOOKUP(A1822,away!$A$2:$E$405,3,FALSE)</f>
        <v>1.0263157894736801</v>
      </c>
      <c r="I1822">
        <f>VLOOKUP(C1822,away!$B$2:$E$405,3,FALSE)</f>
        <v>0.9</v>
      </c>
      <c r="J1822" t="e">
        <f>VLOOKUP(B1822,home!$B$2:$E$405,4,FALSE)</f>
        <v>#N/A</v>
      </c>
      <c r="K1822" s="3" t="e">
        <f t="shared" si="2074"/>
        <v>#N/A</v>
      </c>
      <c r="L1822" s="3" t="e">
        <f t="shared" si="2075"/>
        <v>#N/A</v>
      </c>
      <c r="M1822" s="5" t="e">
        <f t="shared" si="2076"/>
        <v>#N/A</v>
      </c>
      <c r="N1822" s="5" t="e">
        <f t="shared" si="2077"/>
        <v>#N/A</v>
      </c>
      <c r="O1822" s="5" t="e">
        <f t="shared" si="2078"/>
        <v>#N/A</v>
      </c>
      <c r="P1822" s="5" t="e">
        <f t="shared" si="2079"/>
        <v>#N/A</v>
      </c>
      <c r="Q1822" s="5" t="e">
        <f t="shared" si="2080"/>
        <v>#N/A</v>
      </c>
      <c r="R1822" s="5" t="e">
        <f t="shared" si="2081"/>
        <v>#N/A</v>
      </c>
      <c r="S1822" s="5" t="e">
        <f t="shared" si="2082"/>
        <v>#N/A</v>
      </c>
      <c r="T1822" s="5" t="e">
        <f t="shared" si="2083"/>
        <v>#N/A</v>
      </c>
      <c r="U1822" s="5" t="e">
        <f t="shared" si="2084"/>
        <v>#N/A</v>
      </c>
      <c r="V1822" s="5" t="e">
        <f t="shared" si="2085"/>
        <v>#N/A</v>
      </c>
      <c r="W1822" s="5" t="e">
        <f t="shared" si="2086"/>
        <v>#N/A</v>
      </c>
      <c r="X1822" s="5" t="e">
        <f t="shared" si="2087"/>
        <v>#N/A</v>
      </c>
      <c r="Y1822" s="5" t="e">
        <f t="shared" si="2088"/>
        <v>#N/A</v>
      </c>
      <c r="Z1822" s="5" t="e">
        <f t="shared" si="2089"/>
        <v>#N/A</v>
      </c>
      <c r="AA1822" s="5" t="e">
        <f t="shared" si="2090"/>
        <v>#N/A</v>
      </c>
      <c r="AB1822" s="5" t="e">
        <f t="shared" si="2091"/>
        <v>#N/A</v>
      </c>
      <c r="AC1822" s="5" t="e">
        <f t="shared" si="2092"/>
        <v>#N/A</v>
      </c>
      <c r="AD1822" s="5" t="e">
        <f t="shared" si="2093"/>
        <v>#N/A</v>
      </c>
      <c r="AE1822" s="5" t="e">
        <f t="shared" si="2094"/>
        <v>#N/A</v>
      </c>
      <c r="AF1822" s="5" t="e">
        <f t="shared" si="2095"/>
        <v>#N/A</v>
      </c>
      <c r="AG1822" s="5" t="e">
        <f t="shared" si="2096"/>
        <v>#N/A</v>
      </c>
      <c r="AH1822" s="5" t="e">
        <f t="shared" si="2097"/>
        <v>#N/A</v>
      </c>
      <c r="AI1822" s="5" t="e">
        <f t="shared" si="2098"/>
        <v>#N/A</v>
      </c>
      <c r="AJ1822" s="5" t="e">
        <f t="shared" si="2099"/>
        <v>#N/A</v>
      </c>
      <c r="AK1822" s="5" t="e">
        <f t="shared" si="2100"/>
        <v>#N/A</v>
      </c>
      <c r="AL1822" s="5" t="e">
        <f t="shared" si="2101"/>
        <v>#N/A</v>
      </c>
      <c r="AM1822" s="5" t="e">
        <f t="shared" si="2102"/>
        <v>#N/A</v>
      </c>
      <c r="AN1822" s="5" t="e">
        <f t="shared" si="2103"/>
        <v>#N/A</v>
      </c>
      <c r="AO1822" s="5" t="e">
        <f t="shared" si="2104"/>
        <v>#N/A</v>
      </c>
      <c r="AP1822" s="5" t="e">
        <f t="shared" si="2105"/>
        <v>#N/A</v>
      </c>
      <c r="AQ1822" s="5" t="e">
        <f t="shared" si="2106"/>
        <v>#N/A</v>
      </c>
      <c r="AR1822" s="5" t="e">
        <f t="shared" si="2107"/>
        <v>#N/A</v>
      </c>
      <c r="AS1822" s="5" t="e">
        <f t="shared" si="2108"/>
        <v>#N/A</v>
      </c>
      <c r="AT1822" s="5" t="e">
        <f t="shared" si="2109"/>
        <v>#N/A</v>
      </c>
      <c r="AU1822" s="5" t="e">
        <f t="shared" si="2110"/>
        <v>#N/A</v>
      </c>
      <c r="AV1822" s="5" t="e">
        <f t="shared" si="2111"/>
        <v>#N/A</v>
      </c>
      <c r="AW1822" s="5" t="e">
        <f t="shared" si="2112"/>
        <v>#N/A</v>
      </c>
      <c r="AX1822" s="5" t="e">
        <f t="shared" si="2113"/>
        <v>#N/A</v>
      </c>
      <c r="AY1822" s="5" t="e">
        <f t="shared" si="2114"/>
        <v>#N/A</v>
      </c>
      <c r="AZ1822" s="5" t="e">
        <f t="shared" si="2115"/>
        <v>#N/A</v>
      </c>
      <c r="BA1822" s="5" t="e">
        <f t="shared" si="2116"/>
        <v>#N/A</v>
      </c>
      <c r="BB1822" s="5" t="e">
        <f t="shared" si="2117"/>
        <v>#N/A</v>
      </c>
      <c r="BC1822" s="5" t="e">
        <f t="shared" si="2118"/>
        <v>#N/A</v>
      </c>
      <c r="BD1822" s="5" t="e">
        <f t="shared" si="2119"/>
        <v>#N/A</v>
      </c>
      <c r="BE1822" s="5" t="e">
        <f t="shared" si="2120"/>
        <v>#N/A</v>
      </c>
      <c r="BF1822" s="5" t="e">
        <f t="shared" si="2121"/>
        <v>#N/A</v>
      </c>
      <c r="BG1822" s="5" t="e">
        <f t="shared" si="2122"/>
        <v>#N/A</v>
      </c>
      <c r="BH1822" s="5" t="e">
        <f t="shared" si="2123"/>
        <v>#N/A</v>
      </c>
      <c r="BI1822" s="5" t="e">
        <f t="shared" si="2124"/>
        <v>#N/A</v>
      </c>
      <c r="BJ1822" s="8" t="e">
        <f t="shared" si="2125"/>
        <v>#N/A</v>
      </c>
      <c r="BK1822" s="8" t="e">
        <f t="shared" si="2126"/>
        <v>#N/A</v>
      </c>
      <c r="BL1822" s="8" t="e">
        <f t="shared" si="2127"/>
        <v>#N/A</v>
      </c>
      <c r="BM1822" s="8" t="e">
        <f t="shared" si="2128"/>
        <v>#N/A</v>
      </c>
      <c r="BN1822" s="8" t="e">
        <f t="shared" si="2129"/>
        <v>#N/A</v>
      </c>
    </row>
    <row r="1823" spans="1:66" x14ac:dyDescent="0.25">
      <c r="A1823" t="s">
        <v>477</v>
      </c>
      <c r="B1823" t="s">
        <v>485</v>
      </c>
      <c r="C1823" t="s">
        <v>478</v>
      </c>
      <c r="D1823" s="7" t="s">
        <v>577</v>
      </c>
      <c r="E1823">
        <f>VLOOKUP(A1823,home!$A$2:$E$405,3,FALSE)</f>
        <v>1.30833333333333</v>
      </c>
      <c r="F1823">
        <f>VLOOKUP(B1823,home!$B$2:$E$405,3,FALSE)</f>
        <v>0.93</v>
      </c>
      <c r="G1823">
        <f>VLOOKUP(C1823,away!$B$2:$E$405,4,FALSE)</f>
        <v>1.34</v>
      </c>
      <c r="H1823">
        <f>VLOOKUP(A1823,away!$A$2:$E$405,3,FALSE)</f>
        <v>1.06666666666667</v>
      </c>
      <c r="I1823">
        <f>VLOOKUP(C1823,away!$B$2:$E$405,3,FALSE)</f>
        <v>0.86</v>
      </c>
      <c r="J1823">
        <f>VLOOKUP(B1823,home!$B$2:$E$405,4,FALSE)</f>
        <v>1.04</v>
      </c>
      <c r="K1823" s="3">
        <f t="shared" si="2074"/>
        <v>1.6304449999999959</v>
      </c>
      <c r="L1823" s="3">
        <f t="shared" si="2075"/>
        <v>0.95402666666666969</v>
      </c>
      <c r="M1823" s="5">
        <f t="shared" si="2076"/>
        <v>7.5435924387921446E-2</v>
      </c>
      <c r="N1823" s="5">
        <f t="shared" si="2077"/>
        <v>0.12299412573866426</v>
      </c>
      <c r="O1823" s="5">
        <f t="shared" si="2078"/>
        <v>7.1967883490727635E-2</v>
      </c>
      <c r="P1823" s="5">
        <f t="shared" si="2079"/>
        <v>0.11733967579803911</v>
      </c>
      <c r="Q1823" s="5">
        <f t="shared" si="2080"/>
        <v>0.10026757866998801</v>
      </c>
      <c r="R1823" s="5">
        <f t="shared" si="2081"/>
        <v>3.4329639996857057E-2</v>
      </c>
      <c r="S1823" s="5">
        <f t="shared" si="2082"/>
        <v>4.5630114657259739E-2</v>
      </c>
      <c r="T1823" s="5">
        <f t="shared" si="2083"/>
        <v>9.565794385326673E-2</v>
      </c>
      <c r="U1823" s="5">
        <f t="shared" si="2084"/>
        <v>5.5972589884675461E-2</v>
      </c>
      <c r="V1823" s="5">
        <f t="shared" si="2085"/>
        <v>7.8863440197076331E-3</v>
      </c>
      <c r="W1823" s="5">
        <f t="shared" si="2086"/>
        <v>5.4493590768196071E-2</v>
      </c>
      <c r="X1823" s="5">
        <f t="shared" si="2087"/>
        <v>5.1988338755279702E-2</v>
      </c>
      <c r="Y1823" s="5">
        <f t="shared" si="2088"/>
        <v>2.4799130764118559E-2</v>
      </c>
      <c r="Z1823" s="5">
        <f t="shared" si="2089"/>
        <v>1.091713067135611E-2</v>
      </c>
      <c r="AA1823" s="5">
        <f t="shared" si="2090"/>
        <v>1.7799781117459168E-2</v>
      </c>
      <c r="AB1823" s="5">
        <f t="shared" si="2091"/>
        <v>1.4510782062027824E-2</v>
      </c>
      <c r="AC1823" s="5">
        <f t="shared" si="2092"/>
        <v>7.6669459711398711E-4</v>
      </c>
      <c r="AD1823" s="5">
        <f t="shared" si="2093"/>
        <v>2.2212200650012802E-2</v>
      </c>
      <c r="AE1823" s="5">
        <f t="shared" si="2094"/>
        <v>2.1191031745462947E-2</v>
      </c>
      <c r="AF1823" s="5">
        <f t="shared" si="2095"/>
        <v>1.0108404689675795E-2</v>
      </c>
      <c r="AG1823" s="5">
        <f t="shared" si="2096"/>
        <v>3.2145625438030445E-3</v>
      </c>
      <c r="AH1823" s="5">
        <f t="shared" si="2097"/>
        <v>2.6038084459895825E-3</v>
      </c>
      <c r="AI1823" s="5">
        <f t="shared" si="2098"/>
        <v>4.2453664617214731E-3</v>
      </c>
      <c r="AJ1823" s="5">
        <f t="shared" si="2099"/>
        <v>3.4609182603407263E-3</v>
      </c>
      <c r="AK1823" s="5">
        <f t="shared" si="2100"/>
        <v>1.8809456243270742E-3</v>
      </c>
      <c r="AL1823" s="5">
        <f t="shared" si="2101"/>
        <v>4.7703370080724157E-5</v>
      </c>
      <c r="AM1823" s="5">
        <f t="shared" si="2102"/>
        <v>7.2431542977620103E-3</v>
      </c>
      <c r="AN1823" s="5">
        <f t="shared" si="2103"/>
        <v>6.9101623508462532E-3</v>
      </c>
      <c r="AO1823" s="5">
        <f t="shared" si="2104"/>
        <v>3.2962395768516839E-3</v>
      </c>
      <c r="AP1823" s="5">
        <f t="shared" si="2105"/>
        <v>1.0482334853461888E-3</v>
      </c>
      <c r="AQ1823" s="5">
        <f t="shared" si="2106"/>
        <v>2.5001067447830242E-4</v>
      </c>
      <c r="AR1823" s="5">
        <f t="shared" si="2107"/>
        <v>4.9682053847319271E-4</v>
      </c>
      <c r="AS1823" s="5">
        <f t="shared" si="2108"/>
        <v>8.1003856285092257E-4</v>
      </c>
      <c r="AT1823" s="5">
        <f t="shared" si="2109"/>
        <v>6.6036166230373479E-4</v>
      </c>
      <c r="AU1823" s="5">
        <f t="shared" si="2110"/>
        <v>3.5889445683160343E-4</v>
      </c>
      <c r="AV1823" s="5">
        <f t="shared" si="2111"/>
        <v>1.4628941816720054E-4</v>
      </c>
      <c r="AW1823" s="5">
        <f t="shared" si="2112"/>
        <v>2.0611672257553923E-6</v>
      </c>
      <c r="AX1823" s="5">
        <f t="shared" si="2113"/>
        <v>1.9682607848357553E-3</v>
      </c>
      <c r="AY1823" s="5">
        <f t="shared" si="2114"/>
        <v>1.877773275687579E-3</v>
      </c>
      <c r="AZ1823" s="5">
        <f t="shared" si="2115"/>
        <v>8.9572288947998701E-4</v>
      </c>
      <c r="BA1823" s="5">
        <f t="shared" si="2116"/>
        <v>2.8484784083587669E-4</v>
      </c>
      <c r="BB1823" s="5">
        <f t="shared" si="2117"/>
        <v>6.7938109024962356E-5</v>
      </c>
      <c r="BC1823" s="5">
        <f t="shared" si="2118"/>
        <v>1.2962953538544331E-5</v>
      </c>
      <c r="BD1823" s="5">
        <f t="shared" si="2119"/>
        <v>7.8996673708519962E-5</v>
      </c>
      <c r="BE1823" s="5">
        <f t="shared" si="2120"/>
        <v>1.2879973166468749E-4</v>
      </c>
      <c r="BF1823" s="5">
        <f t="shared" si="2121"/>
        <v>1.0500043924701546E-4</v>
      </c>
      <c r="BG1823" s="5">
        <f t="shared" si="2122"/>
        <v>5.7065813722699909E-5</v>
      </c>
      <c r="BH1823" s="5">
        <f t="shared" si="2123"/>
        <v>2.3260667663776802E-5</v>
      </c>
      <c r="BI1823" s="5">
        <f t="shared" si="2124"/>
        <v>7.5850478578132987E-6</v>
      </c>
      <c r="BJ1823" s="8">
        <f t="shared" si="2125"/>
        <v>0.53078221441715512</v>
      </c>
      <c r="BK1823" s="8">
        <f t="shared" si="2126"/>
        <v>0.24898423010581025</v>
      </c>
      <c r="BL1823" s="8">
        <f t="shared" si="2127"/>
        <v>0.20964482835661719</v>
      </c>
      <c r="BM1823" s="8">
        <f t="shared" si="2128"/>
        <v>0.47611786336027911</v>
      </c>
      <c r="BN1823" s="8">
        <f t="shared" si="2129"/>
        <v>0.52233482808219744</v>
      </c>
    </row>
    <row r="1824" spans="1:66" x14ac:dyDescent="0.25">
      <c r="A1824" t="s">
        <v>477</v>
      </c>
      <c r="B1824" t="s">
        <v>486</v>
      </c>
      <c r="C1824" t="s">
        <v>487</v>
      </c>
      <c r="D1824" s="7" t="s">
        <v>577</v>
      </c>
      <c r="E1824">
        <f>VLOOKUP(A1824,home!$A$2:$E$405,3,FALSE)</f>
        <v>1.30833333333333</v>
      </c>
      <c r="F1824">
        <f>VLOOKUP(B1824,home!$B$2:$E$405,3,FALSE)</f>
        <v>1.23</v>
      </c>
      <c r="G1824">
        <f>VLOOKUP(C1824,away!$B$2:$E$405,4,FALSE)</f>
        <v>1.08</v>
      </c>
      <c r="H1824">
        <f>VLOOKUP(A1824,away!$A$2:$E$405,3,FALSE)</f>
        <v>1.06666666666667</v>
      </c>
      <c r="I1824">
        <f>VLOOKUP(C1824,away!$B$2:$E$405,3,FALSE)</f>
        <v>0.9</v>
      </c>
      <c r="J1824">
        <f>VLOOKUP(B1824,home!$B$2:$E$405,4,FALSE)</f>
        <v>0.94</v>
      </c>
      <c r="K1824" s="3">
        <f t="shared" si="2074"/>
        <v>1.7379899999999957</v>
      </c>
      <c r="L1824" s="3">
        <f t="shared" si="2075"/>
        <v>0.90240000000000276</v>
      </c>
      <c r="M1824" s="5">
        <f t="shared" si="2076"/>
        <v>7.1333444087578288E-2</v>
      </c>
      <c r="N1824" s="5">
        <f t="shared" si="2077"/>
        <v>0.12397681248976987</v>
      </c>
      <c r="O1824" s="5">
        <f t="shared" si="2078"/>
        <v>6.4371299944630839E-2</v>
      </c>
      <c r="P1824" s="5">
        <f t="shared" si="2079"/>
        <v>0.11187667559076866</v>
      </c>
      <c r="Q1824" s="5">
        <f t="shared" si="2080"/>
        <v>0.10773523016954734</v>
      </c>
      <c r="R1824" s="5">
        <f t="shared" si="2081"/>
        <v>2.904433053501752E-2</v>
      </c>
      <c r="S1824" s="5">
        <f t="shared" si="2082"/>
        <v>4.3865786593296041E-2</v>
      </c>
      <c r="T1824" s="5">
        <f t="shared" si="2083"/>
        <v>9.7220271704999806E-2</v>
      </c>
      <c r="U1824" s="5">
        <f t="shared" si="2084"/>
        <v>5.0478756026554973E-2</v>
      </c>
      <c r="V1824" s="5">
        <f t="shared" si="2085"/>
        <v>7.6441600570459371E-3</v>
      </c>
      <c r="W1824" s="5">
        <f t="shared" si="2086"/>
        <v>6.2414250894123675E-2</v>
      </c>
      <c r="X1824" s="5">
        <f t="shared" si="2087"/>
        <v>5.6322620006857373E-2</v>
      </c>
      <c r="Y1824" s="5">
        <f t="shared" si="2088"/>
        <v>2.5412766147094125E-2</v>
      </c>
      <c r="Z1824" s="5">
        <f t="shared" si="2089"/>
        <v>8.7365346249332985E-3</v>
      </c>
      <c r="AA1824" s="5">
        <f t="shared" si="2090"/>
        <v>1.5184009812787785E-2</v>
      </c>
      <c r="AB1824" s="5">
        <f t="shared" si="2091"/>
        <v>1.3194828607263492E-2</v>
      </c>
      <c r="AC1824" s="5">
        <f t="shared" si="2092"/>
        <v>7.4930071879755365E-4</v>
      </c>
      <c r="AD1824" s="5">
        <f t="shared" si="2093"/>
        <v>2.7118835977869446E-2</v>
      </c>
      <c r="AE1824" s="5">
        <f t="shared" si="2094"/>
        <v>2.4472037586429463E-2</v>
      </c>
      <c r="AF1824" s="5">
        <f t="shared" si="2095"/>
        <v>1.1041783358997007E-2</v>
      </c>
      <c r="AG1824" s="5">
        <f t="shared" si="2096"/>
        <v>3.3213684343863102E-3</v>
      </c>
      <c r="AH1824" s="5">
        <f t="shared" si="2097"/>
        <v>1.9709622113849574E-3</v>
      </c>
      <c r="AI1824" s="5">
        <f t="shared" si="2098"/>
        <v>3.4255126137649338E-3</v>
      </c>
      <c r="AJ1824" s="5">
        <f t="shared" si="2099"/>
        <v>2.9767533337986519E-3</v>
      </c>
      <c r="AK1824" s="5">
        <f t="shared" si="2100"/>
        <v>1.7245225088695683E-3</v>
      </c>
      <c r="AL1824" s="5">
        <f t="shared" si="2101"/>
        <v>4.7006996232467862E-5</v>
      </c>
      <c r="AM1824" s="5">
        <f t="shared" si="2102"/>
        <v>9.4264531482354409E-3</v>
      </c>
      <c r="AN1824" s="5">
        <f t="shared" si="2103"/>
        <v>8.5064313209676865E-3</v>
      </c>
      <c r="AO1824" s="5">
        <f t="shared" si="2104"/>
        <v>3.8381018120206317E-3</v>
      </c>
      <c r="AP1824" s="5">
        <f t="shared" si="2105"/>
        <v>1.1545010250558097E-3</v>
      </c>
      <c r="AQ1824" s="5">
        <f t="shared" si="2106"/>
        <v>2.604554312525914E-4</v>
      </c>
      <c r="AR1824" s="5">
        <f t="shared" si="2107"/>
        <v>3.5571925991075839E-4</v>
      </c>
      <c r="AS1824" s="5">
        <f t="shared" si="2108"/>
        <v>6.1823651653229738E-4</v>
      </c>
      <c r="AT1824" s="5">
        <f t="shared" si="2109"/>
        <v>5.3724444168398266E-4</v>
      </c>
      <c r="AU1824" s="5">
        <f t="shared" si="2110"/>
        <v>3.1124182240078075E-4</v>
      </c>
      <c r="AV1824" s="5">
        <f t="shared" si="2111"/>
        <v>1.3523379372858295E-4</v>
      </c>
      <c r="AW1824" s="5">
        <f t="shared" si="2112"/>
        <v>2.0478887471771411E-6</v>
      </c>
      <c r="AX1824" s="5">
        <f t="shared" si="2113"/>
        <v>2.7305135511836113E-3</v>
      </c>
      <c r="AY1824" s="5">
        <f t="shared" si="2114"/>
        <v>2.4640154285880981E-3</v>
      </c>
      <c r="AZ1824" s="5">
        <f t="shared" si="2115"/>
        <v>1.1117637613789531E-3</v>
      </c>
      <c r="BA1824" s="5">
        <f t="shared" si="2116"/>
        <v>3.3441853942279019E-4</v>
      </c>
      <c r="BB1824" s="5">
        <f t="shared" si="2117"/>
        <v>7.5444822493781678E-5</v>
      </c>
      <c r="BC1824" s="5">
        <f t="shared" si="2118"/>
        <v>1.3616281563677765E-5</v>
      </c>
      <c r="BD1824" s="5">
        <f t="shared" si="2119"/>
        <v>5.3500176690578197E-5</v>
      </c>
      <c r="BE1824" s="5">
        <f t="shared" si="2120"/>
        <v>9.2982772086457768E-5</v>
      </c>
      <c r="BF1824" s="5">
        <f t="shared" si="2121"/>
        <v>8.0801564029271193E-5</v>
      </c>
      <c r="BG1824" s="5">
        <f t="shared" si="2122"/>
        <v>4.6810770089077549E-5</v>
      </c>
      <c r="BH1824" s="5">
        <f t="shared" si="2123"/>
        <v>2.033916257677893E-5</v>
      </c>
      <c r="BI1824" s="5">
        <f t="shared" si="2124"/>
        <v>7.0698522333631845E-6</v>
      </c>
      <c r="BJ1824" s="8">
        <f t="shared" si="2125"/>
        <v>0.5689516918922376</v>
      </c>
      <c r="BK1824" s="8">
        <f t="shared" si="2126"/>
        <v>0.23798038947230704</v>
      </c>
      <c r="BL1824" s="8">
        <f t="shared" si="2127"/>
        <v>0.18463015572603469</v>
      </c>
      <c r="BM1824" s="8">
        <f t="shared" si="2128"/>
        <v>0.48949901135835899</v>
      </c>
      <c r="BN1824" s="8">
        <f t="shared" si="2129"/>
        <v>0.50833779281731251</v>
      </c>
    </row>
    <row r="1825" spans="1:66" x14ac:dyDescent="0.25">
      <c r="A1825" t="s">
        <v>22</v>
      </c>
      <c r="B1825" t="s">
        <v>163</v>
      </c>
      <c r="C1825" t="s">
        <v>167</v>
      </c>
      <c r="D1825" s="7" t="s">
        <v>577</v>
      </c>
      <c r="E1825">
        <f>VLOOKUP(A1825,home!$A$2:$E$405,3,FALSE)</f>
        <v>1.5026315789473701</v>
      </c>
      <c r="F1825">
        <f>VLOOKUP(B1825,home!$B$2:$E$405,3,FALSE)</f>
        <v>1.19</v>
      </c>
      <c r="G1825">
        <f>VLOOKUP(C1825,away!$B$2:$E$405,4,FALSE)</f>
        <v>1.02</v>
      </c>
      <c r="H1825">
        <f>VLOOKUP(A1825,away!$A$2:$E$405,3,FALSE)</f>
        <v>1.3631578947368399</v>
      </c>
      <c r="I1825">
        <f>VLOOKUP(C1825,away!$B$2:$E$405,3,FALSE)</f>
        <v>1.05</v>
      </c>
      <c r="J1825">
        <f>VLOOKUP(B1825,home!$B$2:$E$405,4,FALSE)</f>
        <v>0.97</v>
      </c>
      <c r="K1825" s="3">
        <f t="shared" si="2074"/>
        <v>1.8238942105263178</v>
      </c>
      <c r="L1825" s="3">
        <f t="shared" si="2075"/>
        <v>1.3883763157894713</v>
      </c>
      <c r="M1825" s="5">
        <f t="shared" si="2076"/>
        <v>4.0265086465912418E-2</v>
      </c>
      <c r="N1825" s="5">
        <f t="shared" si="2077"/>
        <v>7.3439258091519258E-2</v>
      </c>
      <c r="O1825" s="5">
        <f t="shared" si="2078"/>
        <v>5.5903092402487982E-2</v>
      </c>
      <c r="P1825" s="5">
        <f t="shared" si="2079"/>
        <v>0.10196132658341563</v>
      </c>
      <c r="Q1825" s="5">
        <f t="shared" si="2080"/>
        <v>6.6972718829235015E-2</v>
      </c>
      <c r="R1825" s="5">
        <f t="shared" si="2081"/>
        <v>3.8807264735502334E-2</v>
      </c>
      <c r="S1825" s="5">
        <f t="shared" si="2082"/>
        <v>6.4547931167682163E-2</v>
      </c>
      <c r="T1825" s="5">
        <f t="shared" si="2083"/>
        <v>9.2983336626537461E-2</v>
      </c>
      <c r="U1825" s="5">
        <f t="shared" si="2084"/>
        <v>7.0780345477444856E-2</v>
      </c>
      <c r="V1825" s="5">
        <f t="shared" si="2085"/>
        <v>1.8161288566249698E-2</v>
      </c>
      <c r="W1825" s="5">
        <f t="shared" si="2086"/>
        <v>4.0717051378616226E-2</v>
      </c>
      <c r="X1825" s="5">
        <f t="shared" si="2087"/>
        <v>5.6530589782853809E-2</v>
      </c>
      <c r="Y1825" s="5">
        <f t="shared" si="2088"/>
        <v>3.9242865986062261E-2</v>
      </c>
      <c r="Z1825" s="5">
        <f t="shared" si="2089"/>
        <v>1.7959695746447808E-2</v>
      </c>
      <c r="AA1825" s="5">
        <f t="shared" si="2090"/>
        <v>3.2756585094760295E-2</v>
      </c>
      <c r="AB1825" s="5">
        <f t="shared" si="2091"/>
        <v>2.9872272955472991E-2</v>
      </c>
      <c r="AC1825" s="5">
        <f t="shared" si="2092"/>
        <v>2.8743094160599437E-3</v>
      </c>
      <c r="AD1825" s="5">
        <f t="shared" si="2093"/>
        <v>1.8565898569790198E-2</v>
      </c>
      <c r="AE1825" s="5">
        <f t="shared" si="2094"/>
        <v>2.5776453855646326E-2</v>
      </c>
      <c r="AF1825" s="5">
        <f t="shared" si="2095"/>
        <v>1.7893709019109784E-2</v>
      </c>
      <c r="AG1825" s="5">
        <f t="shared" si="2096"/>
        <v>8.2810672679201613E-3</v>
      </c>
      <c r="AH1825" s="5">
        <f t="shared" si="2097"/>
        <v>6.2337040532882606E-3</v>
      </c>
      <c r="AI1825" s="5">
        <f t="shared" si="2098"/>
        <v>1.1369616732926901E-2</v>
      </c>
      <c r="AJ1825" s="5">
        <f t="shared" si="2099"/>
        <v>1.0368489067544262E-2</v>
      </c>
      <c r="AK1825" s="5">
        <f t="shared" si="2100"/>
        <v>6.3036757273998009E-3</v>
      </c>
      <c r="AL1825" s="5">
        <f t="shared" si="2101"/>
        <v>2.9113897601663386E-4</v>
      </c>
      <c r="AM1825" s="5">
        <f t="shared" si="2102"/>
        <v>6.7724469829318276E-3</v>
      </c>
      <c r="AN1825" s="5">
        <f t="shared" si="2103"/>
        <v>9.4027049910424109E-3</v>
      </c>
      <c r="AO1825" s="5">
        <f t="shared" si="2104"/>
        <v>6.5272464569593701E-3</v>
      </c>
      <c r="AP1825" s="5">
        <f t="shared" si="2105"/>
        <v>3.0207581293877107E-3</v>
      </c>
      <c r="AQ1825" s="5">
        <f t="shared" si="2106"/>
        <v>1.0484872606426011E-3</v>
      </c>
      <c r="AR1825" s="5">
        <f t="shared" si="2107"/>
        <v>1.7309454134452492E-3</v>
      </c>
      <c r="AS1825" s="5">
        <f t="shared" si="2108"/>
        <v>3.157061318319874E-3</v>
      </c>
      <c r="AT1825" s="5">
        <f t="shared" si="2109"/>
        <v>2.8790729303801018E-3</v>
      </c>
      <c r="AU1825" s="5">
        <f t="shared" si="2110"/>
        <v>1.7503748164677698E-3</v>
      </c>
      <c r="AV1825" s="5">
        <f t="shared" si="2111"/>
        <v>7.9812462350165806E-4</v>
      </c>
      <c r="AW1825" s="5">
        <f t="shared" si="2112"/>
        <v>2.0478808773068255E-5</v>
      </c>
      <c r="AX1825" s="5">
        <f t="shared" si="2113"/>
        <v>2.0587044738776339E-3</v>
      </c>
      <c r="AY1825" s="5">
        <f t="shared" si="2114"/>
        <v>2.858256532741531E-3</v>
      </c>
      <c r="AZ1825" s="5">
        <f t="shared" si="2115"/>
        <v>1.9841678372544379E-3</v>
      </c>
      <c r="BA1825" s="5">
        <f t="shared" si="2116"/>
        <v>9.1825721059842684E-4</v>
      </c>
      <c r="BB1825" s="5">
        <f t="shared" si="2117"/>
        <v>3.1872164074944011E-4</v>
      </c>
      <c r="BC1825" s="5">
        <f t="shared" si="2118"/>
        <v>8.8501115469216598E-5</v>
      </c>
      <c r="BD1825" s="5">
        <f t="shared" si="2119"/>
        <v>4.005339359919664E-4</v>
      </c>
      <c r="BE1825" s="5">
        <f t="shared" si="2120"/>
        <v>7.3053152697506642E-4</v>
      </c>
      <c r="BF1825" s="5">
        <f t="shared" si="2121"/>
        <v>6.6620611132838718E-4</v>
      </c>
      <c r="BG1825" s="5">
        <f t="shared" si="2122"/>
        <v>4.0502982315636572E-4</v>
      </c>
      <c r="BH1825" s="5">
        <f t="shared" si="2123"/>
        <v>1.8468288738634849E-4</v>
      </c>
      <c r="BI1825" s="5">
        <f t="shared" si="2124"/>
        <v>6.7368409817448893E-5</v>
      </c>
      <c r="BJ1825" s="8">
        <f t="shared" si="2125"/>
        <v>0.47540120203894498</v>
      </c>
      <c r="BK1825" s="8">
        <f t="shared" si="2126"/>
        <v>0.230959337708078</v>
      </c>
      <c r="BL1825" s="8">
        <f t="shared" si="2127"/>
        <v>0.27516497804359796</v>
      </c>
      <c r="BM1825" s="8">
        <f t="shared" si="2128"/>
        <v>0.6192986887050278</v>
      </c>
      <c r="BN1825" s="8">
        <f t="shared" si="2129"/>
        <v>0.37734874710807259</v>
      </c>
    </row>
    <row r="1826" spans="1:66" x14ac:dyDescent="0.25">
      <c r="A1826" t="s">
        <v>28</v>
      </c>
      <c r="B1826" t="s">
        <v>279</v>
      </c>
      <c r="C1826" t="s">
        <v>521</v>
      </c>
      <c r="D1826" s="7" t="s">
        <v>577</v>
      </c>
      <c r="E1826">
        <f>VLOOKUP(A1826,home!$A$2:$E$405,3,FALSE)</f>
        <v>1.4313725490196101</v>
      </c>
      <c r="F1826">
        <f>VLOOKUP(B1826,home!$B$2:$E$405,3,FALSE)</f>
        <v>0.78</v>
      </c>
      <c r="G1826" t="e">
        <f>VLOOKUP(C1826,away!$B$2:$E$405,4,FALSE)</f>
        <v>#N/A</v>
      </c>
      <c r="H1826">
        <f>VLOOKUP(A1826,away!$A$2:$E$405,3,FALSE)</f>
        <v>1.20588235294118</v>
      </c>
      <c r="I1826" t="e">
        <f>VLOOKUP(C1826,away!$B$2:$E$405,3,FALSE)</f>
        <v>#N/A</v>
      </c>
      <c r="J1826">
        <f>VLOOKUP(B1826,home!$B$2:$E$405,4,FALSE)</f>
        <v>0.83</v>
      </c>
      <c r="K1826" s="3" t="e">
        <f t="shared" si="2074"/>
        <v>#N/A</v>
      </c>
      <c r="L1826" s="3" t="e">
        <f t="shared" si="2075"/>
        <v>#N/A</v>
      </c>
      <c r="M1826" s="5" t="e">
        <f t="shared" si="2076"/>
        <v>#N/A</v>
      </c>
      <c r="N1826" s="5" t="e">
        <f t="shared" si="2077"/>
        <v>#N/A</v>
      </c>
      <c r="O1826" s="5" t="e">
        <f t="shared" si="2078"/>
        <v>#N/A</v>
      </c>
      <c r="P1826" s="5" t="e">
        <f t="shared" si="2079"/>
        <v>#N/A</v>
      </c>
      <c r="Q1826" s="5" t="e">
        <f t="shared" si="2080"/>
        <v>#N/A</v>
      </c>
      <c r="R1826" s="5" t="e">
        <f t="shared" si="2081"/>
        <v>#N/A</v>
      </c>
      <c r="S1826" s="5" t="e">
        <f t="shared" si="2082"/>
        <v>#N/A</v>
      </c>
      <c r="T1826" s="5" t="e">
        <f t="shared" si="2083"/>
        <v>#N/A</v>
      </c>
      <c r="U1826" s="5" t="e">
        <f t="shared" si="2084"/>
        <v>#N/A</v>
      </c>
      <c r="V1826" s="5" t="e">
        <f t="shared" si="2085"/>
        <v>#N/A</v>
      </c>
      <c r="W1826" s="5" t="e">
        <f t="shared" si="2086"/>
        <v>#N/A</v>
      </c>
      <c r="X1826" s="5" t="e">
        <f t="shared" si="2087"/>
        <v>#N/A</v>
      </c>
      <c r="Y1826" s="5" t="e">
        <f t="shared" si="2088"/>
        <v>#N/A</v>
      </c>
      <c r="Z1826" s="5" t="e">
        <f t="shared" si="2089"/>
        <v>#N/A</v>
      </c>
      <c r="AA1826" s="5" t="e">
        <f t="shared" si="2090"/>
        <v>#N/A</v>
      </c>
      <c r="AB1826" s="5" t="e">
        <f t="shared" si="2091"/>
        <v>#N/A</v>
      </c>
      <c r="AC1826" s="5" t="e">
        <f t="shared" si="2092"/>
        <v>#N/A</v>
      </c>
      <c r="AD1826" s="5" t="e">
        <f t="shared" si="2093"/>
        <v>#N/A</v>
      </c>
      <c r="AE1826" s="5" t="e">
        <f t="shared" si="2094"/>
        <v>#N/A</v>
      </c>
      <c r="AF1826" s="5" t="e">
        <f t="shared" si="2095"/>
        <v>#N/A</v>
      </c>
      <c r="AG1826" s="5" t="e">
        <f t="shared" si="2096"/>
        <v>#N/A</v>
      </c>
      <c r="AH1826" s="5" t="e">
        <f t="shared" si="2097"/>
        <v>#N/A</v>
      </c>
      <c r="AI1826" s="5" t="e">
        <f t="shared" si="2098"/>
        <v>#N/A</v>
      </c>
      <c r="AJ1826" s="5" t="e">
        <f t="shared" si="2099"/>
        <v>#N/A</v>
      </c>
      <c r="AK1826" s="5" t="e">
        <f t="shared" si="2100"/>
        <v>#N/A</v>
      </c>
      <c r="AL1826" s="5" t="e">
        <f t="shared" si="2101"/>
        <v>#N/A</v>
      </c>
      <c r="AM1826" s="5" t="e">
        <f t="shared" si="2102"/>
        <v>#N/A</v>
      </c>
      <c r="AN1826" s="5" t="e">
        <f t="shared" si="2103"/>
        <v>#N/A</v>
      </c>
      <c r="AO1826" s="5" t="e">
        <f t="shared" si="2104"/>
        <v>#N/A</v>
      </c>
      <c r="AP1826" s="5" t="e">
        <f t="shared" si="2105"/>
        <v>#N/A</v>
      </c>
      <c r="AQ1826" s="5" t="e">
        <f t="shared" si="2106"/>
        <v>#N/A</v>
      </c>
      <c r="AR1826" s="5" t="e">
        <f t="shared" si="2107"/>
        <v>#N/A</v>
      </c>
      <c r="AS1826" s="5" t="e">
        <f t="shared" si="2108"/>
        <v>#N/A</v>
      </c>
      <c r="AT1826" s="5" t="e">
        <f t="shared" si="2109"/>
        <v>#N/A</v>
      </c>
      <c r="AU1826" s="5" t="e">
        <f t="shared" si="2110"/>
        <v>#N/A</v>
      </c>
      <c r="AV1826" s="5" t="e">
        <f t="shared" si="2111"/>
        <v>#N/A</v>
      </c>
      <c r="AW1826" s="5" t="e">
        <f t="shared" si="2112"/>
        <v>#N/A</v>
      </c>
      <c r="AX1826" s="5" t="e">
        <f t="shared" si="2113"/>
        <v>#N/A</v>
      </c>
      <c r="AY1826" s="5" t="e">
        <f t="shared" si="2114"/>
        <v>#N/A</v>
      </c>
      <c r="AZ1826" s="5" t="e">
        <f t="shared" si="2115"/>
        <v>#N/A</v>
      </c>
      <c r="BA1826" s="5" t="e">
        <f t="shared" si="2116"/>
        <v>#N/A</v>
      </c>
      <c r="BB1826" s="5" t="e">
        <f t="shared" si="2117"/>
        <v>#N/A</v>
      </c>
      <c r="BC1826" s="5" t="e">
        <f t="shared" si="2118"/>
        <v>#N/A</v>
      </c>
      <c r="BD1826" s="5" t="e">
        <f t="shared" si="2119"/>
        <v>#N/A</v>
      </c>
      <c r="BE1826" s="5" t="e">
        <f t="shared" si="2120"/>
        <v>#N/A</v>
      </c>
      <c r="BF1826" s="5" t="e">
        <f t="shared" si="2121"/>
        <v>#N/A</v>
      </c>
      <c r="BG1826" s="5" t="e">
        <f t="shared" si="2122"/>
        <v>#N/A</v>
      </c>
      <c r="BH1826" s="5" t="e">
        <f t="shared" si="2123"/>
        <v>#N/A</v>
      </c>
      <c r="BI1826" s="5" t="e">
        <f t="shared" si="2124"/>
        <v>#N/A</v>
      </c>
      <c r="BJ1826" s="8" t="e">
        <f t="shared" si="2125"/>
        <v>#N/A</v>
      </c>
      <c r="BK1826" s="8" t="e">
        <f t="shared" si="2126"/>
        <v>#N/A</v>
      </c>
      <c r="BL1826" s="8" t="e">
        <f t="shared" si="2127"/>
        <v>#N/A</v>
      </c>
      <c r="BM1826" s="8" t="e">
        <f t="shared" si="2128"/>
        <v>#N/A</v>
      </c>
      <c r="BN1826" s="8" t="e">
        <f t="shared" si="2129"/>
        <v>#N/A</v>
      </c>
    </row>
    <row r="1827" spans="1:66" x14ac:dyDescent="0.25">
      <c r="A1827" t="s">
        <v>301</v>
      </c>
      <c r="B1827" t="s">
        <v>384</v>
      </c>
      <c r="C1827" t="s">
        <v>334</v>
      </c>
      <c r="D1827" s="7" t="s">
        <v>577</v>
      </c>
      <c r="E1827">
        <f>VLOOKUP(A1827,home!$A$2:$E$405,3,FALSE)</f>
        <v>1.42105263157895</v>
      </c>
      <c r="F1827">
        <f>VLOOKUP(B1827,home!$B$2:$E$405,3,FALSE)</f>
        <v>0.96</v>
      </c>
      <c r="G1827">
        <f>VLOOKUP(C1827,away!$B$2:$E$405,4,FALSE)</f>
        <v>1.1499999999999999</v>
      </c>
      <c r="H1827">
        <f>VLOOKUP(A1827,away!$A$2:$E$405,3,FALSE)</f>
        <v>1.0815789473684201</v>
      </c>
      <c r="I1827">
        <f>VLOOKUP(C1827,away!$B$2:$E$405,3,FALSE)</f>
        <v>0.59</v>
      </c>
      <c r="J1827">
        <f>VLOOKUP(B1827,home!$B$2:$E$405,4,FALSE)</f>
        <v>1.07</v>
      </c>
      <c r="K1827" s="3">
        <f t="shared" si="2074"/>
        <v>1.5688421052631607</v>
      </c>
      <c r="L1827" s="3">
        <f t="shared" si="2075"/>
        <v>0.68280078947368361</v>
      </c>
      <c r="M1827" s="5">
        <f t="shared" si="2076"/>
        <v>0.10522620689438787</v>
      </c>
      <c r="N1827" s="5">
        <f t="shared" si="2077"/>
        <v>0.16508330395304838</v>
      </c>
      <c r="O1827" s="5">
        <f t="shared" si="2078"/>
        <v>7.1848537140809202E-2</v>
      </c>
      <c r="P1827" s="5">
        <f t="shared" si="2079"/>
        <v>0.11271901026806549</v>
      </c>
      <c r="Q1827" s="5">
        <f t="shared" si="2080"/>
        <v>0.12949481905874935</v>
      </c>
      <c r="R1827" s="5">
        <f t="shared" si="2081"/>
        <v>2.45291189411369E-2</v>
      </c>
      <c r="S1827" s="5">
        <f t="shared" si="2082"/>
        <v>3.0186337726124706E-2</v>
      </c>
      <c r="T1827" s="5">
        <f t="shared" si="2083"/>
        <v>8.8419164686065851E-2</v>
      </c>
      <c r="U1827" s="5">
        <f t="shared" si="2084"/>
        <v>3.8482314599863683E-2</v>
      </c>
      <c r="V1827" s="5">
        <f t="shared" si="2085"/>
        <v>3.5928672275860785E-3</v>
      </c>
      <c r="W1827" s="5">
        <f t="shared" si="2086"/>
        <v>6.7718974850933492E-2</v>
      </c>
      <c r="X1827" s="5">
        <f t="shared" si="2087"/>
        <v>4.6238569490565908E-2</v>
      </c>
      <c r="Y1827" s="5">
        <f t="shared" si="2088"/>
        <v>1.5785865876146093E-2</v>
      </c>
      <c r="Z1827" s="5">
        <f t="shared" si="2089"/>
        <v>5.5828339260340547E-3</v>
      </c>
      <c r="AA1827" s="5">
        <f t="shared" si="2090"/>
        <v>8.7585849298538639E-3</v>
      </c>
      <c r="AB1827" s="5">
        <f t="shared" si="2091"/>
        <v>6.8704184102390637E-3</v>
      </c>
      <c r="AC1827" s="5">
        <f t="shared" si="2092"/>
        <v>2.4054394923960152E-4</v>
      </c>
      <c r="AD1827" s="5">
        <f t="shared" si="2093"/>
        <v>2.6560094767850376E-2</v>
      </c>
      <c r="AE1827" s="5">
        <f t="shared" si="2094"/>
        <v>1.8135253675984089E-2</v>
      </c>
      <c r="AF1827" s="5">
        <f t="shared" si="2095"/>
        <v>6.1913827636337296E-3</v>
      </c>
      <c r="AG1827" s="5">
        <f t="shared" si="2096"/>
        <v>1.4091603463142895E-3</v>
      </c>
      <c r="AH1827" s="5">
        <f t="shared" si="2097"/>
        <v>9.5299085304912908E-4</v>
      </c>
      <c r="AI1827" s="5">
        <f t="shared" si="2098"/>
        <v>1.4950921761941311E-3</v>
      </c>
      <c r="AJ1827" s="5">
        <f t="shared" si="2099"/>
        <v>1.1727817786314405E-3</v>
      </c>
      <c r="AK1827" s="5">
        <f t="shared" si="2100"/>
        <v>6.1330314486747473E-4</v>
      </c>
      <c r="AL1827" s="5">
        <f t="shared" si="2101"/>
        <v>1.0306890910350114E-5</v>
      </c>
      <c r="AM1827" s="5">
        <f t="shared" si="2102"/>
        <v>8.3337189983166866E-3</v>
      </c>
      <c r="AN1827" s="5">
        <f t="shared" si="2103"/>
        <v>5.6902699113024688E-3</v>
      </c>
      <c r="AO1827" s="5">
        <f t="shared" si="2104"/>
        <v>1.9426603938778367E-3</v>
      </c>
      <c r="AP1827" s="5">
        <f t="shared" si="2105"/>
        <v>4.421500168730148E-4</v>
      </c>
      <c r="AQ1827" s="5">
        <f t="shared" si="2106"/>
        <v>7.5475095146674236E-5</v>
      </c>
      <c r="AR1827" s="5">
        <f t="shared" si="2107"/>
        <v>1.3014058136462893E-4</v>
      </c>
      <c r="AS1827" s="5">
        <f t="shared" si="2108"/>
        <v>2.0417002364825614E-4</v>
      </c>
      <c r="AT1827" s="5">
        <f t="shared" si="2109"/>
        <v>1.6015526486597972E-4</v>
      </c>
      <c r="AU1827" s="5">
        <f t="shared" si="2110"/>
        <v>8.3752774300440951E-5</v>
      </c>
      <c r="AV1827" s="5">
        <f t="shared" si="2111"/>
        <v>3.2848719688783525E-5</v>
      </c>
      <c r="AW1827" s="5">
        <f t="shared" si="2112"/>
        <v>3.0668916271062838E-7</v>
      </c>
      <c r="AX1827" s="5">
        <f t="shared" si="2113"/>
        <v>2.1790482096651262E-3</v>
      </c>
      <c r="AY1827" s="5">
        <f t="shared" si="2114"/>
        <v>1.4878558378605649E-3</v>
      </c>
      <c r="AZ1827" s="5">
        <f t="shared" si="2115"/>
        <v>5.0795457035711139E-4</v>
      </c>
      <c r="BA1827" s="5">
        <f t="shared" si="2116"/>
        <v>1.1561059388553382E-4</v>
      </c>
      <c r="BB1827" s="5">
        <f t="shared" si="2117"/>
        <v>1.9734751194140977E-5</v>
      </c>
      <c r="BC1827" s="5">
        <f t="shared" si="2118"/>
        <v>2.6949807390852362E-6</v>
      </c>
      <c r="BD1827" s="5">
        <f t="shared" si="2119"/>
        <v>1.4810015283055463E-5</v>
      </c>
      <c r="BE1827" s="5">
        <f t="shared" si="2120"/>
        <v>2.3234575555648319E-5</v>
      </c>
      <c r="BF1827" s="5">
        <f t="shared" si="2121"/>
        <v>1.8225690214809639E-5</v>
      </c>
      <c r="BG1827" s="5">
        <f t="shared" si="2122"/>
        <v>9.5310767354920509E-6</v>
      </c>
      <c r="BH1827" s="5">
        <f t="shared" si="2123"/>
        <v>3.73818862278352E-6</v>
      </c>
      <c r="BI1827" s="5">
        <f t="shared" si="2124"/>
        <v>1.1729255417676982E-6</v>
      </c>
      <c r="BJ1827" s="8">
        <f t="shared" si="2125"/>
        <v>0.58583376282850996</v>
      </c>
      <c r="BK1827" s="8">
        <f t="shared" si="2126"/>
        <v>0.25346312879417465</v>
      </c>
      <c r="BL1827" s="8">
        <f t="shared" si="2127"/>
        <v>0.15540492181046653</v>
      </c>
      <c r="BM1827" s="8">
        <f t="shared" si="2128"/>
        <v>0.38989610195428998</v>
      </c>
      <c r="BN1827" s="8">
        <f t="shared" si="2129"/>
        <v>0.6089009962561972</v>
      </c>
    </row>
    <row r="1828" spans="1:66" x14ac:dyDescent="0.25">
      <c r="A1828" t="s">
        <v>303</v>
      </c>
      <c r="B1828" t="s">
        <v>390</v>
      </c>
      <c r="C1828" t="s">
        <v>333</v>
      </c>
      <c r="D1828" s="7" t="s">
        <v>577</v>
      </c>
      <c r="E1828">
        <f>VLOOKUP(A1828,home!$A$2:$E$405,3,FALSE)</f>
        <v>1.3961038961039001</v>
      </c>
      <c r="F1828">
        <f>VLOOKUP(B1828,home!$B$2:$E$405,3,FALSE)</f>
        <v>0.55000000000000004</v>
      </c>
      <c r="G1828">
        <f>VLOOKUP(C1828,away!$B$2:$E$405,4,FALSE)</f>
        <v>0.89</v>
      </c>
      <c r="H1828">
        <f>VLOOKUP(A1828,away!$A$2:$E$405,3,FALSE)</f>
        <v>1.0324675324675301</v>
      </c>
      <c r="I1828">
        <f>VLOOKUP(C1828,away!$B$2:$E$405,3,FALSE)</f>
        <v>0.89</v>
      </c>
      <c r="J1828">
        <f>VLOOKUP(B1828,home!$B$2:$E$405,4,FALSE)</f>
        <v>0.69</v>
      </c>
      <c r="K1828" s="3">
        <f t="shared" si="2074"/>
        <v>0.68339285714285913</v>
      </c>
      <c r="L1828" s="3">
        <f t="shared" si="2075"/>
        <v>0.63403831168831015</v>
      </c>
      <c r="M1828" s="5">
        <f t="shared" si="2076"/>
        <v>0.26782240960975545</v>
      </c>
      <c r="N1828" s="5">
        <f t="shared" si="2077"/>
        <v>0.18302792171009591</v>
      </c>
      <c r="O1828" s="5">
        <f t="shared" si="2078"/>
        <v>0.16980966842126438</v>
      </c>
      <c r="P1828" s="5">
        <f t="shared" si="2079"/>
        <v>0.1160467144728894</v>
      </c>
      <c r="Q1828" s="5">
        <f t="shared" si="2080"/>
        <v>6.2539987177190989E-2</v>
      </c>
      <c r="R1828" s="5">
        <f t="shared" si="2081"/>
        <v>5.3832917737085109E-2</v>
      </c>
      <c r="S1828" s="5">
        <f t="shared" si="2082"/>
        <v>1.2570680660717374E-2</v>
      </c>
      <c r="T1828" s="5">
        <f t="shared" si="2083"/>
        <v>3.9652747882834731E-2</v>
      </c>
      <c r="U1828" s="5">
        <f t="shared" si="2084"/>
        <v>3.6789031460683089E-2</v>
      </c>
      <c r="V1828" s="5">
        <f t="shared" si="2085"/>
        <v>6.0520460035428487E-4</v>
      </c>
      <c r="W1828" s="5">
        <f t="shared" si="2086"/>
        <v>1.4246460174232775E-2</v>
      </c>
      <c r="X1828" s="5">
        <f t="shared" si="2087"/>
        <v>9.0328015564052969E-3</v>
      </c>
      <c r="Y1828" s="5">
        <f t="shared" si="2088"/>
        <v>2.8635711243193769E-3</v>
      </c>
      <c r="Z1828" s="5">
        <f t="shared" si="2089"/>
        <v>1.1377377425092381E-2</v>
      </c>
      <c r="AA1828" s="5">
        <f t="shared" si="2090"/>
        <v>7.7752184653265468E-3</v>
      </c>
      <c r="AB1828" s="5">
        <f t="shared" si="2091"/>
        <v>2.6567643809647123E-3</v>
      </c>
      <c r="AC1828" s="5">
        <f t="shared" si="2092"/>
        <v>1.6389593190999218E-5</v>
      </c>
      <c r="AD1828" s="5">
        <f t="shared" si="2093"/>
        <v>2.4339822806602224E-3</v>
      </c>
      <c r="AE1828" s="5">
        <f t="shared" si="2094"/>
        <v>1.54323801590907E-3</v>
      </c>
      <c r="AF1828" s="5">
        <f t="shared" si="2095"/>
        <v>4.8923601307010206E-4</v>
      </c>
      <c r="AG1828" s="5">
        <f t="shared" si="2096"/>
        <v>1.0339812524802922E-4</v>
      </c>
      <c r="AH1828" s="5">
        <f t="shared" si="2097"/>
        <v>1.8034232935115661E-3</v>
      </c>
      <c r="AI1828" s="5">
        <f t="shared" si="2098"/>
        <v>1.2324465971908542E-3</v>
      </c>
      <c r="AJ1828" s="5">
        <f t="shared" si="2099"/>
        <v>4.211226006651261E-4</v>
      </c>
      <c r="AK1828" s="5">
        <f t="shared" si="2100"/>
        <v>9.5930725758657285E-5</v>
      </c>
      <c r="AL1828" s="5">
        <f t="shared" si="2101"/>
        <v>2.8406262853568489E-7</v>
      </c>
      <c r="AM1828" s="5">
        <f t="shared" si="2102"/>
        <v>3.3267322100309648E-4</v>
      </c>
      <c r="AN1828" s="5">
        <f t="shared" si="2103"/>
        <v>2.1092756738871535E-4</v>
      </c>
      <c r="AO1828" s="5">
        <f t="shared" si="2104"/>
        <v>6.6868079357831664E-5</v>
      </c>
      <c r="AP1828" s="5">
        <f t="shared" si="2105"/>
        <v>1.4132308047293182E-5</v>
      </c>
      <c r="AQ1828" s="5">
        <f t="shared" si="2106"/>
        <v>2.2401061836412218E-6</v>
      </c>
      <c r="AR1828" s="5">
        <f t="shared" si="2107"/>
        <v>2.2868789205548917E-4</v>
      </c>
      <c r="AS1828" s="5">
        <f t="shared" si="2108"/>
        <v>1.5628367194577849E-4</v>
      </c>
      <c r="AT1828" s="5">
        <f t="shared" si="2109"/>
        <v>5.3401572547901423E-5</v>
      </c>
      <c r="AU1828" s="5">
        <f t="shared" si="2110"/>
        <v>1.2164751079810677E-5</v>
      </c>
      <c r="AV1828" s="5">
        <f t="shared" si="2111"/>
        <v>2.0783259992158744E-6</v>
      </c>
      <c r="AW1828" s="5">
        <f t="shared" si="2112"/>
        <v>3.4189876868751009E-9</v>
      </c>
      <c r="AX1828" s="5">
        <f t="shared" si="2113"/>
        <v>3.7891083832703969E-5</v>
      </c>
      <c r="AY1828" s="5">
        <f t="shared" si="2114"/>
        <v>2.4024398821327846E-5</v>
      </c>
      <c r="AZ1828" s="5">
        <f t="shared" si="2115"/>
        <v>7.6161946340006673E-6</v>
      </c>
      <c r="BA1828" s="5">
        <f t="shared" si="2116"/>
        <v>1.6096530624104508E-6</v>
      </c>
      <c r="BB1828" s="5">
        <f t="shared" si="2117"/>
        <v>2.5514542752366005E-7</v>
      </c>
      <c r="BC1828" s="5">
        <f t="shared" si="2118"/>
        <v>3.2354395220418715E-8</v>
      </c>
      <c r="BD1828" s="5">
        <f t="shared" si="2119"/>
        <v>2.4166147497070132E-5</v>
      </c>
      <c r="BE1828" s="5">
        <f t="shared" si="2120"/>
        <v>1.6514972584158509E-5</v>
      </c>
      <c r="BF1828" s="5">
        <f t="shared" si="2121"/>
        <v>5.6431071499620361E-6</v>
      </c>
      <c r="BG1828" s="5">
        <f t="shared" si="2122"/>
        <v>1.285486372791951E-6</v>
      </c>
      <c r="BH1828" s="5">
        <f t="shared" si="2123"/>
        <v>2.1962305128012545E-7</v>
      </c>
      <c r="BI1828" s="5">
        <f t="shared" si="2124"/>
        <v>3.0017764901751529E-8</v>
      </c>
      <c r="BJ1828" s="8">
        <f t="shared" si="2125"/>
        <v>0.31663161417212032</v>
      </c>
      <c r="BK1828" s="8">
        <f t="shared" si="2126"/>
        <v>0.39708570739835736</v>
      </c>
      <c r="BL1828" s="8">
        <f t="shared" si="2127"/>
        <v>0.27491699925049828</v>
      </c>
      <c r="BM1828" s="8">
        <f t="shared" si="2128"/>
        <v>0.14690805813795357</v>
      </c>
      <c r="BN1828" s="8">
        <f t="shared" si="2129"/>
        <v>0.85307961912828123</v>
      </c>
    </row>
    <row r="1829" spans="1:66" x14ac:dyDescent="0.25">
      <c r="A1829" t="s">
        <v>35</v>
      </c>
      <c r="B1829" t="s">
        <v>36</v>
      </c>
      <c r="C1829" t="s">
        <v>531</v>
      </c>
      <c r="D1829" s="7" t="s">
        <v>577</v>
      </c>
      <c r="E1829">
        <f>VLOOKUP(A1829,home!$A$2:$E$405,3,FALSE)</f>
        <v>1.5947368421052599</v>
      </c>
      <c r="F1829">
        <f>VLOOKUP(B1829,home!$B$2:$E$405,3,FALSE)</f>
        <v>0.96</v>
      </c>
      <c r="G1829" t="e">
        <f>VLOOKUP(C1829,away!$B$2:$E$405,4,FALSE)</f>
        <v>#N/A</v>
      </c>
      <c r="H1829">
        <f>VLOOKUP(A1829,away!$A$2:$E$405,3,FALSE)</f>
        <v>1.21315789473684</v>
      </c>
      <c r="I1829" t="e">
        <f>VLOOKUP(C1829,away!$B$2:$E$405,3,FALSE)</f>
        <v>#N/A</v>
      </c>
      <c r="J1829">
        <f>VLOOKUP(B1829,home!$B$2:$E$405,4,FALSE)</f>
        <v>0.78</v>
      </c>
      <c r="K1829" s="3" t="e">
        <f t="shared" si="2074"/>
        <v>#N/A</v>
      </c>
      <c r="L1829" s="3" t="e">
        <f t="shared" si="2075"/>
        <v>#N/A</v>
      </c>
      <c r="M1829" s="5" t="e">
        <f t="shared" si="2076"/>
        <v>#N/A</v>
      </c>
      <c r="N1829" s="5" t="e">
        <f t="shared" si="2077"/>
        <v>#N/A</v>
      </c>
      <c r="O1829" s="5" t="e">
        <f t="shared" si="2078"/>
        <v>#N/A</v>
      </c>
      <c r="P1829" s="5" t="e">
        <f t="shared" si="2079"/>
        <v>#N/A</v>
      </c>
      <c r="Q1829" s="5" t="e">
        <f t="shared" si="2080"/>
        <v>#N/A</v>
      </c>
      <c r="R1829" s="5" t="e">
        <f t="shared" si="2081"/>
        <v>#N/A</v>
      </c>
      <c r="S1829" s="5" t="e">
        <f t="shared" si="2082"/>
        <v>#N/A</v>
      </c>
      <c r="T1829" s="5" t="e">
        <f t="shared" si="2083"/>
        <v>#N/A</v>
      </c>
      <c r="U1829" s="5" t="e">
        <f t="shared" si="2084"/>
        <v>#N/A</v>
      </c>
      <c r="V1829" s="5" t="e">
        <f t="shared" si="2085"/>
        <v>#N/A</v>
      </c>
      <c r="W1829" s="5" t="e">
        <f t="shared" si="2086"/>
        <v>#N/A</v>
      </c>
      <c r="X1829" s="5" t="e">
        <f t="shared" si="2087"/>
        <v>#N/A</v>
      </c>
      <c r="Y1829" s="5" t="e">
        <f t="shared" si="2088"/>
        <v>#N/A</v>
      </c>
      <c r="Z1829" s="5" t="e">
        <f t="shared" si="2089"/>
        <v>#N/A</v>
      </c>
      <c r="AA1829" s="5" t="e">
        <f t="shared" si="2090"/>
        <v>#N/A</v>
      </c>
      <c r="AB1829" s="5" t="e">
        <f t="shared" si="2091"/>
        <v>#N/A</v>
      </c>
      <c r="AC1829" s="5" t="e">
        <f t="shared" si="2092"/>
        <v>#N/A</v>
      </c>
      <c r="AD1829" s="5" t="e">
        <f t="shared" si="2093"/>
        <v>#N/A</v>
      </c>
      <c r="AE1829" s="5" t="e">
        <f t="shared" si="2094"/>
        <v>#N/A</v>
      </c>
      <c r="AF1829" s="5" t="e">
        <f t="shared" si="2095"/>
        <v>#N/A</v>
      </c>
      <c r="AG1829" s="5" t="e">
        <f t="shared" si="2096"/>
        <v>#N/A</v>
      </c>
      <c r="AH1829" s="5" t="e">
        <f t="shared" si="2097"/>
        <v>#N/A</v>
      </c>
      <c r="AI1829" s="5" t="e">
        <f t="shared" si="2098"/>
        <v>#N/A</v>
      </c>
      <c r="AJ1829" s="5" t="e">
        <f t="shared" si="2099"/>
        <v>#N/A</v>
      </c>
      <c r="AK1829" s="5" t="e">
        <f t="shared" si="2100"/>
        <v>#N/A</v>
      </c>
      <c r="AL1829" s="5" t="e">
        <f t="shared" si="2101"/>
        <v>#N/A</v>
      </c>
      <c r="AM1829" s="5" t="e">
        <f t="shared" si="2102"/>
        <v>#N/A</v>
      </c>
      <c r="AN1829" s="5" t="e">
        <f t="shared" si="2103"/>
        <v>#N/A</v>
      </c>
      <c r="AO1829" s="5" t="e">
        <f t="shared" si="2104"/>
        <v>#N/A</v>
      </c>
      <c r="AP1829" s="5" t="e">
        <f t="shared" si="2105"/>
        <v>#N/A</v>
      </c>
      <c r="AQ1829" s="5" t="e">
        <f t="shared" si="2106"/>
        <v>#N/A</v>
      </c>
      <c r="AR1829" s="5" t="e">
        <f t="shared" si="2107"/>
        <v>#N/A</v>
      </c>
      <c r="AS1829" s="5" t="e">
        <f t="shared" si="2108"/>
        <v>#N/A</v>
      </c>
      <c r="AT1829" s="5" t="e">
        <f t="shared" si="2109"/>
        <v>#N/A</v>
      </c>
      <c r="AU1829" s="5" t="e">
        <f t="shared" si="2110"/>
        <v>#N/A</v>
      </c>
      <c r="AV1829" s="5" t="e">
        <f t="shared" si="2111"/>
        <v>#N/A</v>
      </c>
      <c r="AW1829" s="5" t="e">
        <f t="shared" si="2112"/>
        <v>#N/A</v>
      </c>
      <c r="AX1829" s="5" t="e">
        <f t="shared" si="2113"/>
        <v>#N/A</v>
      </c>
      <c r="AY1829" s="5" t="e">
        <f t="shared" si="2114"/>
        <v>#N/A</v>
      </c>
      <c r="AZ1829" s="5" t="e">
        <f t="shared" si="2115"/>
        <v>#N/A</v>
      </c>
      <c r="BA1829" s="5" t="e">
        <f t="shared" si="2116"/>
        <v>#N/A</v>
      </c>
      <c r="BB1829" s="5" t="e">
        <f t="shared" si="2117"/>
        <v>#N/A</v>
      </c>
      <c r="BC1829" s="5" t="e">
        <f t="shared" si="2118"/>
        <v>#N/A</v>
      </c>
      <c r="BD1829" s="5" t="e">
        <f t="shared" si="2119"/>
        <v>#N/A</v>
      </c>
      <c r="BE1829" s="5" t="e">
        <f t="shared" si="2120"/>
        <v>#N/A</v>
      </c>
      <c r="BF1829" s="5" t="e">
        <f t="shared" si="2121"/>
        <v>#N/A</v>
      </c>
      <c r="BG1829" s="5" t="e">
        <f t="shared" si="2122"/>
        <v>#N/A</v>
      </c>
      <c r="BH1829" s="5" t="e">
        <f t="shared" si="2123"/>
        <v>#N/A</v>
      </c>
      <c r="BI1829" s="5" t="e">
        <f t="shared" si="2124"/>
        <v>#N/A</v>
      </c>
      <c r="BJ1829" s="8" t="e">
        <f t="shared" si="2125"/>
        <v>#N/A</v>
      </c>
      <c r="BK1829" s="8" t="e">
        <f t="shared" si="2126"/>
        <v>#N/A</v>
      </c>
      <c r="BL1829" s="8" t="e">
        <f t="shared" si="2127"/>
        <v>#N/A</v>
      </c>
      <c r="BM1829" s="8" t="e">
        <f t="shared" si="2128"/>
        <v>#N/A</v>
      </c>
      <c r="BN1829" s="8" t="e">
        <f t="shared" si="2129"/>
        <v>#N/A</v>
      </c>
    </row>
    <row r="1830" spans="1:66" x14ac:dyDescent="0.25">
      <c r="A1830" t="s">
        <v>10</v>
      </c>
      <c r="B1830" t="s">
        <v>222</v>
      </c>
      <c r="C1830" t="s">
        <v>447</v>
      </c>
      <c r="D1830" t="s">
        <v>578</v>
      </c>
      <c r="E1830">
        <f>VLOOKUP(A1830,home!$A$2:$E$405,3,FALSE)</f>
        <v>1.5653594771241801</v>
      </c>
      <c r="F1830">
        <f>VLOOKUP(B1830,home!$B$2:$E$405,3,FALSE)</f>
        <v>0.56000000000000005</v>
      </c>
      <c r="G1830">
        <f>VLOOKUP(C1830,away!$B$2:$E$405,4,FALSE)</f>
        <v>1.43</v>
      </c>
      <c r="H1830">
        <f>VLOOKUP(A1830,away!$A$2:$E$405,3,FALSE)</f>
        <v>1.3758169934640501</v>
      </c>
      <c r="I1830">
        <f>VLOOKUP(C1830,away!$B$2:$E$405,3,FALSE)</f>
        <v>0.53</v>
      </c>
      <c r="J1830">
        <f>VLOOKUP(B1830,home!$B$2:$E$405,4,FALSE)</f>
        <v>1.1100000000000001</v>
      </c>
      <c r="K1830" s="3">
        <f t="shared" si="2074"/>
        <v>1.2535398692810436</v>
      </c>
      <c r="L1830" s="3">
        <f t="shared" si="2075"/>
        <v>0.80939313725490081</v>
      </c>
      <c r="M1830" s="5">
        <f t="shared" si="2076"/>
        <v>0.12708069424563934</v>
      </c>
      <c r="N1830" s="5">
        <f t="shared" si="2077"/>
        <v>0.15930071685282299</v>
      </c>
      <c r="O1830" s="5">
        <f t="shared" si="2078"/>
        <v>0.10285824180000885</v>
      </c>
      <c r="P1830" s="5">
        <f t="shared" si="2079"/>
        <v>0.12893690698046106</v>
      </c>
      <c r="Q1830" s="5">
        <f t="shared" si="2080"/>
        <v>9.9844899890032174E-2</v>
      </c>
      <c r="R1830" s="5">
        <f t="shared" si="2081"/>
        <v>4.1626377511516162E-2</v>
      </c>
      <c r="S1830" s="5">
        <f t="shared" si="2082"/>
        <v>3.2705058152958842E-2</v>
      </c>
      <c r="T1830" s="5">
        <f t="shared" si="2083"/>
        <v>8.0813776760894643E-2</v>
      </c>
      <c r="U1830" s="5">
        <f t="shared" si="2084"/>
        <v>5.2180323824429331E-2</v>
      </c>
      <c r="V1830" s="5">
        <f t="shared" si="2085"/>
        <v>3.6869740879476431E-3</v>
      </c>
      <c r="W1830" s="5">
        <f t="shared" si="2086"/>
        <v>4.17198542521766E-2</v>
      </c>
      <c r="X1830" s="5">
        <f t="shared" si="2087"/>
        <v>3.3767763718986432E-2</v>
      </c>
      <c r="Y1830" s="5">
        <f t="shared" si="2088"/>
        <v>1.3665698107296318E-2</v>
      </c>
      <c r="Z1830" s="5">
        <f t="shared" si="2089"/>
        <v>1.123070142886764E-2</v>
      </c>
      <c r="AA1830" s="5">
        <f t="shared" si="2090"/>
        <v>1.407813200107717E-2</v>
      </c>
      <c r="AB1830" s="5">
        <f t="shared" si="2091"/>
        <v>8.8237498741757792E-3</v>
      </c>
      <c r="AC1830" s="5">
        <f t="shared" si="2092"/>
        <v>2.3380175773305347E-4</v>
      </c>
      <c r="AD1830" s="5">
        <f t="shared" si="2093"/>
        <v>1.3074375161424409E-2</v>
      </c>
      <c r="AE1830" s="5">
        <f t="shared" si="2094"/>
        <v>1.0582309529552853E-2</v>
      </c>
      <c r="AF1830" s="5">
        <f t="shared" si="2095"/>
        <v>4.282624354763607E-3</v>
      </c>
      <c r="AG1830" s="5">
        <f t="shared" si="2096"/>
        <v>1.1554422540621207E-3</v>
      </c>
      <c r="AH1830" s="5">
        <f t="shared" si="2097"/>
        <v>2.2725131657710691E-3</v>
      </c>
      <c r="AI1830" s="5">
        <f t="shared" si="2098"/>
        <v>2.8486858567601161E-3</v>
      </c>
      <c r="AJ1830" s="5">
        <f t="shared" si="2099"/>
        <v>1.7854706482529172E-3</v>
      </c>
      <c r="AK1830" s="5">
        <f t="shared" si="2100"/>
        <v>7.4605288100536727E-4</v>
      </c>
      <c r="AL1830" s="5">
        <f t="shared" si="2101"/>
        <v>9.4886719552932973E-6</v>
      </c>
      <c r="AM1830" s="5">
        <f t="shared" si="2102"/>
        <v>3.2778501061566539E-3</v>
      </c>
      <c r="AN1830" s="5">
        <f t="shared" si="2103"/>
        <v>2.6530693808734435E-3</v>
      </c>
      <c r="AO1830" s="5">
        <f t="shared" si="2104"/>
        <v>1.0736880747700367E-3</v>
      </c>
      <c r="AP1830" s="5">
        <f t="shared" si="2105"/>
        <v>2.8967858642376488E-4</v>
      </c>
      <c r="AQ1830" s="5">
        <f t="shared" si="2106"/>
        <v>5.8615964965273987E-5</v>
      </c>
      <c r="AR1830" s="5">
        <f t="shared" si="2107"/>
        <v>3.6787131213930255E-4</v>
      </c>
      <c r="AS1830" s="5">
        <f t="shared" si="2108"/>
        <v>4.6114135653134723E-4</v>
      </c>
      <c r="AT1830" s="5">
        <f t="shared" si="2109"/>
        <v>2.8902953789319418E-4</v>
      </c>
      <c r="AU1830" s="5">
        <f t="shared" si="2110"/>
        <v>1.2077001638299834E-4</v>
      </c>
      <c r="AV1830" s="5">
        <f t="shared" si="2111"/>
        <v>3.7847507637453298E-5</v>
      </c>
      <c r="AW1830" s="5">
        <f t="shared" si="2112"/>
        <v>2.6742413562286241E-7</v>
      </c>
      <c r="AX1830" s="5">
        <f t="shared" si="2113"/>
        <v>6.8481929893241152E-4</v>
      </c>
      <c r="AY1830" s="5">
        <f t="shared" si="2114"/>
        <v>5.5428804081560621E-4</v>
      </c>
      <c r="AZ1830" s="5">
        <f t="shared" si="2115"/>
        <v>2.2431846814930796E-4</v>
      </c>
      <c r="BA1830" s="5">
        <f t="shared" si="2116"/>
        <v>6.0520609559860652E-5</v>
      </c>
      <c r="BB1830" s="5">
        <f t="shared" si="2117"/>
        <v>1.2246241510058638E-5</v>
      </c>
      <c r="BC1830" s="5">
        <f t="shared" si="2118"/>
        <v>1.9824047670815116E-6</v>
      </c>
      <c r="BD1830" s="5">
        <f t="shared" si="2119"/>
        <v>4.9625419239751124E-5</v>
      </c>
      <c r="BE1830" s="5">
        <f t="shared" si="2120"/>
        <v>6.220744154681461E-5</v>
      </c>
      <c r="BF1830" s="5">
        <f t="shared" si="2121"/>
        <v>3.8989754072451083E-5</v>
      </c>
      <c r="BG1830" s="5">
        <f t="shared" si="2122"/>
        <v>1.6291737074426786E-5</v>
      </c>
      <c r="BH1830" s="5">
        <f t="shared" si="2123"/>
        <v>5.1055854906595206E-6</v>
      </c>
      <c r="BI1830" s="5">
        <f t="shared" si="2124"/>
        <v>1.2800109937129051E-6</v>
      </c>
      <c r="BJ1830" s="8">
        <f t="shared" si="2125"/>
        <v>0.4670985380589357</v>
      </c>
      <c r="BK1830" s="8">
        <f t="shared" si="2126"/>
        <v>0.29320721193751081</v>
      </c>
      <c r="BL1830" s="8">
        <f t="shared" si="2127"/>
        <v>0.22866970724199889</v>
      </c>
      <c r="BM1830" s="8">
        <f t="shared" si="2128"/>
        <v>0.34000430077015242</v>
      </c>
      <c r="BN1830" s="8">
        <f t="shared" si="2129"/>
        <v>0.65964783728048071</v>
      </c>
    </row>
    <row r="1831" spans="1:66" x14ac:dyDescent="0.25">
      <c r="A1831" t="s">
        <v>13</v>
      </c>
      <c r="B1831" t="s">
        <v>227</v>
      </c>
      <c r="C1831" t="s">
        <v>15</v>
      </c>
      <c r="D1831" t="s">
        <v>578</v>
      </c>
      <c r="E1831">
        <f>VLOOKUP(A1831,home!$A$2:$E$405,3,FALSE)</f>
        <v>1.76143790849673</v>
      </c>
      <c r="F1831">
        <f>VLOOKUP(B1831,home!$B$2:$E$405,3,FALSE)</f>
        <v>1.6</v>
      </c>
      <c r="G1831">
        <f>VLOOKUP(C1831,away!$B$2:$E$405,4,FALSE)</f>
        <v>0.8</v>
      </c>
      <c r="H1831">
        <f>VLOOKUP(A1831,away!$A$2:$E$405,3,FALSE)</f>
        <v>1.3562091503267999</v>
      </c>
      <c r="I1831">
        <f>VLOOKUP(C1831,away!$B$2:$E$405,3,FALSE)</f>
        <v>1.37</v>
      </c>
      <c r="J1831">
        <f>VLOOKUP(B1831,home!$B$2:$E$405,4,FALSE)</f>
        <v>0.65</v>
      </c>
      <c r="K1831" s="3">
        <f t="shared" si="2074"/>
        <v>2.2546405228758148</v>
      </c>
      <c r="L1831" s="3">
        <f t="shared" si="2075"/>
        <v>1.2077042483660154</v>
      </c>
      <c r="M1831" s="5">
        <f t="shared" si="2076"/>
        <v>3.1356152748424133E-2</v>
      </c>
      <c r="N1831" s="5">
        <f t="shared" si="2077"/>
        <v>7.0696852628080897E-2</v>
      </c>
      <c r="O1831" s="5">
        <f t="shared" si="2078"/>
        <v>3.7868958886685539E-2</v>
      </c>
      <c r="P1831" s="5">
        <f t="shared" si="2079"/>
        <v>8.5380889265039409E-2</v>
      </c>
      <c r="Q1831" s="5">
        <f t="shared" si="2080"/>
        <v>7.9697994387525381E-2</v>
      </c>
      <c r="R1831" s="5">
        <f t="shared" si="2081"/>
        <v>2.2867251264324054E-2</v>
      </c>
      <c r="S1831" s="5">
        <f t="shared" si="2082"/>
        <v>5.812173698553702E-2</v>
      </c>
      <c r="T1831" s="5">
        <f t="shared" si="2083"/>
        <v>9.6251606408065266E-2</v>
      </c>
      <c r="U1831" s="5">
        <f t="shared" si="2084"/>
        <v>5.1557431347328216E-2</v>
      </c>
      <c r="V1831" s="5">
        <f t="shared" si="2085"/>
        <v>1.7584660087000287E-2</v>
      </c>
      <c r="W1831" s="5">
        <f t="shared" si="2086"/>
        <v>5.989677591268134E-2</v>
      </c>
      <c r="X1831" s="5">
        <f t="shared" si="2087"/>
        <v>7.2337590733172474E-2</v>
      </c>
      <c r="Y1831" s="5">
        <f t="shared" si="2088"/>
        <v>4.3681207822507263E-2</v>
      </c>
      <c r="Z1831" s="5">
        <f t="shared" si="2089"/>
        <v>9.2056255001257692E-3</v>
      </c>
      <c r="AA1831" s="5">
        <f t="shared" si="2090"/>
        <v>2.0755376291002495E-2</v>
      </c>
      <c r="AB1831" s="5">
        <f t="shared" si="2091"/>
        <v>2.3397956226615085E-2</v>
      </c>
      <c r="AC1831" s="5">
        <f t="shared" si="2092"/>
        <v>2.992622228916031E-3</v>
      </c>
      <c r="AD1831" s="5">
        <f t="shared" si="2093"/>
        <v>3.3761424540585852E-2</v>
      </c>
      <c r="AE1831" s="5">
        <f t="shared" si="2094"/>
        <v>4.0773815848554183E-2</v>
      </c>
      <c r="AF1831" s="5">
        <f t="shared" si="2095"/>
        <v>2.4621355311196233E-2</v>
      </c>
      <c r="AG1831" s="5">
        <f t="shared" si="2096"/>
        <v>9.9117718032869524E-3</v>
      </c>
      <c r="AH1831" s="5">
        <f t="shared" si="2097"/>
        <v>2.7794182563421017E-3</v>
      </c>
      <c r="AI1831" s="5">
        <f t="shared" si="2098"/>
        <v>6.2665890307697404E-3</v>
      </c>
      <c r="AJ1831" s="5">
        <f t="shared" si="2099"/>
        <v>7.0644527844912685E-3</v>
      </c>
      <c r="AK1831" s="5">
        <f t="shared" si="2100"/>
        <v>5.3092671732856336E-3</v>
      </c>
      <c r="AL1831" s="5">
        <f t="shared" si="2101"/>
        <v>3.2594910375542316E-4</v>
      </c>
      <c r="AM1831" s="5">
        <f t="shared" si="2102"/>
        <v>1.5223975175843757E-2</v>
      </c>
      <c r="AN1831" s="5">
        <f t="shared" si="2103"/>
        <v>1.8386059496885265E-2</v>
      </c>
      <c r="AO1831" s="5">
        <f t="shared" si="2104"/>
        <v>1.1102461082549329E-2</v>
      </c>
      <c r="AP1831" s="5">
        <f t="shared" si="2105"/>
        <v>4.4694964722377271E-3</v>
      </c>
      <c r="AQ1831" s="5">
        <f t="shared" si="2106"/>
        <v>1.3494574693946042E-3</v>
      </c>
      <c r="AR1831" s="5">
        <f t="shared" si="2107"/>
        <v>6.7134304723408386E-4</v>
      </c>
      <c r="AS1831" s="5">
        <f t="shared" si="2108"/>
        <v>1.5136372390448973E-3</v>
      </c>
      <c r="AT1831" s="5">
        <f t="shared" si="2109"/>
        <v>1.7063539280422464E-3</v>
      </c>
      <c r="AU1831" s="5">
        <f t="shared" si="2110"/>
        <v>1.2824049041774571E-3</v>
      </c>
      <c r="AV1831" s="5">
        <f t="shared" si="2111"/>
        <v>7.22840515923293E-4</v>
      </c>
      <c r="AW1831" s="5">
        <f t="shared" si="2112"/>
        <v>2.4653875178523079E-5</v>
      </c>
      <c r="AX1831" s="5">
        <f t="shared" si="2113"/>
        <v>5.720765225118803E-3</v>
      </c>
      <c r="AY1831" s="5">
        <f t="shared" si="2114"/>
        <v>6.9089924662805438E-3</v>
      </c>
      <c r="AZ1831" s="5">
        <f t="shared" si="2115"/>
        <v>4.1720097767279042E-3</v>
      </c>
      <c r="BA1831" s="5">
        <f t="shared" si="2116"/>
        <v>1.6795179771929478E-3</v>
      </c>
      <c r="BB1831" s="5">
        <f t="shared" si="2117"/>
        <v>5.0709024906575443E-4</v>
      </c>
      <c r="BC1831" s="5">
        <f t="shared" si="2118"/>
        <v>1.2248300962033852E-4</v>
      </c>
      <c r="BD1831" s="5">
        <f t="shared" si="2119"/>
        <v>1.3513064170926506E-4</v>
      </c>
      <c r="BE1831" s="5">
        <f t="shared" si="2120"/>
        <v>3.0467102067992171E-4</v>
      </c>
      <c r="BF1831" s="5">
        <f t="shared" si="2121"/>
        <v>3.4346181468544349E-4</v>
      </c>
      <c r="BG1831" s="5">
        <f t="shared" si="2122"/>
        <v>2.5812764181675488E-4</v>
      </c>
      <c r="BH1831" s="5">
        <f t="shared" si="2123"/>
        <v>1.4549626032860736E-4</v>
      </c>
      <c r="BI1831" s="5">
        <f t="shared" si="2124"/>
        <v>6.5608352892753349E-5</v>
      </c>
      <c r="BJ1831" s="8">
        <f t="shared" si="2125"/>
        <v>0.60127270379657272</v>
      </c>
      <c r="BK1831" s="8">
        <f t="shared" si="2126"/>
        <v>0.20267100288495285</v>
      </c>
      <c r="BL1831" s="8">
        <f t="shared" si="2127"/>
        <v>0.18501577662737892</v>
      </c>
      <c r="BM1831" s="8">
        <f t="shared" si="2128"/>
        <v>0.6634126710378484</v>
      </c>
      <c r="BN1831" s="8">
        <f t="shared" si="2129"/>
        <v>0.32786809918007942</v>
      </c>
    </row>
    <row r="1832" spans="1:66" x14ac:dyDescent="0.25">
      <c r="A1832" t="s">
        <v>16</v>
      </c>
      <c r="B1832" t="s">
        <v>59</v>
      </c>
      <c r="C1832" t="s">
        <v>287</v>
      </c>
      <c r="D1832" t="s">
        <v>578</v>
      </c>
      <c r="E1832">
        <f>VLOOKUP(A1832,home!$A$2:$E$405,3,FALSE)</f>
        <v>1.5457516339869299</v>
      </c>
      <c r="F1832">
        <f>VLOOKUP(B1832,home!$B$2:$E$405,3,FALSE)</f>
        <v>0.61</v>
      </c>
      <c r="G1832">
        <f>VLOOKUP(C1832,away!$B$2:$E$405,4,FALSE)</f>
        <v>0.68</v>
      </c>
      <c r="H1832">
        <f>VLOOKUP(A1832,away!$A$2:$E$405,3,FALSE)</f>
        <v>1.36928104575163</v>
      </c>
      <c r="I1832">
        <f>VLOOKUP(C1832,away!$B$2:$E$405,3,FALSE)</f>
        <v>1.18</v>
      </c>
      <c r="J1832">
        <f>VLOOKUP(B1832,home!$B$2:$E$405,4,FALSE)</f>
        <v>0.82</v>
      </c>
      <c r="K1832" s="3">
        <f t="shared" si="2074"/>
        <v>0.64117777777777862</v>
      </c>
      <c r="L1832" s="3">
        <f t="shared" si="2075"/>
        <v>1.3249163398692771</v>
      </c>
      <c r="M1832" s="5">
        <f t="shared" si="2076"/>
        <v>0.14000262344618872</v>
      </c>
      <c r="N1832" s="5">
        <f t="shared" si="2077"/>
        <v>8.9766570984286406E-2</v>
      </c>
      <c r="O1832" s="5">
        <f t="shared" si="2078"/>
        <v>0.185491763428421</v>
      </c>
      <c r="P1832" s="5">
        <f t="shared" si="2079"/>
        <v>0.1189331966711164</v>
      </c>
      <c r="Q1832" s="5">
        <f t="shared" si="2080"/>
        <v>2.8778165251217985E-2</v>
      </c>
      <c r="R1832" s="5">
        <f t="shared" si="2081"/>
        <v>0.12288053413874071</v>
      </c>
      <c r="S1832" s="5">
        <f t="shared" si="2082"/>
        <v>2.5258643235080615E-2</v>
      </c>
      <c r="T1832" s="5">
        <f t="shared" si="2083"/>
        <v>3.8128661372796954E-2</v>
      </c>
      <c r="U1832" s="5">
        <f t="shared" si="2084"/>
        <v>7.8788267811224236E-2</v>
      </c>
      <c r="V1832" s="5">
        <f t="shared" si="2085"/>
        <v>2.3841546755634406E-3</v>
      </c>
      <c r="W1832" s="5">
        <f t="shared" si="2086"/>
        <v>6.1506400147658792E-3</v>
      </c>
      <c r="X1832" s="5">
        <f t="shared" si="2087"/>
        <v>8.1490834562171263E-3</v>
      </c>
      <c r="Y1832" s="5">
        <f t="shared" si="2088"/>
        <v>5.3984269130502374E-3</v>
      </c>
      <c r="Z1832" s="5">
        <f t="shared" si="2089"/>
        <v>5.426880917742738E-2</v>
      </c>
      <c r="AA1832" s="5">
        <f t="shared" si="2090"/>
        <v>3.4795954471029206E-2</v>
      </c>
      <c r="AB1832" s="5">
        <f t="shared" si="2091"/>
        <v>1.1155196381695631E-2</v>
      </c>
      <c r="AC1832" s="5">
        <f t="shared" si="2092"/>
        <v>1.2658474263882964E-4</v>
      </c>
      <c r="AD1832" s="5">
        <f t="shared" si="2093"/>
        <v>9.8591342414466746E-4</v>
      </c>
      <c r="AE1832" s="5">
        <f t="shared" si="2094"/>
        <v>1.306252805345739E-3</v>
      </c>
      <c r="AF1832" s="5">
        <f t="shared" si="2095"/>
        <v>8.6533784290132609E-4</v>
      </c>
      <c r="AG1832" s="5">
        <f t="shared" si="2096"/>
        <v>3.8216674918906693E-4</v>
      </c>
      <c r="AH1832" s="5">
        <f t="shared" si="2097"/>
        <v>1.797540800610533E-2</v>
      </c>
      <c r="AI1832" s="5">
        <f t="shared" si="2098"/>
        <v>1.1525432160003506E-2</v>
      </c>
      <c r="AJ1832" s="5">
        <f t="shared" si="2099"/>
        <v>3.6949254901397954E-3</v>
      </c>
      <c r="AK1832" s="5">
        <f t="shared" si="2100"/>
        <v>7.8970137160743457E-4</v>
      </c>
      <c r="AL1832" s="5">
        <f t="shared" si="2101"/>
        <v>4.301384565872265E-6</v>
      </c>
      <c r="AM1832" s="5">
        <f t="shared" si="2102"/>
        <v>1.2642915567487173E-4</v>
      </c>
      <c r="AN1832" s="5">
        <f t="shared" si="2103"/>
        <v>1.6750805418951412E-4</v>
      </c>
      <c r="AO1832" s="5">
        <f t="shared" si="2104"/>
        <v>1.1096707902769781E-4</v>
      </c>
      <c r="AP1832" s="5">
        <f t="shared" si="2105"/>
        <v>4.9007365397120744E-5</v>
      </c>
      <c r="AQ1832" s="5">
        <f t="shared" si="2106"/>
        <v>1.6232664797147372E-5</v>
      </c>
      <c r="AR1832" s="5">
        <f t="shared" si="2107"/>
        <v>4.7631823566211887E-3</v>
      </c>
      <c r="AS1832" s="5">
        <f t="shared" si="2108"/>
        <v>3.054046678568696E-3</v>
      </c>
      <c r="AT1832" s="5">
        <f t="shared" si="2109"/>
        <v>9.7909343129714112E-4</v>
      </c>
      <c r="AU1832" s="5">
        <f t="shared" si="2110"/>
        <v>2.0925765017197371E-4</v>
      </c>
      <c r="AV1832" s="5">
        <f t="shared" si="2111"/>
        <v>3.3542838780066472E-5</v>
      </c>
      <c r="AW1832" s="5">
        <f t="shared" si="2112"/>
        <v>1.015015536333106E-7</v>
      </c>
      <c r="AX1832" s="5">
        <f t="shared" si="2113"/>
        <v>1.3510594180322504E-5</v>
      </c>
      <c r="AY1832" s="5">
        <f t="shared" si="2114"/>
        <v>1.7900406990852049E-5</v>
      </c>
      <c r="AZ1832" s="5">
        <f t="shared" si="2115"/>
        <v>1.1858270856245062E-5</v>
      </c>
      <c r="BA1832" s="5">
        <f t="shared" si="2116"/>
        <v>5.2370722733449092E-6</v>
      </c>
      <c r="BB1832" s="5">
        <f t="shared" si="2117"/>
        <v>1.7346706570077532E-6</v>
      </c>
      <c r="BC1832" s="5">
        <f t="shared" si="2118"/>
        <v>4.5965869955226863E-7</v>
      </c>
      <c r="BD1832" s="5">
        <f t="shared" si="2119"/>
        <v>1.0518030223440774E-3</v>
      </c>
      <c r="BE1832" s="5">
        <f t="shared" si="2120"/>
        <v>6.7439272452652667E-4</v>
      </c>
      <c r="BF1832" s="5">
        <f t="shared" si="2121"/>
        <v>2.1620281423070998E-4</v>
      </c>
      <c r="BG1832" s="5">
        <f t="shared" si="2122"/>
        <v>4.6208146659249512E-5</v>
      </c>
      <c r="BH1832" s="5">
        <f t="shared" si="2123"/>
        <v>7.4069091975518212E-6</v>
      </c>
      <c r="BI1832" s="5">
        <f t="shared" si="2124"/>
        <v>9.4982911589761367E-7</v>
      </c>
      <c r="BJ1832" s="8">
        <f t="shared" si="2125"/>
        <v>0.18043206380665902</v>
      </c>
      <c r="BK1832" s="8">
        <f t="shared" si="2126"/>
        <v>0.28672740456214468</v>
      </c>
      <c r="BL1832" s="8">
        <f t="shared" si="2127"/>
        <v>0.47813326966047998</v>
      </c>
      <c r="BM1832" s="8">
        <f t="shared" si="2128"/>
        <v>0.31369089438130265</v>
      </c>
      <c r="BN1832" s="8">
        <f t="shared" si="2129"/>
        <v>0.68585285391997119</v>
      </c>
    </row>
    <row r="1833" spans="1:66" x14ac:dyDescent="0.25">
      <c r="A1833" t="s">
        <v>16</v>
      </c>
      <c r="B1833" t="s">
        <v>18</v>
      </c>
      <c r="C1833" t="s">
        <v>232</v>
      </c>
      <c r="D1833" t="s">
        <v>578</v>
      </c>
      <c r="E1833">
        <f>VLOOKUP(A1833,home!$A$2:$E$405,3,FALSE)</f>
        <v>1.5457516339869299</v>
      </c>
      <c r="F1833">
        <f>VLOOKUP(B1833,home!$B$2:$E$405,3,FALSE)</f>
        <v>0.99</v>
      </c>
      <c r="G1833">
        <f>VLOOKUP(C1833,away!$B$2:$E$405,4,FALSE)</f>
        <v>0.88</v>
      </c>
      <c r="H1833">
        <f>VLOOKUP(A1833,away!$A$2:$E$405,3,FALSE)</f>
        <v>1.36928104575163</v>
      </c>
      <c r="I1833">
        <f>VLOOKUP(C1833,away!$B$2:$E$405,3,FALSE)</f>
        <v>1.1000000000000001</v>
      </c>
      <c r="J1833">
        <f>VLOOKUP(B1833,home!$B$2:$E$405,4,FALSE)</f>
        <v>1.03</v>
      </c>
      <c r="K1833" s="3">
        <f t="shared" ref="K1833:K1841" si="2130">E1833*F1833*G1833</f>
        <v>1.3466588235294132</v>
      </c>
      <c r="L1833" s="3">
        <f t="shared" ref="L1833:L1841" si="2131">H1833*I1833*J1833</f>
        <v>1.5513954248365969</v>
      </c>
      <c r="M1833" s="5">
        <f t="shared" ref="M1833:M1841" si="2132">_xlfn.POISSON.DIST(0,K1833,FALSE) * _xlfn.POISSON.DIST(0,L1833,FALSE)</f>
        <v>5.5130385801891224E-2</v>
      </c>
      <c r="N1833" s="5">
        <f t="shared" ref="N1833:N1841" si="2133">_xlfn.POISSON.DIST(1,K1833,FALSE) * _xlfn.POISSON.DIST(0,L1833,FALSE)</f>
        <v>7.4241820484697491E-2</v>
      </c>
      <c r="O1833" s="5">
        <f t="shared" ref="O1833:O1841" si="2134">_xlfn.POISSON.DIST(0,K1833,FALSE) * _xlfn.POISSON.DIST(1,L1833,FALSE)</f>
        <v>8.5529028302530535E-2</v>
      </c>
      <c r="P1833" s="5">
        <f t="shared" ref="P1833:P1841" si="2135">_xlfn.POISSON.DIST(1,K1833,FALSE) * _xlfn.POISSON.DIST(1,L1833,FALSE)</f>
        <v>0.11517842063149963</v>
      </c>
      <c r="Q1833" s="5">
        <f t="shared" ref="Q1833:Q1841" si="2136">_xlfn.POISSON.DIST(2,K1833,FALSE) * _xlfn.POISSON.DIST(0,L1833,FALSE)</f>
        <v>4.9989201315302323E-2</v>
      </c>
      <c r="R1833" s="5">
        <f t="shared" ref="R1833:R1841" si="2137">_xlfn.POISSON.DIST(0,K1833,FALSE) * _xlfn.POISSON.DIST(2,L1833,FALSE)</f>
        <v>6.6344671599632837E-2</v>
      </c>
      <c r="S1833" s="5">
        <f t="shared" ref="S1833:S1841" si="2138">_xlfn.POISSON.DIST(2,K1833,FALSE) * _xlfn.POISSON.DIST(2,L1833,FALSE)</f>
        <v>6.0157698818024505E-2</v>
      </c>
      <c r="T1833" s="5">
        <f t="shared" ref="T1833:T1841" si="2139">_xlfn.POISSON.DIST(2,K1833,FALSE) * _xlfn.POISSON.DIST(1,L1833,FALSE)</f>
        <v>7.7553018211795624E-2</v>
      </c>
      <c r="U1833" s="5">
        <f t="shared" ref="U1833:U1841" si="2140">_xlfn.POISSON.DIST(1,K1833,FALSE) * _xlfn.POISSON.DIST(2,L1833,FALSE)</f>
        <v>8.9343637403806825E-2</v>
      </c>
      <c r="V1833" s="5">
        <f t="shared" ref="V1833:V1841" si="2141">_xlfn.POISSON.DIST(3,K1833,FALSE) * _xlfn.POISSON.DIST(3,L1833,FALSE)</f>
        <v>1.3964609409136007E-2</v>
      </c>
      <c r="W1833" s="5">
        <f t="shared" ref="W1833:W1841" si="2142">_xlfn.POISSON.DIST(3,K1833,FALSE) * _xlfn.POISSON.DIST(0,L1833,FALSE)</f>
        <v>2.2439466344146675E-2</v>
      </c>
      <c r="X1833" s="5">
        <f t="shared" ref="X1833:X1841" si="2143">_xlfn.POISSON.DIST(3,K1833,FALSE) * _xlfn.POISSON.DIST(1,L1833,FALSE)</f>
        <v>3.4812485422083955E-2</v>
      </c>
      <c r="Y1833" s="5">
        <f t="shared" ref="Y1833:Y1841" si="2144">_xlfn.POISSON.DIST(3,K1833,FALSE) * _xlfn.POISSON.DIST(2,L1833,FALSE)</f>
        <v>2.7003965305505886E-2</v>
      </c>
      <c r="Z1833" s="5">
        <f t="shared" ref="Z1833:Z1841" si="2145">_xlfn.POISSON.DIST(0,K1833,FALSE) * _xlfn.POISSON.DIST(3,L1833,FALSE)</f>
        <v>3.4308939993985627E-2</v>
      </c>
      <c r="AA1833" s="5">
        <f t="shared" ref="AA1833:AA1841" si="2146">_xlfn.POISSON.DIST(1,K1833,FALSE) * _xlfn.POISSON.DIST(3,L1833,FALSE)</f>
        <v>4.6202436768841913E-2</v>
      </c>
      <c r="AB1833" s="5">
        <f t="shared" ref="AB1833:AB1841" si="2147">_xlfn.POISSON.DIST(2,K1833,FALSE) * _xlfn.POISSON.DIST(3,L1833,FALSE)</f>
        <v>3.1109459571660388E-2</v>
      </c>
      <c r="AC1833" s="5">
        <f t="shared" ref="AC1833:AC1841" si="2148">_xlfn.POISSON.DIST(4,K1833,FALSE) * _xlfn.POISSON.DIST(4,L1833,FALSE)</f>
        <v>1.8234291682855492E-3</v>
      </c>
      <c r="AD1833" s="5">
        <f t="shared" ref="AD1833:AD1841" si="2149">_xlfn.POISSON.DIST(4,K1833,FALSE) * _xlfn.POISSON.DIST(0,L1833,FALSE)</f>
        <v>7.5545763369091017E-3</v>
      </c>
      <c r="AE1833" s="5">
        <f t="shared" ref="AE1833:AE1841" si="2150">_xlfn.POISSON.DIST(4,K1833,FALSE) * _xlfn.POISSON.DIST(1,L1833,FALSE)</f>
        <v>1.1720135165659598E-2</v>
      </c>
      <c r="AF1833" s="5">
        <f t="shared" ref="AF1833:AF1841" si="2151">_xlfn.POISSON.DIST(4,K1833,FALSE) * _xlfn.POISSON.DIST(2,L1833,FALSE)</f>
        <v>9.0912820372354066E-3</v>
      </c>
      <c r="AG1833" s="5">
        <f t="shared" ref="AG1833:AG1841" si="2152">_xlfn.POISSON.DIST(4,K1833,FALSE) * _xlfn.POISSON.DIST(3,L1833,FALSE)</f>
        <v>4.701391119488715E-3</v>
      </c>
      <c r="AH1833" s="5">
        <f t="shared" ref="AH1833:AH1841" si="2153">_xlfn.POISSON.DIST(0,K1833,FALSE) * _xlfn.POISSON.DIST(4,L1833,FALSE)</f>
        <v>1.3306683134415659E-2</v>
      </c>
      <c r="AI1833" s="5">
        <f t="shared" ref="AI1833:AI1841" si="2154">_xlfn.POISSON.DIST(1,K1833,FALSE) * _xlfn.POISSON.DIST(4,L1833,FALSE)</f>
        <v>1.7919562254870874E-2</v>
      </c>
      <c r="AJ1833" s="5">
        <f t="shared" ref="AJ1833:AJ1841" si="2155">_xlfn.POISSON.DIST(2,K1833,FALSE) * _xlfn.POISSON.DIST(4,L1833,FALSE)</f>
        <v>1.2065768312153249E-2</v>
      </c>
      <c r="AK1833" s="5">
        <f t="shared" ref="AK1833:AK1841" si="2156">_xlfn.POISSON.DIST(3,K1833,FALSE) * _xlfn.POISSON.DIST(4,L1833,FALSE)</f>
        <v>5.4161577867409228E-3</v>
      </c>
      <c r="AL1833" s="5">
        <f t="shared" ref="AL1833:AL1841" si="2157">_xlfn.POISSON.DIST(5,K1833,FALSE) * _xlfn.POISSON.DIST(5,L1833,FALSE)</f>
        <v>1.5238035336174563E-4</v>
      </c>
      <c r="AM1833" s="5">
        <f t="shared" ref="AM1833:AM1841" si="2158">_xlfn.POISSON.DIST(5,K1833,FALSE) * _xlfn.POISSON.DIST(0,L1833,FALSE)</f>
        <v>2.0346873764250316E-3</v>
      </c>
      <c r="AN1833" s="5">
        <f t="shared" ref="AN1833:AN1841" si="2159">_xlfn.POISSON.DIST(5,K1833,FALSE) * _xlfn.POISSON.DIST(1,L1833,FALSE)</f>
        <v>3.1566046867585727E-3</v>
      </c>
      <c r="AO1833" s="5">
        <f t="shared" ref="AO1833:AO1841" si="2160">_xlfn.POISSON.DIST(5,K1833,FALSE) * _xlfn.POISSON.DIST(2,L1833,FALSE)</f>
        <v>2.4485710345275046E-3</v>
      </c>
      <c r="AP1833" s="5">
        <f t="shared" ref="AP1833:AP1841" si="2161">_xlfn.POISSON.DIST(5,K1833,FALSE) * _xlfn.POISSON.DIST(3,L1833,FALSE)</f>
        <v>1.2662339667844612E-3</v>
      </c>
      <c r="AQ1833" s="5">
        <f t="shared" ref="AQ1833:AQ1841" si="2162">_xlfn.POISSON.DIST(5,K1833,FALSE) * _xlfn.POISSON.DIST(4,L1833,FALSE)</f>
        <v>4.9110739571052702E-4</v>
      </c>
      <c r="AR1833" s="5">
        <f t="shared" ref="AR1833:AR1841" si="2163">_xlfn.POISSON.DIST(0,K1833,FALSE) * _xlfn.POISSON.DIST(5,L1833,FALSE)</f>
        <v>4.1287854668965538E-3</v>
      </c>
      <c r="AS1833" s="5">
        <f t="shared" ref="AS1833:AS1841" si="2164">_xlfn.POISSON.DIST(1,K1833,FALSE) * _xlfn.POISSON.DIST(5,L1833,FALSE)</f>
        <v>5.5600653794562523E-3</v>
      </c>
      <c r="AT1833" s="5">
        <f t="shared" ref="AT1833:AT1841" si="2165">_xlfn.POISSON.DIST(2,K1833,FALSE) * _xlfn.POISSON.DIST(5,L1833,FALSE)</f>
        <v>3.7437555513225892E-3</v>
      </c>
      <c r="AU1833" s="5">
        <f t="shared" ref="AU1833:AU1841" si="2166">_xlfn.POISSON.DIST(3,K1833,FALSE) * _xlfn.POISSON.DIST(5,L1833,FALSE)</f>
        <v>1.6805204821085961E-3</v>
      </c>
      <c r="AV1833" s="5">
        <f t="shared" ref="AV1833:AV1841" si="2167">_xlfn.POISSON.DIST(4,K1833,FALSE) * _xlfn.POISSON.DIST(5,L1833,FALSE)</f>
        <v>5.6577193383836077E-4</v>
      </c>
      <c r="AW1833" s="5">
        <f t="shared" ref="AW1833:AW1841" si="2168">_xlfn.POISSON.DIST(6,K1833,FALSE) * _xlfn.POISSON.DIST(6,L1833,FALSE)</f>
        <v>8.843141269249013E-6</v>
      </c>
      <c r="AX1833" s="5">
        <f t="shared" ref="AX1833:AX1841" si="2169">_xlfn.POISSON.DIST(6,K1833,FALSE) * _xlfn.POISSON.DIST(0,L1833,FALSE)</f>
        <v>4.5667161809778006E-4</v>
      </c>
      <c r="AY1833" s="5">
        <f t="shared" ref="AY1833:AY1841" si="2170">_xlfn.POISSON.DIST(6,K1833,FALSE) * _xlfn.POISSON.DIST(1,L1833,FALSE)</f>
        <v>7.084782589696217E-4</v>
      </c>
      <c r="AZ1833" s="5">
        <f t="shared" ref="AZ1833:AZ1841" si="2171">_xlfn.POISSON.DIST(6,K1833,FALSE) * _xlfn.POISSON.DIST(2,L1833,FALSE)</f>
        <v>5.4956496478083432E-4</v>
      </c>
      <c r="BA1833" s="5">
        <f t="shared" ref="BA1833:BA1841" si="2172">_xlfn.POISSON.DIST(6,K1833,FALSE) * _xlfn.POISSON.DIST(3,L1833,FALSE)</f>
        <v>2.8419752400382398E-4</v>
      </c>
      <c r="BB1833" s="5">
        <f t="shared" ref="BB1833:BB1841" si="2173">_xlfn.POISSON.DIST(6,K1833,FALSE) * _xlfn.POISSON.DIST(4,L1833,FALSE)</f>
        <v>1.1022568462235534E-4</v>
      </c>
      <c r="BC1833" s="5">
        <f t="shared" ref="BC1833:BC1841" si="2174">_xlfn.POISSON.DIST(6,K1833,FALSE) * _xlfn.POISSON.DIST(5,L1833,FALSE)</f>
        <v>3.4200724564520759E-5</v>
      </c>
      <c r="BD1833" s="5">
        <f t="shared" ref="BD1833:BD1841" si="2175">_xlfn.POISSON.DIST(0,K1833,FALSE) * _xlfn.POISSON.DIST(6,L1833,FALSE)</f>
        <v>1.0675631472458571E-3</v>
      </c>
      <c r="BE1833" s="5">
        <f t="shared" ref="BE1833:BE1841" si="2176">_xlfn.POISSON.DIST(1,K1833,FALSE) * _xlfn.POISSON.DIST(6,L1833,FALSE)</f>
        <v>1.4376433319134635E-3</v>
      </c>
      <c r="BF1833" s="5">
        <f t="shared" ref="BF1833:BF1841" si="2177">_xlfn.POISSON.DIST(2,K1833,FALSE) * _xlfn.POISSON.DIST(6,L1833,FALSE)</f>
        <v>9.6800753900474546E-4</v>
      </c>
      <c r="BG1833" s="5">
        <f t="shared" ref="BG1833:BG1841" si="2178">_xlfn.POISSON.DIST(3,K1833,FALSE) * _xlfn.POISSON.DIST(6,L1833,FALSE)</f>
        <v>4.3452529788124442E-4</v>
      </c>
      <c r="BH1833" s="5">
        <f t="shared" ref="BH1833:BH1841" si="2179">_xlfn.POISSON.DIST(4,K1833,FALSE) * _xlfn.POISSON.DIST(6,L1833,FALSE)</f>
        <v>1.46289331609631E-4</v>
      </c>
      <c r="BI1833" s="5">
        <f t="shared" ref="BI1833:BI1841" si="2180">_xlfn.POISSON.DIST(5,K1833,FALSE) * _xlfn.POISSON.DIST(6,L1833,FALSE)</f>
        <v>3.9400363840065988E-5</v>
      </c>
      <c r="BJ1833" s="8">
        <f t="shared" ref="BJ1833:BJ1841" si="2181">SUM(N1833,Q1833,T1833,W1833,X1833,Y1833,AD1833,AE1833,AF1833,AG1833,AM1833,AN1833,AO1833,AP1833,AQ1833,AX1833,AY1833,AZ1833,BA1833,BB1833,BC1833)</f>
        <v>0.33064788497806968</v>
      </c>
      <c r="BK1833" s="8">
        <f t="shared" ref="BK1833:BK1841" si="2182">SUM(M1833,P1833,S1833,V1833,AC1833,AL1833,AY1833)</f>
        <v>0.24711540244116828</v>
      </c>
      <c r="BL1833" s="8">
        <f t="shared" ref="BL1833:BL1841" si="2183">SUM(O1833,R1833,U1833,AA1833,AB1833,AH1833,AI1833,AJ1833,AK1833,AR1833,AS1833,AT1833,AU1833,AV1833,BD1833,BE1833,BF1833,BG1833,BH1833,BI1833)</f>
        <v>0.3870097329597707</v>
      </c>
      <c r="BM1833" s="8">
        <f t="shared" ref="BM1833:BM1841" si="2184">SUM(S1833:BI1833)</f>
        <v>0.5519687971197399</v>
      </c>
      <c r="BN1833" s="8">
        <f t="shared" ref="BN1833:BN1841" si="2185">SUM(M1833:R1833)</f>
        <v>0.44641352813555402</v>
      </c>
    </row>
    <row r="1834" spans="1:66" x14ac:dyDescent="0.25">
      <c r="A1834" t="s">
        <v>72</v>
      </c>
      <c r="B1834" t="s">
        <v>102</v>
      </c>
      <c r="C1834" t="s">
        <v>78</v>
      </c>
      <c r="D1834" t="s">
        <v>578</v>
      </c>
      <c r="E1834">
        <f>VLOOKUP(A1834,home!$A$2:$E$405,3,FALSE)</f>
        <v>1.4148550724637701</v>
      </c>
      <c r="F1834">
        <f>VLOOKUP(B1834,home!$B$2:$E$405,3,FALSE)</f>
        <v>0.68</v>
      </c>
      <c r="G1834">
        <f>VLOOKUP(C1834,away!$B$2:$E$405,4,FALSE)</f>
        <v>1.01</v>
      </c>
      <c r="H1834">
        <f>VLOOKUP(A1834,away!$A$2:$E$405,3,FALSE)</f>
        <v>1.0942028985507199</v>
      </c>
      <c r="I1834">
        <f>VLOOKUP(C1834,away!$B$2:$E$405,3,FALSE)</f>
        <v>0.8</v>
      </c>
      <c r="J1834">
        <f>VLOOKUP(B1834,home!$B$2:$E$405,4,FALSE)</f>
        <v>1.1100000000000001</v>
      </c>
      <c r="K1834" s="3">
        <f t="shared" si="2130"/>
        <v>0.97172246376811733</v>
      </c>
      <c r="L1834" s="3">
        <f t="shared" si="2131"/>
        <v>0.97165217391303949</v>
      </c>
      <c r="M1834" s="5">
        <f t="shared" si="2132"/>
        <v>0.14321981835736675</v>
      </c>
      <c r="N1834" s="5">
        <f t="shared" si="2133"/>
        <v>0.13916991475464263</v>
      </c>
      <c r="O1834" s="5">
        <f t="shared" si="2134"/>
        <v>0.13915984785436603</v>
      </c>
      <c r="P1834" s="5">
        <f t="shared" si="2135"/>
        <v>0.13522475021464089</v>
      </c>
      <c r="Q1834" s="5">
        <f t="shared" si="2136"/>
        <v>6.7617266223890096E-2</v>
      </c>
      <c r="R1834" s="5">
        <f t="shared" si="2137"/>
        <v>6.7607484344551272E-2</v>
      </c>
      <c r="S1834" s="5">
        <f t="shared" si="2138"/>
        <v>3.191899920055908E-2</v>
      </c>
      <c r="T1834" s="5">
        <f t="shared" si="2139"/>
        <v>6.570046372049955E-2</v>
      </c>
      <c r="U1834" s="5">
        <f t="shared" si="2140"/>
        <v>6.569571125645178E-2</v>
      </c>
      <c r="V1834" s="5">
        <f t="shared" si="2141"/>
        <v>3.3485734209919246E-3</v>
      </c>
      <c r="W1834" s="5">
        <f t="shared" si="2142"/>
        <v>2.1901738842781068E-2</v>
      </c>
      <c r="X1834" s="5">
        <f t="shared" si="2143"/>
        <v>2.1280872159063879E-2</v>
      </c>
      <c r="Y1834" s="5">
        <f t="shared" si="2144"/>
        <v>1.0338802848059948E-2</v>
      </c>
      <c r="Z1834" s="5">
        <f t="shared" si="2145"/>
        <v>2.1896986378725013E-2</v>
      </c>
      <c r="AA1834" s="5">
        <f t="shared" si="2146"/>
        <v>2.1277793553031575E-2</v>
      </c>
      <c r="AB1834" s="5">
        <f t="shared" si="2147"/>
        <v>1.0338054987450601E-2</v>
      </c>
      <c r="AC1834" s="5">
        <f t="shared" si="2148"/>
        <v>1.9760271728733113E-4</v>
      </c>
      <c r="AD1834" s="5">
        <f t="shared" si="2149"/>
        <v>5.3206029072782723E-3</v>
      </c>
      <c r="AE1834" s="5">
        <f t="shared" si="2150"/>
        <v>5.1697753813849711E-3</v>
      </c>
      <c r="AF1834" s="5">
        <f t="shared" si="2151"/>
        <v>2.5116117439824095E-3</v>
      </c>
      <c r="AG1834" s="5">
        <f t="shared" si="2152"/>
        <v>8.1347100368867639E-4</v>
      </c>
      <c r="AH1834" s="5">
        <f t="shared" si="2153"/>
        <v>5.319063604258093E-3</v>
      </c>
      <c r="AI1834" s="5">
        <f t="shared" si="2154"/>
        <v>5.1686535904689962E-3</v>
      </c>
      <c r="AJ1834" s="5">
        <f t="shared" si="2155"/>
        <v>2.5112484006472291E-3</v>
      </c>
      <c r="AK1834" s="5">
        <f t="shared" si="2156"/>
        <v>8.1341216100355663E-4</v>
      </c>
      <c r="AL1834" s="5">
        <f t="shared" si="2157"/>
        <v>7.4628716593506961E-6</v>
      </c>
      <c r="AM1834" s="5">
        <f t="shared" si="2158"/>
        <v>1.0340298731584504E-3</v>
      </c>
      <c r="AN1834" s="5">
        <f t="shared" si="2159"/>
        <v>1.0047173741454328E-3</v>
      </c>
      <c r="AO1834" s="5">
        <f t="shared" si="2160"/>
        <v>4.8811791037830517E-4</v>
      </c>
      <c r="AP1834" s="5">
        <f t="shared" si="2161"/>
        <v>1.5809360958165682E-4</v>
      </c>
      <c r="AQ1834" s="5">
        <f t="shared" si="2162"/>
        <v>3.8402999857944041E-5</v>
      </c>
      <c r="AR1834" s="5">
        <f t="shared" si="2163"/>
        <v>1.0336559428518208E-3</v>
      </c>
      <c r="AS1834" s="5">
        <f t="shared" si="2164"/>
        <v>1.0044266994765276E-3</v>
      </c>
      <c r="AT1834" s="5">
        <f t="shared" si="2165"/>
        <v>4.8801199354490482E-4</v>
      </c>
      <c r="AU1834" s="5">
        <f t="shared" si="2166"/>
        <v>1.5807073890528186E-4</v>
      </c>
      <c r="AV1834" s="5">
        <f t="shared" si="2167"/>
        <v>3.8400221964671813E-5</v>
      </c>
      <c r="AW1834" s="5">
        <f t="shared" si="2168"/>
        <v>1.9572961487415544E-7</v>
      </c>
      <c r="AX1834" s="5">
        <f t="shared" si="2169"/>
        <v>1.6746500932589384E-4</v>
      </c>
      <c r="AY1834" s="5">
        <f t="shared" si="2170"/>
        <v>1.6271774036587217E-4</v>
      </c>
      <c r="AZ1834" s="5">
        <f t="shared" si="2171"/>
        <v>7.9052523080358611E-5</v>
      </c>
      <c r="BA1834" s="5">
        <f t="shared" si="2172"/>
        <v>2.5603851968113725E-5</v>
      </c>
      <c r="BB1834" s="5">
        <f t="shared" si="2173"/>
        <v>6.2195096063413389E-6</v>
      </c>
      <c r="BC1834" s="5">
        <f t="shared" si="2174"/>
        <v>1.2086400059349191E-6</v>
      </c>
      <c r="BD1834" s="5">
        <f t="shared" si="2175"/>
        <v>1.6739234065835064E-4</v>
      </c>
      <c r="BE1834" s="5">
        <f t="shared" si="2176"/>
        <v>1.6265889768044448E-4</v>
      </c>
      <c r="BF1834" s="5">
        <f t="shared" si="2177"/>
        <v>7.9029652403923804E-5</v>
      </c>
      <c r="BG1834" s="5">
        <f t="shared" si="2178"/>
        <v>2.5598296181559589E-5</v>
      </c>
      <c r="BH1834" s="5">
        <f t="shared" si="2179"/>
        <v>6.2186098584527671E-6</v>
      </c>
      <c r="BI1834" s="5">
        <f t="shared" si="2180"/>
        <v>1.2085525785736856E-6</v>
      </c>
      <c r="BJ1834" s="8">
        <f t="shared" si="2181"/>
        <v>0.34299014862674565</v>
      </c>
      <c r="BK1834" s="8">
        <f t="shared" si="2182"/>
        <v>0.31407992452287115</v>
      </c>
      <c r="BL1834" s="8">
        <f t="shared" si="2183"/>
        <v>0.32105594169833357</v>
      </c>
      <c r="BM1834" s="8">
        <f t="shared" si="2184"/>
        <v>0.30786139746646674</v>
      </c>
      <c r="BN1834" s="8">
        <f t="shared" si="2185"/>
        <v>0.69199908174945768</v>
      </c>
    </row>
    <row r="1835" spans="1:66" x14ac:dyDescent="0.25">
      <c r="A1835" t="s">
        <v>114</v>
      </c>
      <c r="B1835" t="s">
        <v>356</v>
      </c>
      <c r="C1835" t="s">
        <v>345</v>
      </c>
      <c r="D1835" t="s">
        <v>578</v>
      </c>
      <c r="E1835">
        <f>VLOOKUP(A1835,home!$A$2:$E$405,3,FALSE)</f>
        <v>1.35326086956522</v>
      </c>
      <c r="F1835">
        <f>VLOOKUP(B1835,home!$B$2:$E$405,3,FALSE)</f>
        <v>1.29</v>
      </c>
      <c r="G1835">
        <f>VLOOKUP(C1835,away!$B$2:$E$405,4,FALSE)</f>
        <v>1.22</v>
      </c>
      <c r="H1835">
        <f>VLOOKUP(A1835,away!$A$2:$E$405,3,FALSE)</f>
        <v>1.10869565217391</v>
      </c>
      <c r="I1835">
        <f>VLOOKUP(C1835,away!$B$2:$E$405,3,FALSE)</f>
        <v>0.64</v>
      </c>
      <c r="J1835">
        <f>VLOOKUP(B1835,home!$B$2:$E$405,4,FALSE)</f>
        <v>0.94</v>
      </c>
      <c r="K1835" s="3">
        <f t="shared" si="2130"/>
        <v>2.1297619565217434</v>
      </c>
      <c r="L1835" s="3">
        <f t="shared" si="2131"/>
        <v>0.66699130434782428</v>
      </c>
      <c r="M1835" s="5">
        <f t="shared" si="2132"/>
        <v>6.1007817891230824E-2</v>
      </c>
      <c r="N1835" s="5">
        <f t="shared" si="2133"/>
        <v>0.12993212959514999</v>
      </c>
      <c r="O1835" s="5">
        <f t="shared" si="2134"/>
        <v>4.0691684030686584E-2</v>
      </c>
      <c r="P1835" s="5">
        <f t="shared" si="2135"/>
        <v>8.6663600595359644E-2</v>
      </c>
      <c r="Q1835" s="5">
        <f t="shared" si="2136"/>
        <v>0.1383622532708017</v>
      </c>
      <c r="R1835" s="5">
        <f t="shared" si="2137"/>
        <v>1.3570499703868586E-2</v>
      </c>
      <c r="S1835" s="5">
        <f t="shared" si="2138"/>
        <v>3.07771197518588E-2</v>
      </c>
      <c r="T1835" s="5">
        <f t="shared" si="2139"/>
        <v>9.228641978159606E-2</v>
      </c>
      <c r="U1835" s="5">
        <f t="shared" si="2140"/>
        <v>2.8901934000288901E-2</v>
      </c>
      <c r="V1835" s="5">
        <f t="shared" si="2141"/>
        <v>4.8577672425998151E-3</v>
      </c>
      <c r="W1835" s="5">
        <f t="shared" si="2142"/>
        <v>9.8226221078259859E-2</v>
      </c>
      <c r="X1835" s="5">
        <f t="shared" si="2143"/>
        <v>6.5516035318146301E-2</v>
      </c>
      <c r="Y1835" s="5">
        <f t="shared" si="2144"/>
        <v>2.1849312926274258E-2</v>
      </c>
      <c r="Z1835" s="5">
        <f t="shared" si="2145"/>
        <v>3.0171350993783573E-3</v>
      </c>
      <c r="AA1835" s="5">
        <f t="shared" si="2146"/>
        <v>6.4257795523424751E-3</v>
      </c>
      <c r="AB1835" s="5">
        <f t="shared" si="2147"/>
        <v>6.8426904157871619E-3</v>
      </c>
      <c r="AC1835" s="5">
        <f t="shared" si="2148"/>
        <v>4.3128857768735715E-4</v>
      </c>
      <c r="AD1835" s="5">
        <f t="shared" si="2149"/>
        <v>5.2299617196343018E-2</v>
      </c>
      <c r="AE1835" s="5">
        <f t="shared" si="2150"/>
        <v>3.4883389890680738E-2</v>
      </c>
      <c r="AF1835" s="5">
        <f t="shared" si="2151"/>
        <v>1.1633458861629425E-2</v>
      </c>
      <c r="AG1835" s="5">
        <f t="shared" si="2152"/>
        <v>2.5864719667316551E-3</v>
      </c>
      <c r="AH1835" s="5">
        <f t="shared" si="2153"/>
        <v>5.0310071883199309E-4</v>
      </c>
      <c r="AI1835" s="5">
        <f t="shared" si="2154"/>
        <v>1.0714847712671213E-3</v>
      </c>
      <c r="AJ1835" s="5">
        <f t="shared" si="2155"/>
        <v>1.1410037514185587E-3</v>
      </c>
      <c r="AK1835" s="5">
        <f t="shared" si="2156"/>
        <v>8.1002212733994597E-4</v>
      </c>
      <c r="AL1835" s="5">
        <f t="shared" si="2157"/>
        <v>2.4506381201619979E-5</v>
      </c>
      <c r="AM1835" s="5">
        <f t="shared" si="2158"/>
        <v>2.2277147009084331E-2</v>
      </c>
      <c r="AN1835" s="5">
        <f t="shared" si="2159"/>
        <v>1.4858663340737393E-2</v>
      </c>
      <c r="AO1835" s="5">
        <f t="shared" si="2160"/>
        <v>4.9552996212518163E-3</v>
      </c>
      <c r="AP1835" s="5">
        <f t="shared" si="2161"/>
        <v>1.1017139192710094E-3</v>
      </c>
      <c r="AQ1835" s="5">
        <f t="shared" si="2162"/>
        <v>1.8370840100818102E-4</v>
      </c>
      <c r="AR1835" s="5">
        <f t="shared" si="2163"/>
        <v>6.7112760934415864E-5</v>
      </c>
      <c r="AS1835" s="5">
        <f t="shared" si="2164"/>
        <v>1.4293420503525757E-4</v>
      </c>
      <c r="AT1835" s="5">
        <f t="shared" si="2165"/>
        <v>1.522079160848851E-4</v>
      </c>
      <c r="AU1835" s="5">
        <f t="shared" si="2166"/>
        <v>1.0805554305301406E-4</v>
      </c>
      <c r="AV1835" s="5">
        <f t="shared" si="2167"/>
        <v>5.7533146196401698E-5</v>
      </c>
      <c r="AW1835" s="5">
        <f t="shared" si="2168"/>
        <v>9.6700322183903881E-7</v>
      </c>
      <c r="AX1835" s="5">
        <f t="shared" si="2169"/>
        <v>7.9075033666316675E-3</v>
      </c>
      <c r="AY1835" s="5">
        <f t="shared" si="2170"/>
        <v>5.2742359846444679E-3</v>
      </c>
      <c r="AZ1835" s="5">
        <f t="shared" si="2171"/>
        <v>1.7589347694181223E-3</v>
      </c>
      <c r="BA1835" s="5">
        <f t="shared" si="2172"/>
        <v>3.9106473203897766E-4</v>
      </c>
      <c r="BB1835" s="5">
        <f t="shared" si="2173"/>
        <v>6.5209193926777514E-5</v>
      </c>
      <c r="BC1835" s="5">
        <f t="shared" si="2174"/>
        <v>8.6987930625383158E-6</v>
      </c>
      <c r="BD1835" s="5">
        <f t="shared" si="2175"/>
        <v>7.4606046590049529E-6</v>
      </c>
      <c r="BE1835" s="5">
        <f t="shared" si="2176"/>
        <v>1.5889311975397623E-5</v>
      </c>
      <c r="BF1835" s="5">
        <f t="shared" si="2177"/>
        <v>1.6920226080253606E-5</v>
      </c>
      <c r="BG1835" s="5">
        <f t="shared" si="2178"/>
        <v>1.2012017933823715E-5</v>
      </c>
      <c r="BH1835" s="5">
        <f t="shared" si="2179"/>
        <v>6.3956847041286686E-6</v>
      </c>
      <c r="BI1835" s="5">
        <f t="shared" si="2180"/>
        <v>2.7242571937522503E-6</v>
      </c>
      <c r="BJ1835" s="8">
        <f t="shared" si="2181"/>
        <v>0.7063574890166886</v>
      </c>
      <c r="BK1835" s="8">
        <f t="shared" si="2182"/>
        <v>0.18903633642458251</v>
      </c>
      <c r="BL1835" s="8">
        <f t="shared" si="2183"/>
        <v>0.10054744474568167</v>
      </c>
      <c r="BM1835" s="8">
        <f t="shared" si="2184"/>
        <v>0.52345715121781111</v>
      </c>
      <c r="BN1835" s="8">
        <f t="shared" si="2185"/>
        <v>0.47022798508709734</v>
      </c>
    </row>
    <row r="1836" spans="1:66" x14ac:dyDescent="0.25">
      <c r="A1836" t="s">
        <v>19</v>
      </c>
      <c r="B1836" t="s">
        <v>141</v>
      </c>
      <c r="C1836" t="s">
        <v>139</v>
      </c>
      <c r="D1836" t="s">
        <v>578</v>
      </c>
      <c r="E1836">
        <f>VLOOKUP(A1836,home!$A$2:$E$405,3,FALSE)</f>
        <v>1.5815789473684201</v>
      </c>
      <c r="F1836">
        <f>VLOOKUP(B1836,home!$B$2:$E$405,3,FALSE)</f>
        <v>0.77</v>
      </c>
      <c r="G1836">
        <f>VLOOKUP(C1836,away!$B$2:$E$405,4,FALSE)</f>
        <v>0.53</v>
      </c>
      <c r="H1836">
        <f>VLOOKUP(A1836,away!$A$2:$E$405,3,FALSE)</f>
        <v>1.22631578947368</v>
      </c>
      <c r="I1836">
        <f>VLOOKUP(C1836,away!$B$2:$E$405,3,FALSE)</f>
        <v>1</v>
      </c>
      <c r="J1836">
        <f>VLOOKUP(B1836,home!$B$2:$E$405,4,FALSE)</f>
        <v>0.99</v>
      </c>
      <c r="K1836" s="3">
        <f t="shared" si="2130"/>
        <v>0.64544236842105229</v>
      </c>
      <c r="L1836" s="3">
        <f t="shared" si="2131"/>
        <v>1.2140526315789433</v>
      </c>
      <c r="M1836" s="5">
        <f t="shared" si="2132"/>
        <v>0.155751264899882</v>
      </c>
      <c r="N1836" s="5">
        <f t="shared" si="2133"/>
        <v>0.10052846530155456</v>
      </c>
      <c r="O1836" s="5">
        <f t="shared" si="2134"/>
        <v>0.18909023302345085</v>
      </c>
      <c r="P1836" s="5">
        <f t="shared" si="2135"/>
        <v>0.12204684784794478</v>
      </c>
      <c r="Q1836" s="5">
        <f t="shared" si="2136"/>
        <v>3.2442665368984464E-2</v>
      </c>
      <c r="R1836" s="5">
        <f t="shared" si="2137"/>
        <v>0.11478274750399806</v>
      </c>
      <c r="S1836" s="5">
        <f t="shared" si="2138"/>
        <v>2.3909008185574402E-2</v>
      </c>
      <c r="T1836" s="5">
        <f t="shared" si="2139"/>
        <v>3.9387103266650639E-2</v>
      </c>
      <c r="U1836" s="5">
        <f t="shared" si="2140"/>
        <v>7.4085648402856127E-2</v>
      </c>
      <c r="V1836" s="5">
        <f t="shared" si="2141"/>
        <v>2.0816803182916823E-3</v>
      </c>
      <c r="W1836" s="5">
        <f t="shared" si="2142"/>
        <v>6.9799569245496632E-3</v>
      </c>
      <c r="X1836" s="5">
        <f t="shared" si="2143"/>
        <v>8.4740350725571855E-3</v>
      </c>
      <c r="Y1836" s="5">
        <f t="shared" si="2144"/>
        <v>5.1439622899651571E-3</v>
      </c>
      <c r="Z1836" s="5">
        <f t="shared" si="2145"/>
        <v>4.6450765555696751E-2</v>
      </c>
      <c r="AA1836" s="5">
        <f t="shared" si="2146"/>
        <v>2.9981292135239947E-2</v>
      </c>
      <c r="AB1836" s="5">
        <f t="shared" si="2147"/>
        <v>9.6755981020463684E-3</v>
      </c>
      <c r="AC1836" s="5">
        <f t="shared" si="2148"/>
        <v>1.0195042446281225E-4</v>
      </c>
      <c r="AD1836" s="5">
        <f t="shared" si="2149"/>
        <v>1.1262899822145644E-3</v>
      </c>
      <c r="AE1836" s="5">
        <f t="shared" si="2150"/>
        <v>1.3673753168285932E-3</v>
      </c>
      <c r="AF1836" s="5">
        <f t="shared" si="2151"/>
        <v>8.3003280087592252E-4</v>
      </c>
      <c r="AG1836" s="5">
        <f t="shared" si="2152"/>
        <v>3.3590116873341829E-4</v>
      </c>
      <c r="AH1836" s="5">
        <f t="shared" si="2153"/>
        <v>1.409841854043754E-2</v>
      </c>
      <c r="AI1836" s="5">
        <f t="shared" si="2154"/>
        <v>9.0997166537312799E-3</v>
      </c>
      <c r="AJ1836" s="5">
        <f t="shared" si="2155"/>
        <v>2.9366713344724047E-3</v>
      </c>
      <c r="AK1836" s="5">
        <f t="shared" si="2156"/>
        <v>6.3181736713202716E-4</v>
      </c>
      <c r="AL1836" s="5">
        <f t="shared" si="2157"/>
        <v>3.1955382064972677E-6</v>
      </c>
      <c r="AM1836" s="5">
        <f t="shared" si="2158"/>
        <v>1.4539105472989472E-4</v>
      </c>
      <c r="AN1836" s="5">
        <f t="shared" si="2159"/>
        <v>1.7651239260286686E-4</v>
      </c>
      <c r="AO1836" s="5">
        <f t="shared" si="2160"/>
        <v>1.0714766737290306E-4</v>
      </c>
      <c r="AP1836" s="5">
        <f t="shared" si="2161"/>
        <v>4.3360969180539424E-5</v>
      </c>
      <c r="AQ1836" s="5">
        <f t="shared" si="2162"/>
        <v>1.316062468536183E-5</v>
      </c>
      <c r="AR1836" s="5">
        <f t="shared" si="2163"/>
        <v>3.423244426023913E-3</v>
      </c>
      <c r="AS1836" s="5">
        <f t="shared" si="2164"/>
        <v>2.2095069900170401E-3</v>
      </c>
      <c r="AT1836" s="5">
        <f t="shared" si="2165"/>
        <v>7.1305471233973426E-4</v>
      </c>
      <c r="AU1836" s="5">
        <f t="shared" si="2166"/>
        <v>1.5341190744878343E-4</v>
      </c>
      <c r="AV1836" s="5">
        <f t="shared" si="2167"/>
        <v>2.4754636221933508E-5</v>
      </c>
      <c r="AW1836" s="5">
        <f t="shared" si="2168"/>
        <v>6.9556304251340876E-8</v>
      </c>
      <c r="AX1836" s="5">
        <f t="shared" si="2169"/>
        <v>1.5640257785349673E-5</v>
      </c>
      <c r="AY1836" s="5">
        <f t="shared" si="2170"/>
        <v>1.8988096122876824E-5</v>
      </c>
      <c r="AZ1836" s="5">
        <f t="shared" si="2171"/>
        <v>1.1526274033326271E-5</v>
      </c>
      <c r="BA1836" s="5">
        <f t="shared" si="2172"/>
        <v>4.6645011074866008E-6</v>
      </c>
      <c r="BB1836" s="5">
        <f t="shared" si="2173"/>
        <v>1.4157374611367504E-6</v>
      </c>
      <c r="BC1836" s="5">
        <f t="shared" si="2174"/>
        <v>3.4375595806359286E-7</v>
      </c>
      <c r="BD1836" s="5">
        <f t="shared" si="2175"/>
        <v>6.9266648399204586E-4</v>
      </c>
      <c r="BE1836" s="5">
        <f t="shared" si="2176"/>
        <v>4.47076295953709E-4</v>
      </c>
      <c r="BF1836" s="5">
        <f t="shared" si="2177"/>
        <v>1.442809916626366E-4</v>
      </c>
      <c r="BG1836" s="5">
        <f t="shared" si="2178"/>
        <v>3.1041688325623424E-5</v>
      </c>
      <c r="BH1836" s="5">
        <f t="shared" si="2179"/>
        <v>5.0089052081696275E-6</v>
      </c>
      <c r="BI1836" s="5">
        <f t="shared" si="2180"/>
        <v>6.4659192815150987E-7</v>
      </c>
      <c r="BJ1836" s="8">
        <f t="shared" si="2181"/>
        <v>0.19715393882395393</v>
      </c>
      <c r="BK1836" s="8">
        <f t="shared" si="2182"/>
        <v>0.30391293531048508</v>
      </c>
      <c r="BL1836" s="8">
        <f t="shared" si="2183"/>
        <v>0.45222683669248631</v>
      </c>
      <c r="BM1836" s="8">
        <f t="shared" si="2184"/>
        <v>0.28508333389698881</v>
      </c>
      <c r="BN1836" s="8">
        <f t="shared" si="2185"/>
        <v>0.71464222394581467</v>
      </c>
    </row>
    <row r="1837" spans="1:66" x14ac:dyDescent="0.25">
      <c r="A1837" t="s">
        <v>25</v>
      </c>
      <c r="B1837" t="s">
        <v>171</v>
      </c>
      <c r="C1837" t="s">
        <v>471</v>
      </c>
      <c r="D1837" t="s">
        <v>578</v>
      </c>
      <c r="E1837">
        <f>VLOOKUP(A1837,home!$A$2:$E$405,3,FALSE)</f>
        <v>1.37894736842105</v>
      </c>
      <c r="F1837">
        <f>VLOOKUP(B1837,home!$B$2:$E$405,3,FALSE)</f>
        <v>0.8</v>
      </c>
      <c r="G1837">
        <f>VLOOKUP(C1837,away!$B$2:$E$405,4,FALSE)</f>
        <v>1.26</v>
      </c>
      <c r="H1837">
        <f>VLOOKUP(A1837,away!$A$2:$E$405,3,FALSE)</f>
        <v>1.1000000000000001</v>
      </c>
      <c r="I1837">
        <f>VLOOKUP(C1837,away!$B$2:$E$405,3,FALSE)</f>
        <v>1.1100000000000001</v>
      </c>
      <c r="J1837">
        <f>VLOOKUP(B1837,home!$B$2:$E$405,4,FALSE)</f>
        <v>1.1000000000000001</v>
      </c>
      <c r="K1837" s="3">
        <f t="shared" si="2130"/>
        <v>1.3899789473684185</v>
      </c>
      <c r="L1837" s="3">
        <f t="shared" si="2131"/>
        <v>1.3431000000000004</v>
      </c>
      <c r="M1837" s="5">
        <f t="shared" si="2132"/>
        <v>6.5018791727528932E-2</v>
      </c>
      <c r="N1837" s="5">
        <f t="shared" si="2133"/>
        <v>9.0374751684597104E-2</v>
      </c>
      <c r="O1837" s="5">
        <f t="shared" si="2134"/>
        <v>8.7326739169244147E-2</v>
      </c>
      <c r="P1837" s="5">
        <f t="shared" si="2135"/>
        <v>0.12138232898758242</v>
      </c>
      <c r="Q1837" s="5">
        <f t="shared" si="2136"/>
        <v>6.2809501107619264E-2</v>
      </c>
      <c r="R1837" s="5">
        <f t="shared" si="2137"/>
        <v>5.8644271689105937E-2</v>
      </c>
      <c r="S1837" s="5">
        <f t="shared" si="2138"/>
        <v>5.6651582561674491E-2</v>
      </c>
      <c r="T1837" s="5">
        <f t="shared" si="2139"/>
        <v>8.4359440937643457E-2</v>
      </c>
      <c r="U1837" s="5">
        <f t="shared" si="2140"/>
        <v>8.1514303031611016E-2</v>
      </c>
      <c r="V1837" s="5">
        <f t="shared" si="2141"/>
        <v>1.175130527560124E-2</v>
      </c>
      <c r="W1837" s="5">
        <f t="shared" si="2142"/>
        <v>2.9101294744768049E-2</v>
      </c>
      <c r="X1837" s="5">
        <f t="shared" si="2143"/>
        <v>3.9085948971697981E-2</v>
      </c>
      <c r="Y1837" s="5">
        <f t="shared" si="2144"/>
        <v>2.6248169031943793E-2</v>
      </c>
      <c r="Z1837" s="5">
        <f t="shared" si="2145"/>
        <v>2.6255040435212734E-2</v>
      </c>
      <c r="AA1837" s="5">
        <f t="shared" si="2146"/>
        <v>3.649395346725226E-2</v>
      </c>
      <c r="AB1837" s="5">
        <f t="shared" si="2147"/>
        <v>2.5362913512861678E-2</v>
      </c>
      <c r="AC1837" s="5">
        <f t="shared" si="2148"/>
        <v>1.3711428314583367E-3</v>
      </c>
      <c r="AD1837" s="5">
        <f t="shared" si="2149"/>
        <v>1.0112546759097698E-2</v>
      </c>
      <c r="AE1837" s="5">
        <f t="shared" si="2150"/>
        <v>1.3582161552144123E-2</v>
      </c>
      <c r="AF1837" s="5">
        <f t="shared" si="2151"/>
        <v>9.1211005903423896E-3</v>
      </c>
      <c r="AG1837" s="5">
        <f t="shared" si="2152"/>
        <v>4.0835167342962893E-3</v>
      </c>
      <c r="AH1837" s="5">
        <f t="shared" si="2153"/>
        <v>8.8157862021335572E-3</v>
      </c>
      <c r="AI1837" s="5">
        <f t="shared" si="2154"/>
        <v>1.225375722546663E-2</v>
      </c>
      <c r="AJ1837" s="5">
        <f t="shared" si="2155"/>
        <v>8.5162322847811313E-3</v>
      </c>
      <c r="AK1837" s="5">
        <f t="shared" si="2156"/>
        <v>3.9457945289150063E-3</v>
      </c>
      <c r="AL1837" s="5">
        <f t="shared" si="2157"/>
        <v>1.0239040488756033E-4</v>
      </c>
      <c r="AM1837" s="5">
        <f t="shared" si="2158"/>
        <v>2.8112454198849059E-3</v>
      </c>
      <c r="AN1837" s="5">
        <f t="shared" si="2159"/>
        <v>3.7757837234474183E-3</v>
      </c>
      <c r="AO1837" s="5">
        <f t="shared" si="2160"/>
        <v>2.535627559481115E-3</v>
      </c>
      <c r="AP1837" s="5">
        <f t="shared" si="2161"/>
        <v>1.1352004583796956E-3</v>
      </c>
      <c r="AQ1837" s="5">
        <f t="shared" si="2162"/>
        <v>3.8117193391244231E-4</v>
      </c>
      <c r="AR1837" s="5">
        <f t="shared" si="2163"/>
        <v>2.3680964896171178E-3</v>
      </c>
      <c r="AS1837" s="5">
        <f t="shared" si="2164"/>
        <v>3.2916042659048485E-3</v>
      </c>
      <c r="AT1837" s="5">
        <f t="shared" si="2165"/>
        <v>2.2876303163379091E-3</v>
      </c>
      <c r="AU1837" s="5">
        <f t="shared" si="2166"/>
        <v>1.05991932635715E-3</v>
      </c>
      <c r="AV1837" s="5">
        <f t="shared" si="2167"/>
        <v>3.6831638738633871E-4</v>
      </c>
      <c r="AW1837" s="5">
        <f t="shared" si="2168"/>
        <v>5.309740923019362E-6</v>
      </c>
      <c r="AX1837" s="5">
        <f t="shared" si="2169"/>
        <v>6.5126199158765138E-4</v>
      </c>
      <c r="AY1837" s="5">
        <f t="shared" si="2170"/>
        <v>8.7470998090137498E-4</v>
      </c>
      <c r="AZ1837" s="5">
        <f t="shared" si="2171"/>
        <v>5.874114876743186E-4</v>
      </c>
      <c r="BA1837" s="5">
        <f t="shared" si="2172"/>
        <v>2.6298412303179251E-4</v>
      </c>
      <c r="BB1837" s="5">
        <f t="shared" si="2173"/>
        <v>8.830349391100015E-5</v>
      </c>
      <c r="BC1837" s="5">
        <f t="shared" si="2174"/>
        <v>2.3720084534372876E-5</v>
      </c>
      <c r="BD1837" s="5">
        <f t="shared" si="2175"/>
        <v>5.3009839920079124E-4</v>
      </c>
      <c r="BE1837" s="5">
        <f t="shared" si="2176"/>
        <v>7.368256149227994E-4</v>
      </c>
      <c r="BF1837" s="5">
        <f t="shared" si="2177"/>
        <v>5.1208604631224031E-4</v>
      </c>
      <c r="BG1837" s="5">
        <f t="shared" si="2178"/>
        <v>2.372629412050477E-4</v>
      </c>
      <c r="BH1837" s="5">
        <f t="shared" si="2179"/>
        <v>8.2447623316431813E-5</v>
      </c>
      <c r="BI1837" s="5">
        <f t="shared" si="2180"/>
        <v>2.2920092134080351E-5</v>
      </c>
      <c r="BJ1837" s="8">
        <f t="shared" si="2181"/>
        <v>0.38200585237089624</v>
      </c>
      <c r="BK1837" s="8">
        <f t="shared" si="2182"/>
        <v>0.25715225176963435</v>
      </c>
      <c r="BL1837" s="8">
        <f t="shared" si="2183"/>
        <v>0.33437095861406613</v>
      </c>
      <c r="BM1837" s="8">
        <f t="shared" si="2184"/>
        <v>0.51335831858415337</v>
      </c>
      <c r="BN1837" s="8">
        <f t="shared" si="2185"/>
        <v>0.48555638436567783</v>
      </c>
    </row>
    <row r="1838" spans="1:66" x14ac:dyDescent="0.25">
      <c r="A1838" t="s">
        <v>28</v>
      </c>
      <c r="B1838" t="s">
        <v>29</v>
      </c>
      <c r="C1838" t="s">
        <v>278</v>
      </c>
      <c r="D1838" t="s">
        <v>578</v>
      </c>
      <c r="E1838">
        <f>VLOOKUP(A1838,home!$A$2:$E$405,3,FALSE)</f>
        <v>1.4313725490196101</v>
      </c>
      <c r="F1838">
        <f>VLOOKUP(B1838,home!$B$2:$E$405,3,FALSE)</f>
        <v>1.4</v>
      </c>
      <c r="G1838">
        <f>VLOOKUP(C1838,away!$B$2:$E$405,4,FALSE)</f>
        <v>0.95</v>
      </c>
      <c r="H1838">
        <f>VLOOKUP(A1838,away!$A$2:$E$405,3,FALSE)</f>
        <v>1.20588235294118</v>
      </c>
      <c r="I1838">
        <f>VLOOKUP(C1838,away!$B$2:$E$405,3,FALSE)</f>
        <v>0.9</v>
      </c>
      <c r="J1838">
        <f>VLOOKUP(B1838,home!$B$2:$E$405,4,FALSE)</f>
        <v>0.39</v>
      </c>
      <c r="K1838" s="3">
        <f t="shared" si="2130"/>
        <v>1.9037254901960812</v>
      </c>
      <c r="L1838" s="3">
        <f t="shared" si="2131"/>
        <v>0.42326470588235421</v>
      </c>
      <c r="M1838" s="5">
        <f t="shared" si="2132"/>
        <v>9.7589029350322057E-2</v>
      </c>
      <c r="N1838" s="5">
        <f t="shared" si="2133"/>
        <v>0.18578272273770163</v>
      </c>
      <c r="O1838" s="5">
        <f t="shared" si="2134"/>
        <v>4.1305991805308501E-2</v>
      </c>
      <c r="P1838" s="5">
        <f t="shared" si="2135"/>
        <v>7.8635269497596236E-2</v>
      </c>
      <c r="Q1838" s="5">
        <f t="shared" si="2136"/>
        <v>0.17683965245689684</v>
      </c>
      <c r="R1838" s="5">
        <f t="shared" si="2137"/>
        <v>8.7416842363264181E-3</v>
      </c>
      <c r="S1838" s="5">
        <f t="shared" si="2138"/>
        <v>1.5840678122645922E-2</v>
      </c>
      <c r="T1838" s="5">
        <f t="shared" si="2139"/>
        <v>7.4849983485506186E-2</v>
      </c>
      <c r="U1838" s="5">
        <f t="shared" si="2140"/>
        <v>1.6641767107939867E-2</v>
      </c>
      <c r="V1838" s="5">
        <f t="shared" si="2141"/>
        <v>1.4182331781115295E-3</v>
      </c>
      <c r="W1838" s="5">
        <f t="shared" si="2142"/>
        <v>0.11221805135320354</v>
      </c>
      <c r="X1838" s="5">
        <f t="shared" si="2143"/>
        <v>4.7497940500704612E-2</v>
      </c>
      <c r="Y1838" s="5">
        <f t="shared" si="2144"/>
        <v>1.005210090802415E-2</v>
      </c>
      <c r="Z1838" s="5">
        <f t="shared" si="2145"/>
        <v>1.2333488024017048E-3</v>
      </c>
      <c r="AA1838" s="5">
        <f t="shared" si="2146"/>
        <v>2.3479575534349349E-3</v>
      </c>
      <c r="AB1838" s="5">
        <f t="shared" si="2147"/>
        <v>2.234933322186257E-3</v>
      </c>
      <c r="AC1838" s="5">
        <f t="shared" si="2148"/>
        <v>7.1423978772046576E-5</v>
      </c>
      <c r="AD1838" s="5">
        <f t="shared" si="2149"/>
        <v>5.3408091205306617E-2</v>
      </c>
      <c r="AE1838" s="5">
        <f t="shared" si="2150"/>
        <v>2.2605760015752055E-2</v>
      </c>
      <c r="AF1838" s="5">
        <f t="shared" si="2151"/>
        <v>4.784110182157188E-3</v>
      </c>
      <c r="AG1838" s="5">
        <f t="shared" si="2152"/>
        <v>6.7498166305317959E-4</v>
      </c>
      <c r="AH1838" s="5">
        <f t="shared" si="2153"/>
        <v>1.3050825452472781E-4</v>
      </c>
      <c r="AI1838" s="5">
        <f t="shared" si="2154"/>
        <v>2.4845189081972241E-4</v>
      </c>
      <c r="AJ1838" s="5">
        <f t="shared" si="2155"/>
        <v>2.3649209882045967E-4</v>
      </c>
      <c r="AK1838" s="5">
        <f t="shared" si="2156"/>
        <v>1.5007201225149323E-4</v>
      </c>
      <c r="AL1838" s="5">
        <f t="shared" si="2157"/>
        <v>2.3020800008856486E-6</v>
      </c>
      <c r="AM1838" s="5">
        <f t="shared" si="2158"/>
        <v>2.0334868922051864E-2</v>
      </c>
      <c r="AN1838" s="5">
        <f t="shared" si="2159"/>
        <v>8.6070323134485073E-3</v>
      </c>
      <c r="AO1838" s="5">
        <f t="shared" si="2160"/>
        <v>1.8215265003358506E-3</v>
      </c>
      <c r="AP1838" s="5">
        <f t="shared" si="2161"/>
        <v>2.5699595947385599E-4</v>
      </c>
      <c r="AQ1838" s="5">
        <f t="shared" si="2162"/>
        <v>2.7194329799913766E-5</v>
      </c>
      <c r="AR1838" s="5">
        <f t="shared" si="2163"/>
        <v>1.104790759332567E-5</v>
      </c>
      <c r="AS1838" s="5">
        <f t="shared" si="2164"/>
        <v>2.1032183298744921E-5</v>
      </c>
      <c r="AT1838" s="5">
        <f t="shared" si="2165"/>
        <v>2.0019751730148506E-5</v>
      </c>
      <c r="AU1838" s="5">
        <f t="shared" si="2166"/>
        <v>1.270403722536027E-5</v>
      </c>
      <c r="AV1838" s="5">
        <f t="shared" si="2167"/>
        <v>6.0462498735795626E-6</v>
      </c>
      <c r="AW1838" s="5">
        <f t="shared" si="2168"/>
        <v>5.1526932916709355E-8</v>
      </c>
      <c r="AX1838" s="5">
        <f t="shared" si="2169"/>
        <v>6.4520013844510454E-3</v>
      </c>
      <c r="AY1838" s="5">
        <f t="shared" si="2170"/>
        <v>2.7309044683422137E-3</v>
      </c>
      <c r="AZ1838" s="5">
        <f t="shared" si="2171"/>
        <v>5.7794773829283701E-4</v>
      </c>
      <c r="BA1838" s="5">
        <f t="shared" si="2172"/>
        <v>8.1541626487963175E-5</v>
      </c>
      <c r="BB1838" s="5">
        <f t="shared" si="2173"/>
        <v>8.6284231381491287E-6</v>
      </c>
      <c r="BC1838" s="5">
        <f t="shared" si="2174"/>
        <v>7.3042139635943825E-7</v>
      </c>
      <c r="BD1838" s="5">
        <f t="shared" si="2175"/>
        <v>7.7936489301740295E-7</v>
      </c>
      <c r="BE1838" s="5">
        <f t="shared" si="2176"/>
        <v>1.4836968130011719E-6</v>
      </c>
      <c r="BF1838" s="5">
        <f t="shared" si="2177"/>
        <v>1.4122757213165099E-6</v>
      </c>
      <c r="BG1838" s="5">
        <f t="shared" si="2178"/>
        <v>8.961950966184324E-7</v>
      </c>
      <c r="BH1838" s="5">
        <f t="shared" si="2179"/>
        <v>4.2652736240531253E-7</v>
      </c>
      <c r="BI1838" s="5">
        <f t="shared" si="2180"/>
        <v>1.6239820241541896E-7</v>
      </c>
      <c r="BJ1838" s="8">
        <f t="shared" si="2181"/>
        <v>0.72961276659552454</v>
      </c>
      <c r="BK1838" s="8">
        <f t="shared" si="2182"/>
        <v>0.19628784067579086</v>
      </c>
      <c r="BL1838" s="8">
        <f t="shared" si="2183"/>
        <v>7.2113868869422282E-2</v>
      </c>
      <c r="BM1838" s="8">
        <f t="shared" si="2184"/>
        <v>0.4076226219175787</v>
      </c>
      <c r="BN1838" s="8">
        <f t="shared" si="2185"/>
        <v>0.58889435008415159</v>
      </c>
    </row>
    <row r="1839" spans="1:66" x14ac:dyDescent="0.25">
      <c r="A1839" t="s">
        <v>28</v>
      </c>
      <c r="B1839" t="s">
        <v>30</v>
      </c>
      <c r="C1839" t="s">
        <v>188</v>
      </c>
      <c r="D1839" t="s">
        <v>578</v>
      </c>
      <c r="E1839">
        <f>VLOOKUP(A1839,home!$A$2:$E$405,3,FALSE)</f>
        <v>1.4313725490196101</v>
      </c>
      <c r="F1839">
        <f>VLOOKUP(B1839,home!$B$2:$E$405,3,FALSE)</f>
        <v>2.0499999999999998</v>
      </c>
      <c r="G1839">
        <f>VLOOKUP(C1839,away!$B$2:$E$405,4,FALSE)</f>
        <v>0.74</v>
      </c>
      <c r="H1839">
        <f>VLOOKUP(A1839,away!$A$2:$E$405,3,FALSE)</f>
        <v>1.20588235294118</v>
      </c>
      <c r="I1839">
        <f>VLOOKUP(C1839,away!$B$2:$E$405,3,FALSE)</f>
        <v>1.03</v>
      </c>
      <c r="J1839">
        <f>VLOOKUP(B1839,home!$B$2:$E$405,4,FALSE)</f>
        <v>0.54</v>
      </c>
      <c r="K1839" s="3">
        <f t="shared" si="2130"/>
        <v>2.1713921568627481</v>
      </c>
      <c r="L1839" s="3">
        <f t="shared" si="2131"/>
        <v>0.67071176470588434</v>
      </c>
      <c r="M1839" s="5">
        <f t="shared" si="2132"/>
        <v>5.8302872165273148E-2</v>
      </c>
      <c r="N1839" s="5">
        <f t="shared" si="2133"/>
        <v>0.12659839934224554</v>
      </c>
      <c r="O1839" s="5">
        <f t="shared" si="2134"/>
        <v>3.9104422277391936E-2</v>
      </c>
      <c r="P1839" s="5">
        <f t="shared" si="2135"/>
        <v>8.4911035831777781E-2</v>
      </c>
      <c r="Q1839" s="5">
        <f t="shared" si="2136"/>
        <v>0.13744738570156506</v>
      </c>
      <c r="R1839" s="5">
        <f t="shared" si="2137"/>
        <v>1.3113898036736821E-2</v>
      </c>
      <c r="S1839" s="5">
        <f t="shared" si="2138"/>
        <v>3.0915646769456514E-2</v>
      </c>
      <c r="T1839" s="5">
        <f t="shared" si="2139"/>
        <v>9.2187578618107044E-2</v>
      </c>
      <c r="U1839" s="5">
        <f t="shared" si="2140"/>
        <v>2.8475415342868127E-2</v>
      </c>
      <c r="V1839" s="5">
        <f t="shared" si="2141"/>
        <v>5.0027640017506871E-3</v>
      </c>
      <c r="W1839" s="5">
        <f t="shared" si="2142"/>
        <v>9.9484058431222447E-2</v>
      </c>
      <c r="X1839" s="5">
        <f t="shared" si="2143"/>
        <v>6.6725128390508523E-2</v>
      </c>
      <c r="Y1839" s="5">
        <f t="shared" si="2144"/>
        <v>2.2376664306512337E-2</v>
      </c>
      <c r="Z1839" s="5">
        <f t="shared" si="2145"/>
        <v>2.931881898130928E-3</v>
      </c>
      <c r="AA1839" s="5">
        <f t="shared" si="2146"/>
        <v>6.3662653584493651E-3</v>
      </c>
      <c r="AB1839" s="5">
        <f t="shared" si="2147"/>
        <v>6.9118293339219825E-3</v>
      </c>
      <c r="AC1839" s="5">
        <f t="shared" si="2148"/>
        <v>4.5536979744155469E-4</v>
      </c>
      <c r="AD1839" s="5">
        <f t="shared" si="2149"/>
        <v>5.4004726052607963E-2</v>
      </c>
      <c r="AE1839" s="5">
        <f t="shared" si="2150"/>
        <v>3.6221605113202535E-2</v>
      </c>
      <c r="AF1839" s="5">
        <f t="shared" si="2151"/>
        <v>1.2147128342977877E-2</v>
      </c>
      <c r="AG1839" s="5">
        <f t="shared" si="2152"/>
        <v>2.7157406290091854E-3</v>
      </c>
      <c r="AH1839" s="5">
        <f t="shared" si="2153"/>
        <v>4.9161192045115809E-4</v>
      </c>
      <c r="AI1839" s="5">
        <f t="shared" si="2154"/>
        <v>1.0674822682878778E-3</v>
      </c>
      <c r="AJ1839" s="5">
        <f t="shared" si="2155"/>
        <v>1.1589613124751773E-3</v>
      </c>
      <c r="AK1839" s="5">
        <f t="shared" si="2156"/>
        <v>8.3885316800531861E-4</v>
      </c>
      <c r="AL1839" s="5">
        <f t="shared" si="2157"/>
        <v>2.6527627028501511E-5</v>
      </c>
      <c r="AM1839" s="5">
        <f t="shared" si="2158"/>
        <v>2.3453087716830828E-2</v>
      </c>
      <c r="AN1839" s="5">
        <f t="shared" si="2159"/>
        <v>1.5730261850357505E-2</v>
      </c>
      <c r="AO1839" s="5">
        <f t="shared" si="2160"/>
        <v>5.2752358424694654E-3</v>
      </c>
      <c r="AP1839" s="5">
        <f t="shared" si="2161"/>
        <v>1.1793875803808092E-3</v>
      </c>
      <c r="AQ1839" s="5">
        <f t="shared" si="2162"/>
        <v>1.9775728132735384E-4</v>
      </c>
      <c r="AR1839" s="5">
        <f t="shared" si="2163"/>
        <v>6.594597974324902E-5</v>
      </c>
      <c r="AS1839" s="5">
        <f t="shared" si="2164"/>
        <v>1.4319458319112061E-4</v>
      </c>
      <c r="AT1839" s="5">
        <f t="shared" si="2165"/>
        <v>1.5546579742321484E-4</v>
      </c>
      <c r="AU1839" s="5">
        <f t="shared" si="2166"/>
        <v>1.1252573772839382E-4</v>
      </c>
      <c r="AV1839" s="5">
        <f t="shared" si="2167"/>
        <v>6.1084376087157266E-5</v>
      </c>
      <c r="AW1839" s="5">
        <f t="shared" si="2168"/>
        <v>1.0731738732470074E-6</v>
      </c>
      <c r="AX1839" s="5">
        <f t="shared" si="2169"/>
        <v>8.4876417870900847E-3</v>
      </c>
      <c r="AY1839" s="5">
        <f t="shared" si="2170"/>
        <v>5.692761201210597E-3</v>
      </c>
      <c r="AZ1839" s="5">
        <f t="shared" si="2171"/>
        <v>1.9091009556565744E-3</v>
      </c>
      <c r="BA1839" s="5">
        <f t="shared" si="2172"/>
        <v>4.2681882365670375E-4</v>
      </c>
      <c r="BB1839" s="5">
        <f t="shared" si="2173"/>
        <v>7.1568101606119341E-5</v>
      </c>
      <c r="BC1839" s="5">
        <f t="shared" si="2174"/>
        <v>9.60031354497807E-6</v>
      </c>
      <c r="BD1839" s="5">
        <f t="shared" si="2175"/>
        <v>7.3717907414755078E-6</v>
      </c>
      <c r="BE1839" s="5">
        <f t="shared" si="2176"/>
        <v>1.6007048598073341E-5</v>
      </c>
      <c r="BF1839" s="5">
        <f t="shared" si="2177"/>
        <v>1.7378789890188656E-5</v>
      </c>
      <c r="BG1839" s="5">
        <f t="shared" si="2178"/>
        <v>1.2578722687773752E-5</v>
      </c>
      <c r="BH1839" s="5">
        <f t="shared" si="2179"/>
        <v>6.8283349468958608E-6</v>
      </c>
      <c r="BI1839" s="5">
        <f t="shared" si="2180"/>
        <v>2.9653985896242932E-6</v>
      </c>
      <c r="BJ1839" s="8">
        <f t="shared" si="2181"/>
        <v>0.71234163638208958</v>
      </c>
      <c r="BK1839" s="8">
        <f t="shared" si="2182"/>
        <v>0.18530697739393878</v>
      </c>
      <c r="BL1839" s="8">
        <f t="shared" si="2183"/>
        <v>9.8130085578214912E-2</v>
      </c>
      <c r="BM1839" s="8">
        <f t="shared" si="2184"/>
        <v>0.53354087987004661</v>
      </c>
      <c r="BN1839" s="8">
        <f t="shared" si="2185"/>
        <v>0.45947801335499028</v>
      </c>
    </row>
    <row r="1840" spans="1:66" x14ac:dyDescent="0.25">
      <c r="A1840" t="s">
        <v>301</v>
      </c>
      <c r="B1840" t="s">
        <v>312</v>
      </c>
      <c r="C1840" t="s">
        <v>308</v>
      </c>
      <c r="D1840" t="s">
        <v>578</v>
      </c>
      <c r="E1840">
        <f>VLOOKUP(A1840,home!$A$2:$E$405,3,FALSE)</f>
        <v>1.42105263157895</v>
      </c>
      <c r="F1840">
        <f>VLOOKUP(B1840,home!$B$2:$E$405,3,FALSE)</f>
        <v>1.07</v>
      </c>
      <c r="G1840">
        <f>VLOOKUP(C1840,away!$B$2:$E$405,4,FALSE)</f>
        <v>0.68</v>
      </c>
      <c r="H1840">
        <f>VLOOKUP(A1840,away!$A$2:$E$405,3,FALSE)</f>
        <v>1.0815789473684201</v>
      </c>
      <c r="I1840">
        <f>VLOOKUP(C1840,away!$B$2:$E$405,3,FALSE)</f>
        <v>1.02</v>
      </c>
      <c r="J1840">
        <f>VLOOKUP(B1840,home!$B$2:$E$405,4,FALSE)</f>
        <v>0.88</v>
      </c>
      <c r="K1840" s="3">
        <f t="shared" si="2130"/>
        <v>1.0339578947368442</v>
      </c>
      <c r="L1840" s="3">
        <f t="shared" si="2131"/>
        <v>0.97082526315789386</v>
      </c>
      <c r="M1840" s="5">
        <f t="shared" si="2132"/>
        <v>0.13468949888364562</v>
      </c>
      <c r="N1840" s="5">
        <f t="shared" si="2133"/>
        <v>0.13926327070889474</v>
      </c>
      <c r="O1840" s="5">
        <f t="shared" si="2134"/>
        <v>0.13075996819832011</v>
      </c>
      <c r="P1840" s="5">
        <f t="shared" si="2135"/>
        <v>0.13520030143419176</v>
      </c>
      <c r="Q1840" s="5">
        <f t="shared" si="2136"/>
        <v>7.1996179098168009E-2</v>
      </c>
      <c r="R1840" s="5">
        <f t="shared" si="2137"/>
        <v>6.347254026832598E-2</v>
      </c>
      <c r="S1840" s="5">
        <f t="shared" si="2138"/>
        <v>3.3928260293861361E-2</v>
      </c>
      <c r="T1840" s="5">
        <f t="shared" si="2139"/>
        <v>6.989570951934182E-2</v>
      </c>
      <c r="U1840" s="5">
        <f t="shared" si="2140"/>
        <v>6.5627934109437888E-2</v>
      </c>
      <c r="V1840" s="5">
        <f t="shared" si="2141"/>
        <v>3.7841034848360125E-3</v>
      </c>
      <c r="W1840" s="5">
        <f t="shared" si="2142"/>
        <v>2.4813672589812864E-2</v>
      </c>
      <c r="X1840" s="5">
        <f t="shared" si="2143"/>
        <v>2.4089740221918891E-2</v>
      </c>
      <c r="Y1840" s="5">
        <f t="shared" si="2144"/>
        <v>1.1693464195174854E-2</v>
      </c>
      <c r="Z1840" s="5">
        <f t="shared" si="2145"/>
        <v>2.0540248536432527E-2</v>
      </c>
      <c r="AA1840" s="5">
        <f t="shared" si="2146"/>
        <v>2.1237752134101322E-2</v>
      </c>
      <c r="AB1840" s="5">
        <f t="shared" si="2147"/>
        <v>1.097947074275916E-2</v>
      </c>
      <c r="AC1840" s="5">
        <f t="shared" si="2148"/>
        <v>2.3740340563315325E-4</v>
      </c>
      <c r="AD1840" s="5">
        <f t="shared" si="2149"/>
        <v>6.4140731679130604E-3</v>
      </c>
      <c r="AE1840" s="5">
        <f t="shared" si="2150"/>
        <v>6.2269442711531831E-3</v>
      </c>
      <c r="AF1840" s="5">
        <f t="shared" si="2151"/>
        <v>3.0226374053559141E-3</v>
      </c>
      <c r="AG1840" s="5">
        <f t="shared" si="2152"/>
        <v>9.7815091816184961E-4</v>
      </c>
      <c r="AH1840" s="5">
        <f t="shared" si="2153"/>
        <v>4.9852480476776624E-3</v>
      </c>
      <c r="AI1840" s="5">
        <f t="shared" si="2154"/>
        <v>5.1545365761177589E-3</v>
      </c>
      <c r="AJ1840" s="5">
        <f t="shared" si="2155"/>
        <v>2.6647868932933891E-3</v>
      </c>
      <c r="AK1840" s="5">
        <f t="shared" si="2156"/>
        <v>9.1842581537065614E-4</v>
      </c>
      <c r="AL1840" s="5">
        <f t="shared" si="2157"/>
        <v>9.5321498020669671E-6</v>
      </c>
      <c r="AM1840" s="5">
        <f t="shared" si="2158"/>
        <v>1.3263763178766941E-3</v>
      </c>
      <c r="AN1840" s="5">
        <f t="shared" si="2159"/>
        <v>1.28767963784904E-3</v>
      </c>
      <c r="AO1840" s="5">
        <f t="shared" si="2160"/>
        <v>6.2505596163892779E-4</v>
      </c>
      <c r="AP1840" s="5">
        <f t="shared" si="2161"/>
        <v>2.0227337281550749E-4</v>
      </c>
      <c r="AQ1840" s="5">
        <f t="shared" si="2162"/>
        <v>4.9093025098362454E-5</v>
      </c>
      <c r="AR1840" s="5">
        <f t="shared" si="2163"/>
        <v>9.679609495588091E-4</v>
      </c>
      <c r="AS1840" s="5">
        <f t="shared" si="2164"/>
        <v>1.0008308655933028E-3</v>
      </c>
      <c r="AT1840" s="5">
        <f t="shared" si="2165"/>
        <v>5.1740848738825239E-4</v>
      </c>
      <c r="AU1840" s="5">
        <f t="shared" si="2166"/>
        <v>1.7832619677964417E-4</v>
      </c>
      <c r="AV1840" s="5">
        <f t="shared" si="2167"/>
        <v>4.6095444749677263E-5</v>
      </c>
      <c r="AW1840" s="5">
        <f t="shared" si="2168"/>
        <v>2.6578610995349754E-7</v>
      </c>
      <c r="AX1840" s="5">
        <f t="shared" si="2169"/>
        <v>2.2856954421009891E-4</v>
      </c>
      <c r="AY1840" s="5">
        <f t="shared" si="2170"/>
        <v>2.2190108790764914E-4</v>
      </c>
      <c r="AZ1840" s="5">
        <f t="shared" si="2171"/>
        <v>1.077135910314832E-4</v>
      </c>
      <c r="BA1840" s="5">
        <f t="shared" si="2172"/>
        <v>3.4857025119607148E-5</v>
      </c>
      <c r="BB1840" s="5">
        <f t="shared" si="2173"/>
        <v>8.4600201461609798E-6</v>
      </c>
      <c r="BC1840" s="5">
        <f t="shared" si="2174"/>
        <v>1.6426402569435641E-6</v>
      </c>
      <c r="BD1840" s="5">
        <f t="shared" si="2175"/>
        <v>1.5662015726366588E-4</v>
      </c>
      <c r="BE1840" s="5">
        <f t="shared" si="2176"/>
        <v>1.6193864807769341E-4</v>
      </c>
      <c r="BF1840" s="5">
        <f t="shared" si="2177"/>
        <v>8.3718871821471285E-5</v>
      </c>
      <c r="BG1840" s="5">
        <f t="shared" si="2178"/>
        <v>2.8853929486090722E-5</v>
      </c>
      <c r="BH1840" s="5">
        <f t="shared" si="2179"/>
        <v>7.4584370465809278E-6</v>
      </c>
      <c r="BI1840" s="5">
        <f t="shared" si="2180"/>
        <v>1.5423419733420208E-6</v>
      </c>
      <c r="BJ1840" s="8">
        <f t="shared" si="2181"/>
        <v>0.36248746431984563</v>
      </c>
      <c r="BK1840" s="8">
        <f t="shared" si="2182"/>
        <v>0.30807100073987764</v>
      </c>
      <c r="BL1840" s="8">
        <f t="shared" si="2183"/>
        <v>0.30895141711514246</v>
      </c>
      <c r="BM1840" s="8">
        <f t="shared" si="2184"/>
        <v>0.32444673681795438</v>
      </c>
      <c r="BN1840" s="8">
        <f t="shared" si="2185"/>
        <v>0.67538175859154614</v>
      </c>
    </row>
    <row r="1841" spans="1:66" x14ac:dyDescent="0.25">
      <c r="A1841" t="s">
        <v>303</v>
      </c>
      <c r="B1841" t="s">
        <v>380</v>
      </c>
      <c r="C1841" t="s">
        <v>374</v>
      </c>
      <c r="D1841" t="s">
        <v>578</v>
      </c>
      <c r="E1841">
        <f>VLOOKUP(A1841,home!$A$2:$E$405,3,FALSE)</f>
        <v>1.3961038961039001</v>
      </c>
      <c r="F1841">
        <f>VLOOKUP(B1841,home!$B$2:$E$405,3,FALSE)</f>
        <v>0.92</v>
      </c>
      <c r="G1841">
        <f>VLOOKUP(C1841,away!$B$2:$E$405,4,FALSE)</f>
        <v>0.82</v>
      </c>
      <c r="H1841">
        <f>VLOOKUP(A1841,away!$A$2:$E$405,3,FALSE)</f>
        <v>1.0324675324675301</v>
      </c>
      <c r="I1841">
        <f>VLOOKUP(C1841,away!$B$2:$E$405,3,FALSE)</f>
        <v>0.65</v>
      </c>
      <c r="J1841">
        <f>VLOOKUP(B1841,home!$B$2:$E$405,4,FALSE)</f>
        <v>0.83</v>
      </c>
      <c r="K1841" s="3">
        <f t="shared" si="2130"/>
        <v>1.0532207792207822</v>
      </c>
      <c r="L1841" s="3">
        <f t="shared" si="2131"/>
        <v>0.55701623376623244</v>
      </c>
      <c r="M1841" s="5">
        <f t="shared" si="2132"/>
        <v>0.19984024372858075</v>
      </c>
      <c r="N1841" s="5">
        <f t="shared" si="2133"/>
        <v>0.21047589721948687</v>
      </c>
      <c r="O1841" s="5">
        <f t="shared" si="2134"/>
        <v>0.11131425991662</v>
      </c>
      <c r="P1841" s="5">
        <f t="shared" si="2135"/>
        <v>0.11723849156776719</v>
      </c>
      <c r="Q1841" s="5">
        <f t="shared" si="2136"/>
        <v>0.11083879423835059</v>
      </c>
      <c r="R1841" s="5">
        <f t="shared" si="2137"/>
        <v>3.1001924911615578E-2</v>
      </c>
      <c r="S1841" s="5">
        <f t="shared" si="2138"/>
        <v>1.7194814778840831E-2</v>
      </c>
      <c r="T1841" s="5">
        <f t="shared" si="2139"/>
        <v>6.1739007721836422E-2</v>
      </c>
      <c r="U1841" s="5">
        <f t="shared" si="2140"/>
        <v>3.2651871512755941E-2</v>
      </c>
      <c r="V1841" s="5">
        <f t="shared" si="2141"/>
        <v>1.1208364963300938E-3</v>
      </c>
      <c r="W1841" s="5">
        <f t="shared" si="2142"/>
        <v>3.8912573745202524E-2</v>
      </c>
      <c r="X1841" s="5">
        <f t="shared" si="2143"/>
        <v>2.1674935273703486E-2</v>
      </c>
      <c r="Y1841" s="5">
        <f t="shared" si="2144"/>
        <v>6.0366454066425887E-3</v>
      </c>
      <c r="Z1841" s="5">
        <f t="shared" si="2145"/>
        <v>5.7561918179238822E-3</v>
      </c>
      <c r="AA1841" s="5">
        <f t="shared" si="2146"/>
        <v>6.0625408318180822E-3</v>
      </c>
      <c r="AB1841" s="5">
        <f t="shared" si="2147"/>
        <v>3.1925969894726243E-3</v>
      </c>
      <c r="AC1841" s="5">
        <f t="shared" si="2148"/>
        <v>4.1096946263209073E-5</v>
      </c>
      <c r="AD1841" s="5">
        <f t="shared" si="2149"/>
        <v>1.0245882810352087E-2</v>
      </c>
      <c r="AE1841" s="5">
        <f t="shared" si="2150"/>
        <v>5.7071230546324996E-3</v>
      </c>
      <c r="AF1841" s="5">
        <f t="shared" si="2151"/>
        <v>1.5894800947659155E-3</v>
      </c>
      <c r="AG1841" s="5">
        <f t="shared" si="2152"/>
        <v>2.9512207201096814E-4</v>
      </c>
      <c r="AH1841" s="5">
        <f t="shared" si="2153"/>
        <v>8.0157307181399082E-4</v>
      </c>
      <c r="AI1841" s="5">
        <f t="shared" si="2154"/>
        <v>8.4423341529832742E-4</v>
      </c>
      <c r="AJ1841" s="5">
        <f t="shared" si="2155"/>
        <v>4.4458208775236322E-4</v>
      </c>
      <c r="AK1841" s="5">
        <f t="shared" si="2156"/>
        <v>1.5608103096338208E-4</v>
      </c>
      <c r="AL1841" s="5">
        <f t="shared" si="2157"/>
        <v>9.643991416431881E-7</v>
      </c>
      <c r="AM1841" s="5">
        <f t="shared" si="2158"/>
        <v>2.1582353354647689E-3</v>
      </c>
      <c r="AN1841" s="5">
        <f t="shared" si="2159"/>
        <v>1.2021721181417868E-3</v>
      </c>
      <c r="AO1841" s="5">
        <f t="shared" si="2160"/>
        <v>3.3481469279305611E-4</v>
      </c>
      <c r="AP1841" s="5">
        <f t="shared" si="2161"/>
        <v>6.216573972972875E-5</v>
      </c>
      <c r="AQ1841" s="5">
        <f t="shared" si="2162"/>
        <v>8.6568315533863362E-6</v>
      </c>
      <c r="AR1841" s="5">
        <f t="shared" si="2163"/>
        <v>8.9297842710051788E-5</v>
      </c>
      <c r="AS1841" s="5">
        <f t="shared" si="2164"/>
        <v>9.405034348181559E-5</v>
      </c>
      <c r="AT1841" s="5">
        <f t="shared" si="2165"/>
        <v>4.9527888023950003E-5</v>
      </c>
      <c r="AU1841" s="5">
        <f t="shared" si="2166"/>
        <v>1.738793360591476E-5</v>
      </c>
      <c r="AV1841" s="5">
        <f t="shared" si="2167"/>
        <v>4.5783332453651915E-6</v>
      </c>
      <c r="AW1841" s="5">
        <f t="shared" si="2168"/>
        <v>1.5715984279069538E-8</v>
      </c>
      <c r="AX1841" s="5">
        <f t="shared" si="2169"/>
        <v>3.7884971696000488E-4</v>
      </c>
      <c r="AY1841" s="5">
        <f t="shared" si="2170"/>
        <v>2.1102544250446506E-4</v>
      </c>
      <c r="AZ1841" s="5">
        <f t="shared" si="2171"/>
        <v>5.877229860634487E-5</v>
      </c>
      <c r="BA1841" s="5">
        <f t="shared" si="2172"/>
        <v>1.0912374806496871E-5</v>
      </c>
      <c r="BB1841" s="5">
        <f t="shared" si="2173"/>
        <v>1.5195924790401012E-6</v>
      </c>
      <c r="BC1841" s="5">
        <f t="shared" si="2174"/>
        <v>1.6928753590688195E-7</v>
      </c>
      <c r="BD1841" s="5">
        <f t="shared" si="2175"/>
        <v>8.290058004967078E-6</v>
      </c>
      <c r="BE1841" s="5">
        <f t="shared" si="2176"/>
        <v>8.7312613517769086E-6</v>
      </c>
      <c r="BF1841" s="5">
        <f t="shared" si="2177"/>
        <v>4.597972942249387E-6</v>
      </c>
      <c r="BG1841" s="5">
        <f t="shared" si="2178"/>
        <v>1.6142268816906577E-6</v>
      </c>
      <c r="BH1841" s="5">
        <f t="shared" si="2179"/>
        <v>4.2503432354334188E-7</v>
      </c>
      <c r="BI1841" s="5">
        <f t="shared" si="2180"/>
        <v>8.953099628757934E-8</v>
      </c>
      <c r="BJ1841" s="8">
        <f t="shared" si="2181"/>
        <v>0.47194275506755901</v>
      </c>
      <c r="BK1841" s="8">
        <f t="shared" si="2182"/>
        <v>0.33564747335942818</v>
      </c>
      <c r="BL1841" s="8">
        <f t="shared" si="2183"/>
        <v>0.18674825419367791</v>
      </c>
      <c r="BM1841" s="8">
        <f t="shared" si="2184"/>
        <v>0.21917405312964772</v>
      </c>
      <c r="BN1841" s="8">
        <f t="shared" si="2185"/>
        <v>0.78070961158242103</v>
      </c>
    </row>
    <row r="1842" spans="1:66" x14ac:dyDescent="0.25">
      <c r="D1842" s="7"/>
      <c r="E1842" s="10"/>
      <c r="F1842" s="10"/>
      <c r="G1842" s="10"/>
      <c r="H1842" s="10"/>
      <c r="I1842" s="10"/>
      <c r="J1842" s="10"/>
      <c r="K1842" s="11"/>
      <c r="L1842" s="11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3"/>
      <c r="BK1842" s="13"/>
      <c r="BL1842" s="13"/>
      <c r="BM1842" s="13"/>
      <c r="BN1842" s="13"/>
    </row>
    <row r="1843" spans="1:66" x14ac:dyDescent="0.25">
      <c r="D1843" s="7"/>
      <c r="E1843" s="10"/>
      <c r="F1843" s="10"/>
      <c r="G1843" s="10"/>
      <c r="H1843" s="10"/>
      <c r="I1843" s="10"/>
      <c r="J1843" s="10"/>
      <c r="K1843" s="11"/>
      <c r="L1843" s="11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3"/>
      <c r="BK1843" s="13"/>
      <c r="BL1843" s="13"/>
      <c r="BM1843" s="13"/>
      <c r="BN1843" s="13"/>
    </row>
    <row r="1844" spans="1:66" x14ac:dyDescent="0.25">
      <c r="D1844" s="7"/>
      <c r="E1844" s="10"/>
      <c r="F1844" s="10"/>
      <c r="G1844" s="10"/>
      <c r="H1844" s="10"/>
      <c r="I1844" s="10"/>
      <c r="J1844" s="10"/>
      <c r="K1844" s="11"/>
      <c r="L1844" s="11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3"/>
      <c r="BK1844" s="13"/>
      <c r="BL1844" s="13"/>
      <c r="BM1844" s="13"/>
      <c r="BN1844" s="13"/>
    </row>
    <row r="1845" spans="1:66" x14ac:dyDescent="0.25">
      <c r="D1845" s="7"/>
      <c r="E1845" s="10"/>
      <c r="F1845" s="10"/>
      <c r="G1845" s="10"/>
      <c r="H1845" s="10"/>
      <c r="I1845" s="10"/>
      <c r="J1845" s="10"/>
      <c r="K1845" s="11"/>
      <c r="L1845" s="11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3"/>
      <c r="BK1845" s="13"/>
      <c r="BL1845" s="13"/>
      <c r="BM1845" s="13"/>
      <c r="BN1845" s="13"/>
    </row>
    <row r="1846" spans="1:66" x14ac:dyDescent="0.25">
      <c r="D1846" s="7"/>
      <c r="E1846" s="10"/>
      <c r="F1846" s="10"/>
      <c r="G1846" s="10"/>
      <c r="H1846" s="10"/>
      <c r="I1846" s="10"/>
      <c r="J1846" s="10"/>
      <c r="K1846" s="11"/>
      <c r="L1846" s="11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3"/>
      <c r="BK1846" s="13"/>
      <c r="BL1846" s="13"/>
      <c r="BM1846" s="13"/>
      <c r="BN1846" s="13"/>
    </row>
    <row r="1847" spans="1:66" x14ac:dyDescent="0.25">
      <c r="D1847" s="7"/>
      <c r="E1847" s="10"/>
      <c r="F1847" s="10"/>
      <c r="G1847" s="10"/>
      <c r="H1847" s="10"/>
      <c r="I1847" s="10"/>
      <c r="J1847" s="10"/>
      <c r="K1847" s="11"/>
      <c r="L1847" s="11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3"/>
      <c r="BK1847" s="13"/>
      <c r="BL1847" s="13"/>
      <c r="BM1847" s="13"/>
      <c r="BN1847" s="13"/>
    </row>
    <row r="1848" spans="1:66" x14ac:dyDescent="0.25">
      <c r="D1848" s="7"/>
      <c r="E1848" s="10"/>
      <c r="F1848" s="10"/>
      <c r="G1848" s="10"/>
      <c r="H1848" s="10"/>
      <c r="I1848" s="10"/>
      <c r="J1848" s="10"/>
      <c r="K1848" s="11"/>
      <c r="L1848" s="11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3"/>
      <c r="BK1848" s="13"/>
      <c r="BL1848" s="13"/>
      <c r="BM1848" s="13"/>
      <c r="BN1848" s="13"/>
    </row>
    <row r="1849" spans="1:66" x14ac:dyDescent="0.25">
      <c r="D1849" s="7"/>
      <c r="E1849" s="10"/>
      <c r="F1849" s="10"/>
      <c r="G1849" s="10"/>
      <c r="H1849" s="10"/>
      <c r="I1849" s="10"/>
      <c r="J1849" s="10"/>
      <c r="K1849" s="11"/>
      <c r="L1849" s="11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3"/>
      <c r="BK1849" s="13"/>
      <c r="BL1849" s="13"/>
      <c r="BM1849" s="13"/>
      <c r="BN1849" s="13"/>
    </row>
    <row r="1850" spans="1:66" x14ac:dyDescent="0.25">
      <c r="D1850" s="7"/>
      <c r="E1850" s="10"/>
      <c r="F1850" s="10"/>
      <c r="G1850" s="10"/>
      <c r="H1850" s="10"/>
      <c r="I1850" s="10"/>
      <c r="J1850" s="10"/>
      <c r="K1850" s="11"/>
      <c r="L1850" s="11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3"/>
      <c r="BK1850" s="13"/>
      <c r="BL1850" s="13"/>
      <c r="BM1850" s="13"/>
      <c r="BN1850" s="13"/>
    </row>
    <row r="1851" spans="1:66" x14ac:dyDescent="0.25">
      <c r="D1851" s="7"/>
      <c r="E1851" s="10"/>
      <c r="F1851" s="10"/>
      <c r="G1851" s="10"/>
      <c r="H1851" s="10"/>
      <c r="I1851" s="10"/>
      <c r="J1851" s="10"/>
      <c r="K1851" s="11"/>
      <c r="L1851" s="11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3"/>
      <c r="BK1851" s="13"/>
      <c r="BL1851" s="13"/>
      <c r="BM1851" s="13"/>
      <c r="BN1851" s="13"/>
    </row>
    <row r="1852" spans="1:66" x14ac:dyDescent="0.25">
      <c r="D1852" s="7"/>
      <c r="E1852" s="10"/>
      <c r="F1852" s="10"/>
      <c r="G1852" s="10"/>
      <c r="H1852" s="10"/>
      <c r="I1852" s="10"/>
      <c r="J1852" s="10"/>
      <c r="K1852" s="11"/>
      <c r="L1852" s="11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3"/>
      <c r="BK1852" s="13"/>
      <c r="BL1852" s="13"/>
      <c r="BM1852" s="13"/>
      <c r="BN1852" s="13"/>
    </row>
    <row r="1853" spans="1:66" x14ac:dyDescent="0.25">
      <c r="D1853" s="7"/>
      <c r="E1853" s="10"/>
      <c r="F1853" s="10"/>
      <c r="G1853" s="10"/>
      <c r="H1853" s="10"/>
      <c r="I1853" s="10"/>
      <c r="J1853" s="10"/>
      <c r="K1853" s="11"/>
      <c r="L1853" s="11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3"/>
      <c r="BK1853" s="13"/>
      <c r="BL1853" s="13"/>
      <c r="BM1853" s="13"/>
      <c r="BN1853" s="13"/>
    </row>
    <row r="1854" spans="1:66" x14ac:dyDescent="0.25">
      <c r="D1854" s="7"/>
      <c r="E1854" s="10"/>
      <c r="F1854" s="10"/>
      <c r="G1854" s="10"/>
      <c r="H1854" s="10"/>
      <c r="I1854" s="10"/>
      <c r="J1854" s="10"/>
      <c r="K1854" s="11"/>
      <c r="L1854" s="11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3"/>
      <c r="BK1854" s="13"/>
      <c r="BL1854" s="13"/>
      <c r="BM1854" s="13"/>
      <c r="BN1854" s="13"/>
    </row>
    <row r="1855" spans="1:66" x14ac:dyDescent="0.25">
      <c r="D1855" s="7"/>
      <c r="E1855" s="10"/>
      <c r="F1855" s="10"/>
      <c r="G1855" s="10"/>
      <c r="H1855" s="10"/>
      <c r="I1855" s="10"/>
      <c r="J1855" s="10"/>
      <c r="K1855" s="11"/>
      <c r="L1855" s="11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3"/>
      <c r="BK1855" s="13"/>
      <c r="BL1855" s="13"/>
      <c r="BM1855" s="13"/>
      <c r="BN1855" s="13"/>
    </row>
    <row r="1856" spans="1:66" x14ac:dyDescent="0.25">
      <c r="D1856" s="7"/>
      <c r="E1856" s="10"/>
      <c r="F1856" s="10"/>
      <c r="G1856" s="10"/>
      <c r="H1856" s="10"/>
      <c r="I1856" s="10"/>
      <c r="J1856" s="10"/>
      <c r="K1856" s="11"/>
      <c r="L1856" s="11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3"/>
      <c r="BK1856" s="13"/>
      <c r="BL1856" s="13"/>
      <c r="BM1856" s="13"/>
      <c r="BN1856" s="13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1"/>
      <c r="L1857" s="11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3"/>
      <c r="BK1857" s="13"/>
      <c r="BL1857" s="13"/>
      <c r="BM1857" s="13"/>
      <c r="BN1857" s="13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1"/>
      <c r="L1858" s="11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3"/>
      <c r="BK1858" s="13"/>
      <c r="BL1858" s="13"/>
      <c r="BM1858" s="13"/>
      <c r="BN1858" s="13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1"/>
      <c r="L1859" s="11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3"/>
      <c r="BK1859" s="13"/>
      <c r="BL1859" s="13"/>
      <c r="BM1859" s="13"/>
      <c r="BN1859" s="13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1"/>
      <c r="L1860" s="11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3"/>
      <c r="BK1860" s="13"/>
      <c r="BL1860" s="13"/>
      <c r="BM1860" s="13"/>
      <c r="BN1860" s="13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1"/>
      <c r="L1861" s="11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3"/>
      <c r="BK1861" s="13"/>
      <c r="BL1861" s="13"/>
      <c r="BM1861" s="13"/>
      <c r="BN1861" s="13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1"/>
      <c r="L1862" s="11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3"/>
      <c r="BK1862" s="13"/>
      <c r="BL1862" s="13"/>
      <c r="BM1862" s="13"/>
      <c r="BN1862" s="13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1"/>
      <c r="L1863" s="11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3"/>
      <c r="BK1863" s="13"/>
      <c r="BL1863" s="13"/>
      <c r="BM1863" s="13"/>
      <c r="BN1863" s="13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1"/>
      <c r="L1864" s="11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3"/>
      <c r="BK1864" s="13"/>
      <c r="BL1864" s="13"/>
      <c r="BM1864" s="13"/>
      <c r="BN1864" s="13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1"/>
      <c r="L1865" s="11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3"/>
      <c r="BK1865" s="13"/>
      <c r="BL1865" s="13"/>
      <c r="BM1865" s="13"/>
      <c r="BN1865" s="13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1"/>
      <c r="L1866" s="11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3"/>
      <c r="BK1866" s="13"/>
      <c r="BL1866" s="13"/>
      <c r="BM1866" s="13"/>
      <c r="BN1866" s="13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1"/>
      <c r="L1867" s="11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3"/>
      <c r="BK1867" s="13"/>
      <c r="BL1867" s="13"/>
      <c r="BM1867" s="13"/>
      <c r="BN1867" s="13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1"/>
      <c r="L1868" s="11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3"/>
      <c r="BK1868" s="13"/>
      <c r="BL1868" s="13"/>
      <c r="BM1868" s="13"/>
      <c r="BN1868" s="13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1"/>
      <c r="L1869" s="11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3"/>
      <c r="BK1869" s="13"/>
      <c r="BL1869" s="13"/>
      <c r="BM1869" s="13"/>
      <c r="BN1869" s="13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1"/>
      <c r="L1870" s="11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3"/>
      <c r="BK1870" s="13"/>
      <c r="BL1870" s="13"/>
      <c r="BM1870" s="13"/>
      <c r="BN1870" s="13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1"/>
      <c r="L1871" s="11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3"/>
      <c r="BK1871" s="13"/>
      <c r="BL1871" s="13"/>
      <c r="BM1871" s="13"/>
      <c r="BN1871" s="13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1"/>
      <c r="L1872" s="11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3"/>
      <c r="BK1872" s="13"/>
      <c r="BL1872" s="13"/>
      <c r="BM1872" s="13"/>
      <c r="BN1872" s="13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1"/>
      <c r="L1873" s="11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3"/>
      <c r="BK1873" s="13"/>
      <c r="BL1873" s="13"/>
      <c r="BM1873" s="13"/>
      <c r="BN1873" s="13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1"/>
      <c r="L1874" s="11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3"/>
      <c r="BK1874" s="13"/>
      <c r="BL1874" s="13"/>
      <c r="BM1874" s="13"/>
      <c r="BN1874" s="13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1"/>
      <c r="L1875" s="11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3"/>
      <c r="BK1875" s="13"/>
      <c r="BL1875" s="13"/>
      <c r="BM1875" s="13"/>
      <c r="BN1875" s="13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1"/>
      <c r="L1876" s="11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3"/>
      <c r="BK1876" s="13"/>
      <c r="BL1876" s="13"/>
      <c r="BM1876" s="13"/>
      <c r="BN1876" s="13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1"/>
      <c r="L1877" s="11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3"/>
      <c r="BK1877" s="13"/>
      <c r="BL1877" s="13"/>
      <c r="BM1877" s="13"/>
      <c r="BN1877" s="13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1"/>
      <c r="L1878" s="11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3"/>
      <c r="BK1878" s="13"/>
      <c r="BL1878" s="13"/>
      <c r="BM1878" s="13"/>
      <c r="BN1878" s="13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1"/>
      <c r="L1879" s="11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3"/>
      <c r="BK1879" s="13"/>
      <c r="BL1879" s="13"/>
      <c r="BM1879" s="13"/>
      <c r="BN1879" s="13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1"/>
      <c r="L1880" s="11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3"/>
      <c r="BK1880" s="13"/>
      <c r="BL1880" s="13"/>
      <c r="BM1880" s="13"/>
      <c r="BN1880" s="13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3"/>
      <c r="BK1881" s="13"/>
      <c r="BL1881" s="13"/>
      <c r="BM1881" s="13"/>
      <c r="BN1881" s="13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3"/>
      <c r="BK1882" s="13"/>
      <c r="BL1882" s="13"/>
      <c r="BM1882" s="13"/>
      <c r="BN1882" s="13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3"/>
      <c r="BK1883" s="13"/>
      <c r="BL1883" s="13"/>
      <c r="BM1883" s="13"/>
      <c r="BN1883" s="13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3"/>
      <c r="BK1884" s="13"/>
      <c r="BL1884" s="13"/>
      <c r="BM1884" s="13"/>
      <c r="BN1884" s="13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3"/>
      <c r="BK1885" s="13"/>
      <c r="BL1885" s="13"/>
      <c r="BM1885" s="13"/>
      <c r="BN1885" s="13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3"/>
      <c r="BK1886" s="13"/>
      <c r="BL1886" s="13"/>
      <c r="BM1886" s="13"/>
      <c r="BN1886" s="13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3"/>
      <c r="BK1887" s="13"/>
      <c r="BL1887" s="13"/>
      <c r="BM1887" s="13"/>
      <c r="BN1887" s="13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3"/>
      <c r="BK1888" s="13"/>
      <c r="BL1888" s="13"/>
      <c r="BM1888" s="13"/>
      <c r="BN1888" s="13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3"/>
      <c r="BK1889" s="13"/>
      <c r="BL1889" s="13"/>
      <c r="BM1889" s="13"/>
      <c r="BN1889" s="13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3"/>
      <c r="BK1890" s="13"/>
      <c r="BL1890" s="13"/>
      <c r="BM1890" s="13"/>
      <c r="BN1890" s="13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3"/>
      <c r="BK1891" s="13"/>
      <c r="BL1891" s="13"/>
      <c r="BM1891" s="13"/>
      <c r="BN1891" s="13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3"/>
      <c r="BK1892" s="13"/>
      <c r="BL1892" s="13"/>
      <c r="BM1892" s="13"/>
      <c r="BN1892" s="13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3"/>
      <c r="BK1893" s="13"/>
      <c r="BL1893" s="13"/>
      <c r="BM1893" s="13"/>
      <c r="BN1893" s="13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3"/>
      <c r="BK1894" s="13"/>
      <c r="BL1894" s="13"/>
      <c r="BM1894" s="13"/>
      <c r="BN1894" s="13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3"/>
      <c r="BK1895" s="13"/>
      <c r="BL1895" s="13"/>
      <c r="BM1895" s="13"/>
      <c r="BN1895" s="13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3"/>
      <c r="BK1896" s="13"/>
      <c r="BL1896" s="13"/>
      <c r="BM1896" s="13"/>
      <c r="BN1896" s="13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3"/>
      <c r="BK1897" s="13"/>
      <c r="BL1897" s="13"/>
      <c r="BM1897" s="13"/>
      <c r="BN1897" s="13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3"/>
      <c r="BK1898" s="13"/>
      <c r="BL1898" s="13"/>
      <c r="BM1898" s="13"/>
      <c r="BN1898" s="13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3"/>
      <c r="BK1899" s="13"/>
      <c r="BL1899" s="13"/>
      <c r="BM1899" s="13"/>
      <c r="BN1899" s="13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3"/>
      <c r="BK1900" s="13"/>
      <c r="BL1900" s="13"/>
      <c r="BM1900" s="13"/>
      <c r="BN1900" s="13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3"/>
      <c r="BK1901" s="13"/>
      <c r="BL1901" s="13"/>
      <c r="BM1901" s="13"/>
      <c r="BN1901" s="13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3"/>
      <c r="BK1902" s="13"/>
      <c r="BL1902" s="13"/>
      <c r="BM1902" s="13"/>
      <c r="BN1902" s="13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3"/>
      <c r="BK1903" s="13"/>
      <c r="BL1903" s="13"/>
      <c r="BM1903" s="13"/>
      <c r="BN1903" s="13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3"/>
      <c r="BK1904" s="13"/>
      <c r="BL1904" s="13"/>
      <c r="BM1904" s="13"/>
      <c r="BN1904" s="13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3"/>
      <c r="BK1905" s="13"/>
      <c r="BL1905" s="13"/>
      <c r="BM1905" s="13"/>
      <c r="BN1905" s="13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3"/>
      <c r="BK1906" s="13"/>
      <c r="BL1906" s="13"/>
      <c r="BM1906" s="13"/>
      <c r="BN1906" s="13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3"/>
      <c r="BK1907" s="13"/>
      <c r="BL1907" s="13"/>
      <c r="BM1907" s="13"/>
      <c r="BN1907" s="13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3"/>
      <c r="BK1908" s="13"/>
      <c r="BL1908" s="13"/>
      <c r="BM1908" s="13"/>
      <c r="BN1908" s="13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3"/>
      <c r="BK1909" s="13"/>
      <c r="BL1909" s="13"/>
      <c r="BM1909" s="13"/>
      <c r="BN1909" s="13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3"/>
      <c r="BK1910" s="13"/>
      <c r="BL1910" s="13"/>
      <c r="BM1910" s="13"/>
      <c r="BN1910" s="13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3"/>
      <c r="BK1911" s="13"/>
      <c r="BL1911" s="13"/>
      <c r="BM1911" s="13"/>
      <c r="BN1911" s="13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3"/>
      <c r="BK1912" s="13"/>
      <c r="BL1912" s="13"/>
      <c r="BM1912" s="13"/>
      <c r="BN1912" s="13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3"/>
      <c r="BK1913" s="13"/>
      <c r="BL1913" s="13"/>
      <c r="BM1913" s="13"/>
      <c r="BN1913" s="13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3"/>
      <c r="BK1914" s="13"/>
      <c r="BL1914" s="13"/>
      <c r="BM1914" s="13"/>
      <c r="BN1914" s="13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3"/>
      <c r="BK1915" s="13"/>
      <c r="BL1915" s="13"/>
      <c r="BM1915" s="13"/>
      <c r="BN1915" s="13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3"/>
      <c r="BK1916" s="13"/>
      <c r="BL1916" s="13"/>
      <c r="BM1916" s="13"/>
      <c r="BN1916" s="13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3"/>
      <c r="BK1917" s="13"/>
      <c r="BL1917" s="13"/>
      <c r="BM1917" s="13"/>
      <c r="BN1917" s="13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3"/>
      <c r="BK1918" s="13"/>
      <c r="BL1918" s="13"/>
      <c r="BM1918" s="13"/>
      <c r="BN1918" s="13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3"/>
      <c r="BK1919" s="13"/>
      <c r="BL1919" s="13"/>
      <c r="BM1919" s="13"/>
      <c r="BN1919" s="13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3"/>
      <c r="BK1920" s="13"/>
      <c r="BL1920" s="13"/>
      <c r="BM1920" s="13"/>
      <c r="BN1920" s="13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3"/>
      <c r="BK1921" s="13"/>
      <c r="BL1921" s="13"/>
      <c r="BM1921" s="13"/>
      <c r="BN1921" s="13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3"/>
      <c r="BK1922" s="13"/>
      <c r="BL1922" s="13"/>
      <c r="BM1922" s="13"/>
      <c r="BN1922" s="13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3"/>
      <c r="BK1923" s="13"/>
      <c r="BL1923" s="13"/>
      <c r="BM1923" s="13"/>
      <c r="BN1923" s="13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3"/>
      <c r="BK1924" s="13"/>
      <c r="BL1924" s="13"/>
      <c r="BM1924" s="13"/>
      <c r="BN1924" s="13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3"/>
      <c r="BK1925" s="13"/>
      <c r="BL1925" s="13"/>
      <c r="BM1925" s="13"/>
      <c r="BN1925" s="13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3"/>
      <c r="BK1926" s="13"/>
      <c r="BL1926" s="13"/>
      <c r="BM1926" s="13"/>
      <c r="BN1926" s="13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3"/>
      <c r="BK1927" s="13"/>
      <c r="BL1927" s="13"/>
      <c r="BM1927" s="13"/>
      <c r="BN1927" s="13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3"/>
      <c r="BK1928" s="13"/>
      <c r="BL1928" s="13"/>
      <c r="BM1928" s="13"/>
      <c r="BN1928" s="13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3"/>
      <c r="BK1929" s="13"/>
      <c r="BL1929" s="13"/>
      <c r="BM1929" s="13"/>
      <c r="BN1929" s="13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3"/>
      <c r="BK1930" s="13"/>
      <c r="BL1930" s="13"/>
      <c r="BM1930" s="13"/>
      <c r="BN1930" s="13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3"/>
      <c r="BK1931" s="13"/>
      <c r="BL1931" s="13"/>
      <c r="BM1931" s="13"/>
      <c r="BN1931" s="13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3"/>
      <c r="BK1932" s="13"/>
      <c r="BL1932" s="13"/>
      <c r="BM1932" s="13"/>
      <c r="BN1932" s="13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3"/>
      <c r="BK1933" s="13"/>
      <c r="BL1933" s="13"/>
      <c r="BM1933" s="13"/>
      <c r="BN1933" s="13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3"/>
      <c r="BK1934" s="13"/>
      <c r="BL1934" s="13"/>
      <c r="BM1934" s="13"/>
      <c r="BN1934" s="13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3"/>
      <c r="BK1935" s="13"/>
      <c r="BL1935" s="13"/>
      <c r="BM1935" s="13"/>
      <c r="BN1935" s="13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3"/>
      <c r="BK1936" s="13"/>
      <c r="BL1936" s="13"/>
      <c r="BM1936" s="13"/>
      <c r="BN1936" s="13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3"/>
      <c r="BK1937" s="13"/>
      <c r="BL1937" s="13"/>
      <c r="BM1937" s="13"/>
      <c r="BN1937" s="13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3"/>
      <c r="BK1938" s="13"/>
      <c r="BL1938" s="13"/>
      <c r="BM1938" s="13"/>
      <c r="BN1938" s="13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3"/>
      <c r="BK1939" s="13"/>
      <c r="BL1939" s="13"/>
      <c r="BM1939" s="13"/>
      <c r="BN1939" s="13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3"/>
      <c r="BK1940" s="13"/>
      <c r="BL1940" s="13"/>
      <c r="BM1940" s="13"/>
      <c r="BN1940" s="13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3"/>
      <c r="BK1941" s="13"/>
      <c r="BL1941" s="13"/>
      <c r="BM1941" s="13"/>
      <c r="BN1941" s="13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3"/>
      <c r="BK1942" s="13"/>
      <c r="BL1942" s="13"/>
      <c r="BM1942" s="13"/>
      <c r="BN1942" s="13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3"/>
      <c r="BK1943" s="13"/>
      <c r="BL1943" s="13"/>
      <c r="BM1943" s="13"/>
      <c r="BN1943" s="13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3"/>
      <c r="BK1944" s="13"/>
      <c r="BL1944" s="13"/>
      <c r="BM1944" s="13"/>
      <c r="BN1944" s="13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3"/>
      <c r="BK1945" s="13"/>
      <c r="BL1945" s="13"/>
      <c r="BM1945" s="13"/>
      <c r="BN1945" s="13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3"/>
      <c r="BK1946" s="13"/>
      <c r="BL1946" s="13"/>
      <c r="BM1946" s="13"/>
      <c r="BN1946" s="13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3"/>
      <c r="BK1947" s="13"/>
      <c r="BL1947" s="13"/>
      <c r="BM1947" s="13"/>
      <c r="BN1947" s="13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3"/>
      <c r="BK1948" s="13"/>
      <c r="BL1948" s="13"/>
      <c r="BM1948" s="13"/>
      <c r="BN1948" s="13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3"/>
      <c r="BK1949" s="13"/>
      <c r="BL1949" s="13"/>
      <c r="BM1949" s="13"/>
      <c r="BN1949" s="13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3"/>
      <c r="BK1950" s="13"/>
      <c r="BL1950" s="13"/>
      <c r="BM1950" s="13"/>
      <c r="BN1950" s="13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3"/>
      <c r="BK1951" s="13"/>
      <c r="BL1951" s="13"/>
      <c r="BM1951" s="13"/>
      <c r="BN1951" s="13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3"/>
      <c r="BK1952" s="13"/>
      <c r="BL1952" s="13"/>
      <c r="BM1952" s="13"/>
      <c r="BN1952" s="13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3"/>
      <c r="BK1953" s="13"/>
      <c r="BL1953" s="13"/>
      <c r="BM1953" s="13"/>
      <c r="BN1953" s="13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3"/>
      <c r="BK1954" s="13"/>
      <c r="BL1954" s="13"/>
      <c r="BM1954" s="13"/>
      <c r="BN1954" s="13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3"/>
      <c r="BK1955" s="13"/>
      <c r="BL1955" s="13"/>
      <c r="BM1955" s="13"/>
      <c r="BN1955" s="13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3"/>
      <c r="BK1956" s="13"/>
      <c r="BL1956" s="13"/>
      <c r="BM1956" s="13"/>
      <c r="BN1956" s="13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3"/>
      <c r="BK1957" s="13"/>
      <c r="BL1957" s="13"/>
      <c r="BM1957" s="13"/>
      <c r="BN1957" s="13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3"/>
      <c r="BK1958" s="13"/>
      <c r="BL1958" s="13"/>
      <c r="BM1958" s="13"/>
      <c r="BN1958" s="13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3"/>
      <c r="BK1959" s="13"/>
      <c r="BL1959" s="13"/>
      <c r="BM1959" s="13"/>
      <c r="BN1959" s="13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3"/>
      <c r="BK1960" s="13"/>
      <c r="BL1960" s="13"/>
      <c r="BM1960" s="13"/>
      <c r="BN1960" s="13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3"/>
      <c r="BK1961" s="13"/>
      <c r="BL1961" s="13"/>
      <c r="BM1961" s="13"/>
      <c r="BN1961" s="13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3"/>
      <c r="BK1962" s="13"/>
      <c r="BL1962" s="13"/>
      <c r="BM1962" s="13"/>
      <c r="BN1962" s="13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3"/>
      <c r="BK1963" s="13"/>
      <c r="BL1963" s="13"/>
      <c r="BM1963" s="13"/>
      <c r="BN1963" s="13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3"/>
      <c r="BK1964" s="13"/>
      <c r="BL1964" s="13"/>
      <c r="BM1964" s="13"/>
      <c r="BN1964" s="13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3"/>
      <c r="BK1965" s="13"/>
      <c r="BL1965" s="13"/>
      <c r="BM1965" s="13"/>
      <c r="BN1965" s="13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3"/>
      <c r="BK1966" s="13"/>
      <c r="BL1966" s="13"/>
      <c r="BM1966" s="13"/>
      <c r="BN1966" s="13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3"/>
      <c r="BK1967" s="13"/>
      <c r="BL1967" s="13"/>
      <c r="BM1967" s="13"/>
      <c r="BN1967" s="13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3"/>
      <c r="BK1968" s="13"/>
      <c r="BL1968" s="13"/>
      <c r="BM1968" s="13"/>
      <c r="BN1968" s="13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3"/>
      <c r="BK1969" s="13"/>
      <c r="BL1969" s="13"/>
      <c r="BM1969" s="13"/>
      <c r="BN1969" s="13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3"/>
      <c r="BK1970" s="13"/>
      <c r="BL1970" s="13"/>
      <c r="BM1970" s="13"/>
      <c r="BN1970" s="13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3"/>
      <c r="BK1971" s="13"/>
      <c r="BL1971" s="13"/>
      <c r="BM1971" s="13"/>
      <c r="BN1971" s="13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3"/>
      <c r="BK1972" s="13"/>
      <c r="BL1972" s="13"/>
      <c r="BM1972" s="13"/>
      <c r="BN1972" s="13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3"/>
      <c r="BK1973" s="13"/>
      <c r="BL1973" s="13"/>
      <c r="BM1973" s="13"/>
      <c r="BN1973" s="13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3"/>
      <c r="BK1974" s="13"/>
      <c r="BL1974" s="13"/>
      <c r="BM1974" s="13"/>
      <c r="BN1974" s="13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3"/>
      <c r="BK1975" s="13"/>
      <c r="BL1975" s="13"/>
      <c r="BM1975" s="13"/>
      <c r="BN1975" s="13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3"/>
      <c r="BK1976" s="13"/>
      <c r="BL1976" s="13"/>
      <c r="BM1976" s="13"/>
      <c r="BN1976" s="13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3"/>
      <c r="BK1977" s="13"/>
      <c r="BL1977" s="13"/>
      <c r="BM1977" s="13"/>
      <c r="BN1977" s="13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3"/>
      <c r="BK1978" s="13"/>
      <c r="BL1978" s="13"/>
      <c r="BM1978" s="13"/>
      <c r="BN1978" s="13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3"/>
      <c r="BK1979" s="13"/>
      <c r="BL1979" s="13"/>
      <c r="BM1979" s="13"/>
      <c r="BN1979" s="13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3"/>
      <c r="BK1980" s="13"/>
      <c r="BL1980" s="13"/>
      <c r="BM1980" s="13"/>
      <c r="BN1980" s="13"/>
    </row>
    <row r="1981" spans="4:66" s="14" customFormat="1" x14ac:dyDescent="0.25">
      <c r="D1981" s="21"/>
      <c r="K1981" s="16"/>
      <c r="L1981" s="16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  <c r="BJ1981" s="18"/>
      <c r="BK1981" s="18"/>
      <c r="BL1981" s="18"/>
      <c r="BM1981" s="18"/>
      <c r="BN1981" s="18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3"/>
      <c r="BK1982" s="13"/>
      <c r="BL1982" s="13"/>
      <c r="BM1982" s="13"/>
      <c r="BN1982" s="13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3"/>
      <c r="BK1983" s="13"/>
      <c r="BL1983" s="13"/>
      <c r="BM1983" s="13"/>
      <c r="BN1983" s="13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3"/>
      <c r="BK1984" s="13"/>
      <c r="BL1984" s="13"/>
      <c r="BM1984" s="13"/>
      <c r="BN1984" s="13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3"/>
      <c r="BK1985" s="13"/>
      <c r="BL1985" s="13"/>
      <c r="BM1985" s="13"/>
      <c r="BN1985" s="13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3"/>
      <c r="BK1986" s="13"/>
      <c r="BL1986" s="13"/>
      <c r="BM1986" s="13"/>
      <c r="BN1986" s="13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3"/>
      <c r="BK1987" s="13"/>
      <c r="BL1987" s="13"/>
      <c r="BM1987" s="13"/>
      <c r="BN1987" s="13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3"/>
      <c r="BK1988" s="13"/>
      <c r="BL1988" s="13"/>
      <c r="BM1988" s="13"/>
      <c r="BN1988" s="13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3"/>
      <c r="BK1989" s="13"/>
      <c r="BL1989" s="13"/>
      <c r="BM1989" s="13"/>
      <c r="BN1989" s="13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3"/>
      <c r="BK1990" s="13"/>
      <c r="BL1990" s="13"/>
      <c r="BM1990" s="13"/>
      <c r="BN1990" s="13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3"/>
      <c r="BK1991" s="13"/>
      <c r="BL1991" s="13"/>
      <c r="BM1991" s="13"/>
      <c r="BN1991" s="13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3"/>
      <c r="BK1992" s="13"/>
      <c r="BL1992" s="13"/>
      <c r="BM1992" s="13"/>
      <c r="BN1992" s="13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3"/>
      <c r="BK1993" s="13"/>
      <c r="BL1993" s="13"/>
      <c r="BM1993" s="13"/>
      <c r="BN1993" s="13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3"/>
      <c r="BK1994" s="13"/>
      <c r="BL1994" s="13"/>
      <c r="BM1994" s="13"/>
      <c r="BN1994" s="13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3"/>
      <c r="BK1995" s="13"/>
      <c r="BL1995" s="13"/>
      <c r="BM1995" s="13"/>
      <c r="BN1995" s="13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3"/>
      <c r="BK1996" s="13"/>
      <c r="BL1996" s="13"/>
      <c r="BM1996" s="13"/>
      <c r="BN1996" s="13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3"/>
      <c r="BK1997" s="13"/>
      <c r="BL1997" s="13"/>
      <c r="BM1997" s="13"/>
      <c r="BN1997" s="13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3"/>
      <c r="BK1998" s="13"/>
      <c r="BL1998" s="13"/>
      <c r="BM1998" s="13"/>
      <c r="BN1998" s="13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3"/>
      <c r="BK1999" s="13"/>
      <c r="BL1999" s="13"/>
      <c r="BM1999" s="13"/>
      <c r="BN1999" s="13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3"/>
      <c r="BK2000" s="13"/>
      <c r="BL2000" s="13"/>
      <c r="BM2000" s="13"/>
      <c r="BN2000" s="13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3"/>
      <c r="BK2001" s="13"/>
      <c r="BL2001" s="13"/>
      <c r="BM2001" s="13"/>
      <c r="BN2001" s="13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3"/>
      <c r="BK2002" s="13"/>
      <c r="BL2002" s="13"/>
      <c r="BM2002" s="13"/>
      <c r="BN2002" s="13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3"/>
      <c r="BK2003" s="13"/>
      <c r="BL2003" s="13"/>
      <c r="BM2003" s="13"/>
      <c r="BN2003" s="13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3"/>
      <c r="BK2004" s="13"/>
      <c r="BL2004" s="13"/>
      <c r="BM2004" s="13"/>
      <c r="BN2004" s="13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3"/>
      <c r="BK2005" s="13"/>
      <c r="BL2005" s="13"/>
      <c r="BM2005" s="13"/>
      <c r="BN2005" s="13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3"/>
      <c r="BK2006" s="13"/>
      <c r="BL2006" s="13"/>
      <c r="BM2006" s="13"/>
      <c r="BN2006" s="13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3"/>
      <c r="BK2007" s="13"/>
      <c r="BL2007" s="13"/>
      <c r="BM2007" s="13"/>
      <c r="BN2007" s="13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3"/>
      <c r="BK2008" s="13"/>
      <c r="BL2008" s="13"/>
      <c r="BM2008" s="13"/>
      <c r="BN2008" s="13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3"/>
      <c r="BK2009" s="13"/>
      <c r="BL2009" s="13"/>
      <c r="BM2009" s="13"/>
      <c r="BN2009" s="13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3"/>
      <c r="BK2010" s="13"/>
      <c r="BL2010" s="13"/>
      <c r="BM2010" s="13"/>
      <c r="BN2010" s="13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3"/>
      <c r="BK2011" s="13"/>
      <c r="BL2011" s="13"/>
      <c r="BM2011" s="13"/>
      <c r="BN2011" s="13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3"/>
      <c r="BK2012" s="13"/>
      <c r="BL2012" s="13"/>
      <c r="BM2012" s="13"/>
      <c r="BN2012" s="13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3"/>
      <c r="BK2013" s="13"/>
      <c r="BL2013" s="13"/>
      <c r="BM2013" s="13"/>
      <c r="BN2013" s="13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3"/>
      <c r="BK2014" s="13"/>
      <c r="BL2014" s="13"/>
      <c r="BM2014" s="13"/>
      <c r="BN2014" s="13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3"/>
      <c r="BK2015" s="13"/>
      <c r="BL2015" s="13"/>
      <c r="BM2015" s="13"/>
      <c r="BN2015" s="13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3"/>
      <c r="BK2016" s="13"/>
      <c r="BL2016" s="13"/>
      <c r="BM2016" s="13"/>
      <c r="BN2016" s="13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3"/>
      <c r="BK2017" s="13"/>
      <c r="BL2017" s="13"/>
      <c r="BM2017" s="13"/>
      <c r="BN2017" s="13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3"/>
      <c r="BK2018" s="13"/>
      <c r="BL2018" s="13"/>
      <c r="BM2018" s="13"/>
      <c r="BN2018" s="13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3"/>
      <c r="BK2019" s="13"/>
      <c r="BL2019" s="13"/>
      <c r="BM2019" s="13"/>
      <c r="BN2019" s="13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3"/>
      <c r="BK2020" s="13"/>
      <c r="BL2020" s="13"/>
      <c r="BM2020" s="13"/>
      <c r="BN2020" s="13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3"/>
      <c r="BK2021" s="13"/>
      <c r="BL2021" s="13"/>
      <c r="BM2021" s="13"/>
      <c r="BN2021" s="13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3"/>
      <c r="BK2022" s="13"/>
      <c r="BL2022" s="13"/>
      <c r="BM2022" s="13"/>
      <c r="BN2022" s="13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3"/>
      <c r="BK2023" s="13"/>
      <c r="BL2023" s="13"/>
      <c r="BM2023" s="13"/>
      <c r="BN2023" s="13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3"/>
      <c r="BK2024" s="13"/>
      <c r="BL2024" s="13"/>
      <c r="BM2024" s="13"/>
      <c r="BN2024" s="13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3"/>
      <c r="BK2025" s="13"/>
      <c r="BL2025" s="13"/>
      <c r="BM2025" s="13"/>
      <c r="BN2025" s="13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3"/>
      <c r="BK2026" s="13"/>
      <c r="BL2026" s="13"/>
      <c r="BM2026" s="13"/>
      <c r="BN2026" s="13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3"/>
      <c r="BK2027" s="13"/>
      <c r="BL2027" s="13"/>
      <c r="BM2027" s="13"/>
      <c r="BN2027" s="13"/>
    </row>
    <row r="2028" spans="4:66" s="14" customFormat="1" x14ac:dyDescent="0.25">
      <c r="K2028" s="16"/>
      <c r="L2028" s="16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8"/>
      <c r="BK2028" s="18"/>
      <c r="BL2028" s="18"/>
      <c r="BM2028" s="18"/>
      <c r="BN2028" s="18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3"/>
      <c r="BK2029" s="13"/>
      <c r="BL2029" s="13"/>
      <c r="BM2029" s="13"/>
      <c r="BN2029" s="13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3"/>
      <c r="BK2030" s="13"/>
      <c r="BL2030" s="13"/>
      <c r="BM2030" s="13"/>
      <c r="BN2030" s="13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3"/>
      <c r="BK2031" s="13"/>
      <c r="BL2031" s="13"/>
      <c r="BM2031" s="13"/>
      <c r="BN2031" s="13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3"/>
      <c r="BK2032" s="13"/>
      <c r="BL2032" s="13"/>
      <c r="BM2032" s="13"/>
      <c r="BN2032" s="13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3"/>
      <c r="BK2033" s="13"/>
      <c r="BL2033" s="13"/>
      <c r="BM2033" s="13"/>
      <c r="BN2033" s="13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3"/>
      <c r="BK2034" s="13"/>
      <c r="BL2034" s="13"/>
      <c r="BM2034" s="13"/>
      <c r="BN2034" s="13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3"/>
      <c r="BK2035" s="13"/>
      <c r="BL2035" s="13"/>
      <c r="BM2035" s="13"/>
      <c r="BN2035" s="13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3"/>
      <c r="BK2036" s="13"/>
      <c r="BL2036" s="13"/>
      <c r="BM2036" s="13"/>
      <c r="BN2036" s="13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3"/>
      <c r="BK2037" s="13"/>
      <c r="BL2037" s="13"/>
      <c r="BM2037" s="13"/>
      <c r="BN2037" s="13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3"/>
      <c r="BK2038" s="13"/>
      <c r="BL2038" s="13"/>
      <c r="BM2038" s="13"/>
      <c r="BN2038" s="13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3"/>
      <c r="BK2039" s="13"/>
      <c r="BL2039" s="13"/>
      <c r="BM2039" s="13"/>
      <c r="BN2039" s="13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3"/>
      <c r="BK2040" s="13"/>
      <c r="BL2040" s="13"/>
      <c r="BM2040" s="13"/>
      <c r="BN2040" s="13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3"/>
      <c r="BK2041" s="13"/>
      <c r="BL2041" s="13"/>
      <c r="BM2041" s="13"/>
      <c r="BN2041" s="13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3"/>
      <c r="BK2042" s="13"/>
      <c r="BL2042" s="13"/>
      <c r="BM2042" s="13"/>
      <c r="BN2042" s="13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3"/>
      <c r="BK2043" s="13"/>
      <c r="BL2043" s="13"/>
      <c r="BM2043" s="13"/>
      <c r="BN2043" s="13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3"/>
      <c r="BK2044" s="13"/>
      <c r="BL2044" s="13"/>
      <c r="BM2044" s="13"/>
      <c r="BN2044" s="13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3"/>
      <c r="BK2045" s="13"/>
      <c r="BL2045" s="13"/>
      <c r="BM2045" s="13"/>
      <c r="BN2045" s="13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3"/>
      <c r="BK2046" s="13"/>
      <c r="BL2046" s="13"/>
      <c r="BM2046" s="13"/>
      <c r="BN2046" s="13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3"/>
      <c r="BK2047" s="13"/>
      <c r="BL2047" s="13"/>
      <c r="BM2047" s="13"/>
      <c r="BN2047" s="13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3"/>
      <c r="BK2048" s="13"/>
      <c r="BL2048" s="13"/>
      <c r="BM2048" s="13"/>
      <c r="BN2048" s="13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3"/>
      <c r="BK2049" s="13"/>
      <c r="BL2049" s="13"/>
      <c r="BM2049" s="13"/>
      <c r="BN2049" s="13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3"/>
      <c r="BK2050" s="13"/>
      <c r="BL2050" s="13"/>
      <c r="BM2050" s="13"/>
      <c r="BN2050" s="13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3"/>
      <c r="BK2051" s="13"/>
      <c r="BL2051" s="13"/>
      <c r="BM2051" s="13"/>
      <c r="BN2051" s="13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3"/>
      <c r="BK2052" s="13"/>
      <c r="BL2052" s="13"/>
      <c r="BM2052" s="13"/>
      <c r="BN2052" s="13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3"/>
      <c r="BK2053" s="13"/>
      <c r="BL2053" s="13"/>
      <c r="BM2053" s="13"/>
      <c r="BN2053" s="13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3"/>
      <c r="BK2054" s="13"/>
      <c r="BL2054" s="13"/>
      <c r="BM2054" s="13"/>
      <c r="BN2054" s="13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3"/>
      <c r="BK2055" s="13"/>
      <c r="BL2055" s="13"/>
      <c r="BM2055" s="13"/>
      <c r="BN2055" s="13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3"/>
      <c r="BK2056" s="13"/>
      <c r="BL2056" s="13"/>
      <c r="BM2056" s="13"/>
      <c r="BN2056" s="13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3"/>
      <c r="BK2057" s="13"/>
      <c r="BL2057" s="13"/>
      <c r="BM2057" s="13"/>
      <c r="BN2057" s="13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3"/>
      <c r="BK2058" s="13"/>
      <c r="BL2058" s="13"/>
      <c r="BM2058" s="13"/>
      <c r="BN2058" s="13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3"/>
      <c r="BK2059" s="13"/>
      <c r="BL2059" s="13"/>
      <c r="BM2059" s="13"/>
      <c r="BN2059" s="13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3"/>
      <c r="BK2060" s="13"/>
      <c r="BL2060" s="13"/>
      <c r="BM2060" s="13"/>
      <c r="BN2060" s="13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3"/>
      <c r="BK2061" s="13"/>
      <c r="BL2061" s="13"/>
      <c r="BM2061" s="13"/>
      <c r="BN2061" s="13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3"/>
      <c r="BK2062" s="13"/>
      <c r="BL2062" s="13"/>
      <c r="BM2062" s="13"/>
      <c r="BN2062" s="13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3"/>
      <c r="BK2063" s="13"/>
      <c r="BL2063" s="13"/>
      <c r="BM2063" s="13"/>
      <c r="BN2063" s="13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3"/>
      <c r="BK2064" s="13"/>
      <c r="BL2064" s="13"/>
      <c r="BM2064" s="13"/>
      <c r="BN2064" s="13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3"/>
      <c r="BK2065" s="13"/>
      <c r="BL2065" s="13"/>
      <c r="BM2065" s="13"/>
      <c r="BN2065" s="13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3"/>
      <c r="BK2066" s="13"/>
      <c r="BL2066" s="13"/>
      <c r="BM2066" s="13"/>
      <c r="BN2066" s="13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3"/>
      <c r="BK2067" s="13"/>
      <c r="BL2067" s="13"/>
      <c r="BM2067" s="13"/>
      <c r="BN2067" s="13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3"/>
      <c r="BK2068" s="13"/>
      <c r="BL2068" s="13"/>
      <c r="BM2068" s="13"/>
      <c r="BN2068" s="13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3"/>
      <c r="BK2069" s="13"/>
      <c r="BL2069" s="13"/>
      <c r="BM2069" s="13"/>
      <c r="BN2069" s="13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3"/>
      <c r="BK2070" s="13"/>
      <c r="BL2070" s="13"/>
      <c r="BM2070" s="13"/>
      <c r="BN2070" s="13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3"/>
      <c r="BK2071" s="13"/>
      <c r="BL2071" s="13"/>
      <c r="BM2071" s="13"/>
      <c r="BN2071" s="13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3"/>
      <c r="BK2072" s="13"/>
      <c r="BL2072" s="13"/>
      <c r="BM2072" s="13"/>
      <c r="BN2072" s="13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3"/>
      <c r="BK2073" s="13"/>
      <c r="BL2073" s="13"/>
      <c r="BM2073" s="13"/>
      <c r="BN2073" s="13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3"/>
      <c r="BK2074" s="13"/>
      <c r="BL2074" s="13"/>
      <c r="BM2074" s="13"/>
      <c r="BN2074" s="13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3"/>
      <c r="BK2075" s="13"/>
      <c r="BL2075" s="13"/>
      <c r="BM2075" s="13"/>
      <c r="BN2075" s="13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3"/>
      <c r="BK2076" s="13"/>
      <c r="BL2076" s="13"/>
      <c r="BM2076" s="13"/>
      <c r="BN2076" s="13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3"/>
      <c r="BK2077" s="13"/>
      <c r="BL2077" s="13"/>
      <c r="BM2077" s="13"/>
      <c r="BN2077" s="13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3"/>
      <c r="BK2078" s="13"/>
      <c r="BL2078" s="13"/>
      <c r="BM2078" s="13"/>
      <c r="BN2078" s="13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3"/>
      <c r="BK2079" s="13"/>
      <c r="BL2079" s="13"/>
      <c r="BM2079" s="13"/>
      <c r="BN2079" s="13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3"/>
      <c r="BK2080" s="13"/>
      <c r="BL2080" s="13"/>
      <c r="BM2080" s="13"/>
      <c r="BN2080" s="13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3"/>
      <c r="BK2081" s="13"/>
      <c r="BL2081" s="13"/>
      <c r="BM2081" s="13"/>
      <c r="BN2081" s="13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4:66" s="14" customFormat="1" x14ac:dyDescent="0.25">
      <c r="D2224" s="21"/>
      <c r="K2224" s="16"/>
      <c r="L2224" s="16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8"/>
      <c r="BK2224" s="18"/>
      <c r="BL2224" s="18"/>
      <c r="BM2224" s="18"/>
      <c r="BN2224" s="18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4:66" s="14" customFormat="1" x14ac:dyDescent="0.25">
      <c r="K2279" s="16"/>
      <c r="L2279" s="16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8"/>
      <c r="BK2279" s="18"/>
      <c r="BL2279" s="18"/>
      <c r="BM2279" s="18"/>
      <c r="BN2279" s="18"/>
    </row>
    <row r="2280" spans="4:66" x14ac:dyDescent="0.25">
      <c r="D2280" s="23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4:66" x14ac:dyDescent="0.25">
      <c r="D2281" s="23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4:66" x14ac:dyDescent="0.25">
      <c r="D2282" s="23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4:66" x14ac:dyDescent="0.25">
      <c r="D2283" s="23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4:66" x14ac:dyDescent="0.25">
      <c r="D2284" s="23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4:66" x14ac:dyDescent="0.25">
      <c r="D2285" s="23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4:66" x14ac:dyDescent="0.25">
      <c r="D2286" s="23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4:66" x14ac:dyDescent="0.25">
      <c r="D2287" s="23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4:66" x14ac:dyDescent="0.25">
      <c r="D2288" s="23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4:66" x14ac:dyDescent="0.25">
      <c r="D2289" s="23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4:66" x14ac:dyDescent="0.25">
      <c r="D2290" s="23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4:66" x14ac:dyDescent="0.25">
      <c r="D2291" s="23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4:66" x14ac:dyDescent="0.25">
      <c r="D2292" s="23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4:66" x14ac:dyDescent="0.25">
      <c r="D2293" s="23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4:66" x14ac:dyDescent="0.25">
      <c r="D2294" s="23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4:66" x14ac:dyDescent="0.25">
      <c r="D2295" s="23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4:66" x14ac:dyDescent="0.25">
      <c r="D2296" s="23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4:66" x14ac:dyDescent="0.25">
      <c r="D2297" s="23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4:66" x14ac:dyDescent="0.25">
      <c r="D2298" s="23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4:66" x14ac:dyDescent="0.25">
      <c r="D2299" s="23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4:66" x14ac:dyDescent="0.25">
      <c r="D2300" s="23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4:66" x14ac:dyDescent="0.25">
      <c r="D2301" s="23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4:66" s="14" customFormat="1" x14ac:dyDescent="0.25">
      <c r="K2478" s="16"/>
      <c r="L2478" s="16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8"/>
      <c r="BK2478" s="18"/>
      <c r="BL2478" s="18"/>
      <c r="BM2478" s="18"/>
      <c r="BN2478" s="18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4:66" s="14" customFormat="1" x14ac:dyDescent="0.25">
      <c r="D2511" s="21"/>
      <c r="K2511" s="16"/>
      <c r="L2511" s="16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8"/>
      <c r="BK2511" s="18"/>
      <c r="BL2511" s="18"/>
      <c r="BM2511" s="18"/>
      <c r="BN2511" s="18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4:66" s="14" customFormat="1" x14ac:dyDescent="0.25">
      <c r="D2675" s="21"/>
      <c r="K2675" s="16"/>
      <c r="L2675" s="16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8"/>
      <c r="BK2675" s="18"/>
      <c r="BL2675" s="18"/>
      <c r="BM2675" s="18"/>
      <c r="BN2675" s="18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4:66" s="14" customFormat="1" x14ac:dyDescent="0.25">
      <c r="D2729" s="21"/>
      <c r="K2729" s="16"/>
      <c r="L2729" s="16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8"/>
      <c r="BK2729" s="18"/>
      <c r="BL2729" s="18"/>
      <c r="BM2729" s="18"/>
      <c r="BN2729" s="18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4:66" s="14" customFormat="1" x14ac:dyDescent="0.25">
      <c r="K2918" s="16"/>
      <c r="L2918" s="16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8"/>
      <c r="BK2918" s="18"/>
      <c r="BL2918" s="18"/>
      <c r="BM2918" s="18"/>
      <c r="BN2918" s="18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4:66" s="14" customFormat="1" x14ac:dyDescent="0.25">
      <c r="K2968" s="16"/>
      <c r="L2968" s="16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8"/>
      <c r="BK2968" s="18"/>
      <c r="BL2968" s="18"/>
      <c r="BM2968" s="18"/>
      <c r="BN2968" s="18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4:66" s="14" customFormat="1" x14ac:dyDescent="0.25">
      <c r="K3144" s="16"/>
      <c r="L3144" s="16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8"/>
      <c r="BK3144" s="18"/>
      <c r="BL3144" s="18"/>
      <c r="BM3144" s="18"/>
      <c r="BN3144" s="18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4:66" s="14" customFormat="1" x14ac:dyDescent="0.25">
      <c r="K3195" s="16"/>
      <c r="L3195" s="16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  <c r="BI3195" s="17"/>
      <c r="BJ3195" s="18"/>
      <c r="BK3195" s="18"/>
      <c r="BL3195" s="18"/>
      <c r="BM3195" s="18"/>
      <c r="BN3195" s="18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4:66" s="14" customFormat="1" x14ac:dyDescent="0.25">
      <c r="D3365" s="21"/>
      <c r="K3365" s="16"/>
      <c r="L3365" s="16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  <c r="BI3365" s="17"/>
      <c r="BJ3365" s="18"/>
      <c r="BK3365" s="18"/>
      <c r="BL3365" s="18"/>
      <c r="BM3365" s="18"/>
      <c r="BN3365" s="18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4:66" s="14" customFormat="1" x14ac:dyDescent="0.25">
      <c r="D3393" s="24"/>
      <c r="K3393" s="16"/>
      <c r="L3393" s="16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  <c r="BI3393" s="17"/>
      <c r="BJ3393" s="18"/>
      <c r="BK3393" s="18"/>
      <c r="BL3393" s="18"/>
      <c r="BM3393" s="18"/>
      <c r="BN3393" s="18"/>
    </row>
    <row r="3394" spans="4:66" x14ac:dyDescent="0.25"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4:66" x14ac:dyDescent="0.25"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4:66" x14ac:dyDescent="0.25"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4:66" x14ac:dyDescent="0.25"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4:66" x14ac:dyDescent="0.25"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4:66" x14ac:dyDescent="0.25"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4:66" x14ac:dyDescent="0.25"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4:66" x14ac:dyDescent="0.25"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4:66" x14ac:dyDescent="0.25"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4:66" x14ac:dyDescent="0.25"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4:66" x14ac:dyDescent="0.25"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4:66" x14ac:dyDescent="0.25"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4:66" x14ac:dyDescent="0.25"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4:66" x14ac:dyDescent="0.25"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4:66" x14ac:dyDescent="0.25"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5:66" x14ac:dyDescent="0.25"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5:66" x14ac:dyDescent="0.25"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5:66" x14ac:dyDescent="0.25"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5:66" x14ac:dyDescent="0.25"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5:66" x14ac:dyDescent="0.25"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5:66" x14ac:dyDescent="0.25"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5:66" x14ac:dyDescent="0.25"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5:66" x14ac:dyDescent="0.25"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5:66" x14ac:dyDescent="0.25"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5:66" x14ac:dyDescent="0.25"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5:66" x14ac:dyDescent="0.25"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5:66" x14ac:dyDescent="0.25"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5:66" x14ac:dyDescent="0.25"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5:66" x14ac:dyDescent="0.25"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5:66" x14ac:dyDescent="0.25"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5:66" x14ac:dyDescent="0.25"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5:66" x14ac:dyDescent="0.25"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5:66" x14ac:dyDescent="0.25"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5:66" x14ac:dyDescent="0.25"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5:66" x14ac:dyDescent="0.25"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5:66" x14ac:dyDescent="0.25"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5:66" x14ac:dyDescent="0.25"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5:66" x14ac:dyDescent="0.25"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5:66" x14ac:dyDescent="0.25"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5:66" x14ac:dyDescent="0.25"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5:66" x14ac:dyDescent="0.25"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5:66" x14ac:dyDescent="0.25"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5:66" x14ac:dyDescent="0.25"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5:66" x14ac:dyDescent="0.25"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5:66" x14ac:dyDescent="0.25"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5:66" x14ac:dyDescent="0.25"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5:66" x14ac:dyDescent="0.25"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5:66" x14ac:dyDescent="0.25"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5:66" x14ac:dyDescent="0.25"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5:66" x14ac:dyDescent="0.25"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5:66" x14ac:dyDescent="0.25"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5:66" x14ac:dyDescent="0.25"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5:66" x14ac:dyDescent="0.25"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5:66" x14ac:dyDescent="0.25"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5:66" x14ac:dyDescent="0.25"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5:66" x14ac:dyDescent="0.25"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5:66" x14ac:dyDescent="0.25"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5:66" x14ac:dyDescent="0.25"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5:66" x14ac:dyDescent="0.25"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5:66" x14ac:dyDescent="0.25"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5:66" x14ac:dyDescent="0.25"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5:66" x14ac:dyDescent="0.25"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5:66" x14ac:dyDescent="0.25"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5:66" x14ac:dyDescent="0.25"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5:66" x14ac:dyDescent="0.25"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5:66" x14ac:dyDescent="0.25"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5:66" x14ac:dyDescent="0.25"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5:66" x14ac:dyDescent="0.25"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5:66" x14ac:dyDescent="0.25"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5:66" x14ac:dyDescent="0.25"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5:66" x14ac:dyDescent="0.25"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5:66" x14ac:dyDescent="0.25"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5:66" x14ac:dyDescent="0.25"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5:66" x14ac:dyDescent="0.25"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5:66" x14ac:dyDescent="0.25"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5:66" x14ac:dyDescent="0.25"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5:66" x14ac:dyDescent="0.25"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5:66" x14ac:dyDescent="0.25"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5:66" x14ac:dyDescent="0.25"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5:66" x14ac:dyDescent="0.25"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5:66" x14ac:dyDescent="0.25"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5:66" x14ac:dyDescent="0.25"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5:66" x14ac:dyDescent="0.25"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5:66" x14ac:dyDescent="0.25"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5:66" x14ac:dyDescent="0.25"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5:66" x14ac:dyDescent="0.25"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5:66" x14ac:dyDescent="0.25"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5:66" x14ac:dyDescent="0.25"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5:66" x14ac:dyDescent="0.25"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5:66" x14ac:dyDescent="0.25"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5:66" x14ac:dyDescent="0.25"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5:66" x14ac:dyDescent="0.25"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5:66" x14ac:dyDescent="0.25"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5:66" x14ac:dyDescent="0.25"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5:66" x14ac:dyDescent="0.25"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5:66" x14ac:dyDescent="0.25"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5:66" x14ac:dyDescent="0.25"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5:66" x14ac:dyDescent="0.25"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5:66" x14ac:dyDescent="0.25"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5:66" x14ac:dyDescent="0.25"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5:66" x14ac:dyDescent="0.25"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5:66" x14ac:dyDescent="0.25"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5:66" x14ac:dyDescent="0.25"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5:66" x14ac:dyDescent="0.25"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5:66" x14ac:dyDescent="0.25"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5:66" x14ac:dyDescent="0.25"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5:66" x14ac:dyDescent="0.25"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5:66" x14ac:dyDescent="0.25"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5:66" x14ac:dyDescent="0.25"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5:66" x14ac:dyDescent="0.25"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5:66" x14ac:dyDescent="0.25"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5:66" x14ac:dyDescent="0.25"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5:66" x14ac:dyDescent="0.25"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5:66" x14ac:dyDescent="0.25"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5:66" x14ac:dyDescent="0.25"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5:66" x14ac:dyDescent="0.25"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5:66" x14ac:dyDescent="0.25"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5:66" x14ac:dyDescent="0.25"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5:66" x14ac:dyDescent="0.25"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5:66" x14ac:dyDescent="0.25"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5:66" x14ac:dyDescent="0.25"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5:66" x14ac:dyDescent="0.25"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5:66" x14ac:dyDescent="0.25"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5:66" x14ac:dyDescent="0.25"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5:66" x14ac:dyDescent="0.25"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5:66" x14ac:dyDescent="0.25"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5:66" x14ac:dyDescent="0.25"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5:66" x14ac:dyDescent="0.25"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5:66" x14ac:dyDescent="0.25"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5:66" x14ac:dyDescent="0.25"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5:66" x14ac:dyDescent="0.25"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5:66" x14ac:dyDescent="0.25"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5:66" x14ac:dyDescent="0.25"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5:66" x14ac:dyDescent="0.25"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5:66" x14ac:dyDescent="0.25"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5:66" x14ac:dyDescent="0.25"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5:66" x14ac:dyDescent="0.25"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5:66" x14ac:dyDescent="0.25"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5:66" x14ac:dyDescent="0.25"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5:66" x14ac:dyDescent="0.25"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5:66" x14ac:dyDescent="0.25"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5:66" x14ac:dyDescent="0.25"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5:66" x14ac:dyDescent="0.25"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5:66" x14ac:dyDescent="0.25"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5:66" x14ac:dyDescent="0.25"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5:66" x14ac:dyDescent="0.25"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5:66" x14ac:dyDescent="0.25"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5:66" x14ac:dyDescent="0.25"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5:66" x14ac:dyDescent="0.25"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5:66" x14ac:dyDescent="0.25"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5:66" x14ac:dyDescent="0.25"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5:66" x14ac:dyDescent="0.25"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5:66" x14ac:dyDescent="0.25"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5:66" x14ac:dyDescent="0.25"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5:66" x14ac:dyDescent="0.25"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5:66" x14ac:dyDescent="0.25"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5:66" x14ac:dyDescent="0.25"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5:66" x14ac:dyDescent="0.25"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5:66" x14ac:dyDescent="0.25"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5:66" x14ac:dyDescent="0.25"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5:66" x14ac:dyDescent="0.25"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5:66" x14ac:dyDescent="0.25"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5:66" x14ac:dyDescent="0.25"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5:66" x14ac:dyDescent="0.25"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5:66" x14ac:dyDescent="0.25"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5:66" x14ac:dyDescent="0.25"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5:66" x14ac:dyDescent="0.25"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5:66" x14ac:dyDescent="0.25"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5:66" x14ac:dyDescent="0.25"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5:66" x14ac:dyDescent="0.25"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5:66" x14ac:dyDescent="0.25"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5:66" x14ac:dyDescent="0.25"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5:66" x14ac:dyDescent="0.25"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5:66" x14ac:dyDescent="0.25"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5:66" x14ac:dyDescent="0.25"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5:66" x14ac:dyDescent="0.25"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5:66" x14ac:dyDescent="0.25"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5:66" x14ac:dyDescent="0.25"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5:66" x14ac:dyDescent="0.25"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5:66" x14ac:dyDescent="0.25"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5:66" x14ac:dyDescent="0.25"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5:66" x14ac:dyDescent="0.25"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5:66" x14ac:dyDescent="0.25"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5:66" x14ac:dyDescent="0.25"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5:66" x14ac:dyDescent="0.25"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5:66" x14ac:dyDescent="0.25"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5:66" x14ac:dyDescent="0.25"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5:66" x14ac:dyDescent="0.25"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5:66" x14ac:dyDescent="0.25"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5:66" x14ac:dyDescent="0.25"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5:66" x14ac:dyDescent="0.25"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4:66" x14ac:dyDescent="0.25"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4:66" x14ac:dyDescent="0.25"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4:66" x14ac:dyDescent="0.25"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4:66" x14ac:dyDescent="0.25"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4:66" x14ac:dyDescent="0.25"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4:66" x14ac:dyDescent="0.25"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4:66" x14ac:dyDescent="0.25"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4:66" x14ac:dyDescent="0.25"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4:66" s="14" customFormat="1" x14ac:dyDescent="0.25">
      <c r="D3593" s="15"/>
      <c r="K3593" s="16"/>
      <c r="L3593" s="16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  <c r="BI3593" s="17"/>
      <c r="BJ3593" s="18"/>
      <c r="BK3593" s="18"/>
      <c r="BL3593" s="18"/>
      <c r="BM3593" s="18"/>
      <c r="BN3593" s="18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4:66" s="14" customFormat="1" x14ac:dyDescent="0.25">
      <c r="K3632" s="16"/>
      <c r="L3632" s="16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8"/>
      <c r="BK3632" s="18"/>
      <c r="BL3632" s="18"/>
      <c r="BM3632" s="18"/>
      <c r="BN3632" s="18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4:66" s="14" customFormat="1" x14ac:dyDescent="0.25">
      <c r="K3777" s="16"/>
      <c r="L3777" s="16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8"/>
      <c r="BK3777" s="18"/>
      <c r="BL3777" s="18"/>
      <c r="BM3777" s="18"/>
      <c r="BN3777" s="18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4:66" s="14" customFormat="1" x14ac:dyDescent="0.25">
      <c r="K3835" s="16"/>
      <c r="L3835" s="16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8"/>
      <c r="BK3835" s="18"/>
      <c r="BL3835" s="18"/>
      <c r="BM3835" s="18"/>
      <c r="BN3835" s="18"/>
    </row>
    <row r="3836" spans="4:66" x14ac:dyDescent="0.25">
      <c r="D3836" s="25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4:66" s="14" customFormat="1" x14ac:dyDescent="0.25">
      <c r="K3900" s="16"/>
      <c r="L3900" s="16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8"/>
      <c r="BK3900" s="18"/>
      <c r="BL3900" s="18"/>
      <c r="BM3900" s="18"/>
      <c r="BN3900" s="18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4:66" s="14" customFormat="1" x14ac:dyDescent="0.25">
      <c r="K3951" s="16"/>
      <c r="L3951" s="16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8"/>
      <c r="BK3951" s="18"/>
      <c r="BL3951" s="18"/>
      <c r="BM3951" s="18"/>
      <c r="BN3951" s="18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4:66" s="14" customFormat="1" x14ac:dyDescent="0.25">
      <c r="K4036" s="16"/>
      <c r="L4036" s="16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8"/>
      <c r="BK4036" s="18"/>
      <c r="BL4036" s="18"/>
      <c r="BM4036" s="18"/>
      <c r="BN4036" s="18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4:66" s="14" customFormat="1" x14ac:dyDescent="0.25">
      <c r="D4147" s="21"/>
      <c r="K4147" s="16"/>
      <c r="L4147" s="16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8"/>
      <c r="BK4147" s="18"/>
      <c r="BL4147" s="18"/>
      <c r="BM4147" s="18"/>
      <c r="BN4147" s="18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4:66" s="14" customFormat="1" x14ac:dyDescent="0.25">
      <c r="D4168" s="21"/>
      <c r="K4168" s="16"/>
      <c r="L4168" s="16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8"/>
      <c r="BK4168" s="18"/>
      <c r="BL4168" s="18"/>
      <c r="BM4168" s="18"/>
      <c r="BN4168" s="18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4:66" s="14" customFormat="1" x14ac:dyDescent="0.25">
      <c r="D4327" s="21"/>
      <c r="K4327" s="16"/>
      <c r="L4327" s="16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7"/>
      <c r="BG4327" s="17"/>
      <c r="BH4327" s="17"/>
      <c r="BI4327" s="17"/>
      <c r="BJ4327" s="18"/>
      <c r="BK4327" s="18"/>
      <c r="BL4327" s="18"/>
      <c r="BM4327" s="18"/>
      <c r="BN4327" s="18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4:66" s="14" customFormat="1" x14ac:dyDescent="0.25">
      <c r="D4507" s="21"/>
      <c r="K4507" s="16"/>
      <c r="L4507" s="16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17"/>
      <c r="AM4507" s="17"/>
      <c r="AN4507" s="17"/>
      <c r="AO4507" s="17"/>
      <c r="AP4507" s="17"/>
      <c r="AQ4507" s="17"/>
      <c r="AR4507" s="17"/>
      <c r="AS4507" s="17"/>
      <c r="AT4507" s="17"/>
      <c r="AU4507" s="17"/>
      <c r="AV4507" s="17"/>
      <c r="AW4507" s="17"/>
      <c r="AX4507" s="17"/>
      <c r="AY4507" s="17"/>
      <c r="AZ4507" s="17"/>
      <c r="BA4507" s="17"/>
      <c r="BB4507" s="17"/>
      <c r="BC4507" s="17"/>
      <c r="BD4507" s="17"/>
      <c r="BE4507" s="17"/>
      <c r="BF4507" s="17"/>
      <c r="BG4507" s="17"/>
      <c r="BH4507" s="17"/>
      <c r="BI4507" s="17"/>
      <c r="BJ4507" s="18"/>
      <c r="BK4507" s="18"/>
      <c r="BL4507" s="18"/>
      <c r="BM4507" s="18"/>
      <c r="BN4507" s="18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4:66" s="14" customFormat="1" x14ac:dyDescent="0.25">
      <c r="K4550" s="16"/>
      <c r="L4550" s="16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7"/>
      <c r="AD4550" s="17"/>
      <c r="AE4550" s="17"/>
      <c r="AF4550" s="17"/>
      <c r="AG4550" s="17"/>
      <c r="AH4550" s="17"/>
      <c r="AI4550" s="17"/>
      <c r="AJ4550" s="17"/>
      <c r="AK4550" s="17"/>
      <c r="AL4550" s="17"/>
      <c r="AM4550" s="17"/>
      <c r="AN4550" s="17"/>
      <c r="AO4550" s="17"/>
      <c r="AP4550" s="17"/>
      <c r="AQ4550" s="17"/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8"/>
      <c r="BK4550" s="18"/>
      <c r="BL4550" s="18"/>
      <c r="BM4550" s="18"/>
      <c r="BN4550" s="18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4:66" s="14" customFormat="1" x14ac:dyDescent="0.25">
      <c r="K4657" s="16"/>
      <c r="L4657" s="16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7"/>
      <c r="AD4657" s="17"/>
      <c r="AE4657" s="17"/>
      <c r="AF4657" s="17"/>
      <c r="AG4657" s="17"/>
      <c r="AH4657" s="17"/>
      <c r="AI4657" s="17"/>
      <c r="AJ4657" s="17"/>
      <c r="AK4657" s="17"/>
      <c r="AL4657" s="17"/>
      <c r="AM4657" s="17"/>
      <c r="AN4657" s="17"/>
      <c r="AO4657" s="17"/>
      <c r="AP4657" s="17"/>
      <c r="AQ4657" s="17"/>
      <c r="AR4657" s="17"/>
      <c r="AS4657" s="17"/>
      <c r="AT4657" s="17"/>
      <c r="AU4657" s="17"/>
      <c r="AV4657" s="17"/>
      <c r="AW4657" s="17"/>
      <c r="AX4657" s="17"/>
      <c r="AY4657" s="17"/>
      <c r="AZ4657" s="17"/>
      <c r="BA4657" s="17"/>
      <c r="BB4657" s="17"/>
      <c r="BC4657" s="17"/>
      <c r="BD4657" s="17"/>
      <c r="BE4657" s="17"/>
      <c r="BF4657" s="17"/>
      <c r="BG4657" s="17"/>
      <c r="BH4657" s="17"/>
      <c r="BI4657" s="17"/>
      <c r="BJ4657" s="18"/>
      <c r="BK4657" s="18"/>
      <c r="BL4657" s="18"/>
      <c r="BM4657" s="18"/>
      <c r="BN4657" s="18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4:66" s="14" customFormat="1" x14ac:dyDescent="0.25">
      <c r="D4701" s="21"/>
      <c r="K4701" s="16"/>
      <c r="L4701" s="16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/>
      <c r="AM4701" s="17"/>
      <c r="AN4701" s="17"/>
      <c r="AO4701" s="17"/>
      <c r="AP4701" s="17"/>
      <c r="AQ4701" s="17"/>
      <c r="AR4701" s="17"/>
      <c r="AS4701" s="17"/>
      <c r="AT4701" s="17"/>
      <c r="AU4701" s="17"/>
      <c r="AV4701" s="17"/>
      <c r="AW4701" s="17"/>
      <c r="AX4701" s="17"/>
      <c r="AY4701" s="17"/>
      <c r="AZ4701" s="17"/>
      <c r="BA4701" s="17"/>
      <c r="BB4701" s="17"/>
      <c r="BC4701" s="17"/>
      <c r="BD4701" s="17"/>
      <c r="BE4701" s="17"/>
      <c r="BF4701" s="17"/>
      <c r="BG4701" s="17"/>
      <c r="BH4701" s="17"/>
      <c r="BI4701" s="17"/>
      <c r="BJ4701" s="18"/>
      <c r="BK4701" s="18"/>
      <c r="BL4701" s="18"/>
      <c r="BM4701" s="18"/>
      <c r="BN4701" s="18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4:66" s="14" customFormat="1" x14ac:dyDescent="0.25">
      <c r="D4880" s="21"/>
      <c r="K4880" s="16"/>
      <c r="L4880" s="16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17"/>
      <c r="AJ4880" s="17"/>
      <c r="AK4880" s="17"/>
      <c r="AL4880" s="17"/>
      <c r="AM4880" s="17"/>
      <c r="AN4880" s="17"/>
      <c r="AO4880" s="17"/>
      <c r="AP4880" s="17"/>
      <c r="AQ4880" s="17"/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8"/>
      <c r="BK4880" s="18"/>
      <c r="BL4880" s="18"/>
      <c r="BM4880" s="18"/>
      <c r="BN4880" s="18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4:66" s="14" customFormat="1" x14ac:dyDescent="0.25">
      <c r="D4945" s="21"/>
      <c r="K4945" s="16"/>
      <c r="L4945" s="16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/>
      <c r="AM4945" s="17"/>
      <c r="AN4945" s="17"/>
      <c r="AO4945" s="17"/>
      <c r="AP4945" s="17"/>
      <c r="AQ4945" s="17"/>
      <c r="AR4945" s="17"/>
      <c r="AS4945" s="17"/>
      <c r="AT4945" s="17"/>
      <c r="AU4945" s="17"/>
      <c r="AV4945" s="17"/>
      <c r="AW4945" s="17"/>
      <c r="AX4945" s="17"/>
      <c r="AY4945" s="17"/>
      <c r="AZ4945" s="17"/>
      <c r="BA4945" s="17"/>
      <c r="BB4945" s="17"/>
      <c r="BC4945" s="17"/>
      <c r="BD4945" s="17"/>
      <c r="BE4945" s="17"/>
      <c r="BF4945" s="17"/>
      <c r="BG4945" s="17"/>
      <c r="BH4945" s="17"/>
      <c r="BI4945" s="17"/>
      <c r="BJ4945" s="18"/>
      <c r="BK4945" s="18"/>
      <c r="BL4945" s="18"/>
      <c r="BM4945" s="18"/>
      <c r="BN4945" s="18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4:66" s="14" customFormat="1" x14ac:dyDescent="0.25">
      <c r="D5129" s="21"/>
      <c r="K5129" s="16"/>
      <c r="L5129" s="16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/>
      <c r="AM5129" s="17"/>
      <c r="AN5129" s="17"/>
      <c r="AO5129" s="17"/>
      <c r="AP5129" s="17"/>
      <c r="AQ5129" s="17"/>
      <c r="AR5129" s="17"/>
      <c r="AS5129" s="17"/>
      <c r="AT5129" s="17"/>
      <c r="AU5129" s="17"/>
      <c r="AV5129" s="17"/>
      <c r="AW5129" s="17"/>
      <c r="AX5129" s="17"/>
      <c r="AY5129" s="17"/>
      <c r="AZ5129" s="17"/>
      <c r="BA5129" s="17"/>
      <c r="BB5129" s="17"/>
      <c r="BC5129" s="17"/>
      <c r="BD5129" s="17"/>
      <c r="BE5129" s="17"/>
      <c r="BF5129" s="17"/>
      <c r="BG5129" s="17"/>
      <c r="BH5129" s="17"/>
      <c r="BI5129" s="17"/>
      <c r="BJ5129" s="18"/>
      <c r="BK5129" s="18"/>
      <c r="BL5129" s="18"/>
      <c r="BM5129" s="18"/>
      <c r="BN5129" s="18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4:66" s="14" customFormat="1" x14ac:dyDescent="0.25">
      <c r="D5167" s="21"/>
      <c r="K5167" s="16"/>
      <c r="L5167" s="16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17"/>
      <c r="AM5167" s="17"/>
      <c r="AN5167" s="17"/>
      <c r="AO5167" s="17"/>
      <c r="AP5167" s="17"/>
      <c r="AQ5167" s="17"/>
      <c r="AR5167" s="17"/>
      <c r="AS5167" s="17"/>
      <c r="AT5167" s="17"/>
      <c r="AU5167" s="17"/>
      <c r="AV5167" s="17"/>
      <c r="AW5167" s="17"/>
      <c r="AX5167" s="17"/>
      <c r="AY5167" s="17"/>
      <c r="AZ5167" s="17"/>
      <c r="BA5167" s="17"/>
      <c r="BB5167" s="17"/>
      <c r="BC5167" s="17"/>
      <c r="BD5167" s="17"/>
      <c r="BE5167" s="17"/>
      <c r="BF5167" s="17"/>
      <c r="BG5167" s="17"/>
      <c r="BH5167" s="17"/>
      <c r="BI5167" s="17"/>
      <c r="BJ5167" s="18"/>
      <c r="BK5167" s="18"/>
      <c r="BL5167" s="18"/>
      <c r="BM5167" s="18"/>
      <c r="BN5167" s="18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4:66" s="14" customFormat="1" x14ac:dyDescent="0.25">
      <c r="K5365" s="16"/>
      <c r="L5365" s="16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7"/>
      <c r="AV5365" s="17"/>
      <c r="AW5365" s="17"/>
      <c r="AX5365" s="17"/>
      <c r="AY5365" s="17"/>
      <c r="AZ5365" s="17"/>
      <c r="BA5365" s="17"/>
      <c r="BB5365" s="17"/>
      <c r="BC5365" s="17"/>
      <c r="BD5365" s="17"/>
      <c r="BE5365" s="17"/>
      <c r="BF5365" s="17"/>
      <c r="BG5365" s="17"/>
      <c r="BH5365" s="17"/>
      <c r="BI5365" s="17"/>
      <c r="BJ5365" s="18"/>
      <c r="BK5365" s="18"/>
      <c r="BL5365" s="18"/>
      <c r="BM5365" s="18"/>
      <c r="BN5365" s="18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4:66" s="14" customFormat="1" x14ac:dyDescent="0.25">
      <c r="K5426" s="16"/>
      <c r="L5426" s="16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7"/>
      <c r="AD5426" s="17"/>
      <c r="AE5426" s="17"/>
      <c r="AF5426" s="17"/>
      <c r="AG5426" s="17"/>
      <c r="AH5426" s="17"/>
      <c r="AI5426" s="17"/>
      <c r="AJ5426" s="17"/>
      <c r="AK5426" s="17"/>
      <c r="AL5426" s="17"/>
      <c r="AM5426" s="17"/>
      <c r="AN5426" s="17"/>
      <c r="AO5426" s="17"/>
      <c r="AP5426" s="17"/>
      <c r="AQ5426" s="17"/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8"/>
      <c r="BK5426" s="18"/>
      <c r="BL5426" s="18"/>
      <c r="BM5426" s="18"/>
      <c r="BN5426" s="18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4:66" s="14" customFormat="1" x14ac:dyDescent="0.25">
      <c r="K5625" s="16"/>
      <c r="L5625" s="16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7"/>
      <c r="AV5625" s="17"/>
      <c r="AW5625" s="17"/>
      <c r="AX5625" s="17"/>
      <c r="AY5625" s="17"/>
      <c r="AZ5625" s="17"/>
      <c r="BA5625" s="17"/>
      <c r="BB5625" s="17"/>
      <c r="BC5625" s="17"/>
      <c r="BD5625" s="17"/>
      <c r="BE5625" s="17"/>
      <c r="BF5625" s="17"/>
      <c r="BG5625" s="17"/>
      <c r="BH5625" s="17"/>
      <c r="BI5625" s="17"/>
      <c r="BJ5625" s="18"/>
      <c r="BK5625" s="18"/>
      <c r="BL5625" s="18"/>
      <c r="BM5625" s="18"/>
      <c r="BN5625" s="18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4:66" s="14" customFormat="1" x14ac:dyDescent="0.25">
      <c r="D5667" s="21"/>
      <c r="K5667" s="16"/>
      <c r="L5667" s="16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7"/>
      <c r="AD5667" s="17"/>
      <c r="AE5667" s="17"/>
      <c r="AF5667" s="17"/>
      <c r="AG5667" s="17"/>
      <c r="AH5667" s="17"/>
      <c r="AI5667" s="17"/>
      <c r="AJ5667" s="17"/>
      <c r="AK5667" s="17"/>
      <c r="AL5667" s="17"/>
      <c r="AM5667" s="17"/>
      <c r="AN5667" s="17"/>
      <c r="AO5667" s="17"/>
      <c r="AP5667" s="17"/>
      <c r="AQ5667" s="17"/>
      <c r="AR5667" s="17"/>
      <c r="AS5667" s="17"/>
      <c r="AT5667" s="17"/>
      <c r="AU5667" s="17"/>
      <c r="AV5667" s="17"/>
      <c r="AW5667" s="17"/>
      <c r="AX5667" s="17"/>
      <c r="AY5667" s="17"/>
      <c r="AZ5667" s="17"/>
      <c r="BA5667" s="17"/>
      <c r="BB5667" s="17"/>
      <c r="BC5667" s="17"/>
      <c r="BD5667" s="17"/>
      <c r="BE5667" s="17"/>
      <c r="BF5667" s="17"/>
      <c r="BG5667" s="17"/>
      <c r="BH5667" s="17"/>
      <c r="BI5667" s="17"/>
      <c r="BJ5667" s="18"/>
      <c r="BK5667" s="18"/>
      <c r="BL5667" s="18"/>
      <c r="BM5667" s="18"/>
      <c r="BN5667" s="18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3"/>
      <c r="BK5864" s="13"/>
      <c r="BL5864" s="13"/>
      <c r="BM5864" s="13"/>
      <c r="BN5864" s="13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s="14" customFormat="1" x14ac:dyDescent="0.25">
      <c r="D5866" s="21"/>
      <c r="K5866" s="16"/>
      <c r="L5866" s="16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7"/>
      <c r="AD5866" s="17"/>
      <c r="AE5866" s="17"/>
      <c r="AF5866" s="17"/>
      <c r="AG5866" s="17"/>
      <c r="AH5866" s="17"/>
      <c r="AI5866" s="17"/>
      <c r="AJ5866" s="17"/>
      <c r="AK5866" s="17"/>
      <c r="AL5866" s="17"/>
      <c r="AM5866" s="17"/>
      <c r="AN5866" s="17"/>
      <c r="AO5866" s="17"/>
      <c r="AP5866" s="17"/>
      <c r="AQ5866" s="17"/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8"/>
      <c r="BK5866" s="18"/>
      <c r="BL5866" s="18"/>
      <c r="BM5866" s="18"/>
      <c r="BN5866" s="18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3"/>
      <c r="BK5893" s="13"/>
      <c r="BL5893" s="13"/>
      <c r="BM5893" s="13"/>
      <c r="BN5893" s="13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s="14" customFormat="1" x14ac:dyDescent="0.25">
      <c r="D5895" s="21"/>
      <c r="K5895" s="16"/>
      <c r="L5895" s="16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7"/>
      <c r="AD5895" s="17"/>
      <c r="AE5895" s="17"/>
      <c r="AF5895" s="17"/>
      <c r="AG5895" s="17"/>
      <c r="AH5895" s="17"/>
      <c r="AI5895" s="17"/>
      <c r="AJ5895" s="17"/>
      <c r="AK5895" s="17"/>
      <c r="AL5895" s="17"/>
      <c r="AM5895" s="17"/>
      <c r="AN5895" s="17"/>
      <c r="AO5895" s="17"/>
      <c r="AP5895" s="17"/>
      <c r="AQ5895" s="17"/>
      <c r="AR5895" s="17"/>
      <c r="AS5895" s="17"/>
      <c r="AT5895" s="17"/>
      <c r="AU5895" s="17"/>
      <c r="AV5895" s="17"/>
      <c r="AW5895" s="17"/>
      <c r="AX5895" s="17"/>
      <c r="AY5895" s="17"/>
      <c r="AZ5895" s="17"/>
      <c r="BA5895" s="17"/>
      <c r="BB5895" s="17"/>
      <c r="BC5895" s="17"/>
      <c r="BD5895" s="17"/>
      <c r="BE5895" s="17"/>
      <c r="BF5895" s="17"/>
      <c r="BG5895" s="17"/>
      <c r="BH5895" s="17"/>
      <c r="BI5895" s="17"/>
      <c r="BJ5895" s="18"/>
      <c r="BK5895" s="18"/>
      <c r="BL5895" s="18"/>
      <c r="BM5895" s="18"/>
      <c r="BN5895" s="18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3"/>
      <c r="BK6079" s="13"/>
      <c r="BL6079" s="13"/>
      <c r="BM6079" s="13"/>
      <c r="BN6079" s="13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s="14" customFormat="1" x14ac:dyDescent="0.25">
      <c r="D6081" s="24"/>
      <c r="K6081" s="16"/>
      <c r="L6081" s="16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7"/>
      <c r="AD6081" s="17"/>
      <c r="AE6081" s="17"/>
      <c r="AF6081" s="17"/>
      <c r="AG6081" s="17"/>
      <c r="AH6081" s="17"/>
      <c r="AI6081" s="17"/>
      <c r="AJ6081" s="17"/>
      <c r="AK6081" s="17"/>
      <c r="AL6081" s="17"/>
      <c r="AM6081" s="17"/>
      <c r="AN6081" s="17"/>
      <c r="AO6081" s="17"/>
      <c r="AP6081" s="17"/>
      <c r="AQ6081" s="17"/>
      <c r="AR6081" s="17"/>
      <c r="AS6081" s="17"/>
      <c r="AT6081" s="17"/>
      <c r="AU6081" s="17"/>
      <c r="AV6081" s="17"/>
      <c r="AW6081" s="17"/>
      <c r="AX6081" s="17"/>
      <c r="AY6081" s="17"/>
      <c r="AZ6081" s="17"/>
      <c r="BA6081" s="17"/>
      <c r="BB6081" s="17"/>
      <c r="BC6081" s="17"/>
      <c r="BD6081" s="17"/>
      <c r="BE6081" s="17"/>
      <c r="BF6081" s="17"/>
      <c r="BG6081" s="17"/>
      <c r="BH6081" s="17"/>
      <c r="BI6081" s="17"/>
      <c r="BJ6081" s="18"/>
      <c r="BK6081" s="18"/>
      <c r="BL6081" s="18"/>
      <c r="BM6081" s="18"/>
      <c r="BN6081" s="18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  <c r="AR6140" s="12"/>
      <c r="AS6140" s="12"/>
      <c r="AT6140" s="12"/>
      <c r="AU6140" s="12"/>
      <c r="AV6140" s="12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12"/>
      <c r="BG6140" s="12"/>
      <c r="BH6140" s="12"/>
      <c r="BI6140" s="12"/>
      <c r="BJ6140" s="13"/>
      <c r="BK6140" s="13"/>
      <c r="BL6140" s="13"/>
      <c r="BM6140" s="13"/>
      <c r="BN6140" s="13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s="14" customFormat="1" x14ac:dyDescent="0.25">
      <c r="K6142" s="16"/>
      <c r="L6142" s="16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7"/>
      <c r="AD6142" s="17"/>
      <c r="AE6142" s="17"/>
      <c r="AF6142" s="17"/>
      <c r="AG6142" s="17"/>
      <c r="AH6142" s="17"/>
      <c r="AI6142" s="17"/>
      <c r="AJ6142" s="17"/>
      <c r="AK6142" s="17"/>
      <c r="AL6142" s="17"/>
      <c r="AM6142" s="17"/>
      <c r="AN6142" s="17"/>
      <c r="AO6142" s="17"/>
      <c r="AP6142" s="17"/>
      <c r="AQ6142" s="17"/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8"/>
      <c r="BK6142" s="18"/>
      <c r="BL6142" s="18"/>
      <c r="BM6142" s="18"/>
      <c r="BN6142" s="18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  <c r="AQ6332" s="12"/>
      <c r="AR6332" s="12"/>
      <c r="AS6332" s="12"/>
      <c r="AT6332" s="12"/>
      <c r="AU6332" s="12"/>
      <c r="AV6332" s="12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12"/>
      <c r="BG6332" s="12"/>
      <c r="BH6332" s="12"/>
      <c r="BI6332" s="12"/>
      <c r="BJ6332" s="13"/>
      <c r="BK6332" s="13"/>
      <c r="BL6332" s="13"/>
      <c r="BM6332" s="13"/>
      <c r="BN6332" s="13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s="14" customFormat="1" x14ac:dyDescent="0.25">
      <c r="K6334" s="16"/>
      <c r="L6334" s="16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7"/>
      <c r="AD6334" s="17"/>
      <c r="AE6334" s="17"/>
      <c r="AF6334" s="17"/>
      <c r="AG6334" s="17"/>
      <c r="AH6334" s="17"/>
      <c r="AI6334" s="17"/>
      <c r="AJ6334" s="17"/>
      <c r="AK6334" s="17"/>
      <c r="AL6334" s="17"/>
      <c r="AM6334" s="17"/>
      <c r="AN6334" s="17"/>
      <c r="AO6334" s="17"/>
      <c r="AP6334" s="17"/>
      <c r="AQ6334" s="17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8"/>
      <c r="BK6334" s="18"/>
      <c r="BL6334" s="18"/>
      <c r="BM6334" s="18"/>
      <c r="BN6334" s="18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3"/>
      <c r="BK6349" s="13"/>
      <c r="BL6349" s="13"/>
      <c r="BM6349" s="13"/>
      <c r="BN6349" s="13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s="14" customFormat="1" x14ac:dyDescent="0.25">
      <c r="K6351" s="16"/>
      <c r="L6351" s="16"/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7"/>
      <c r="AD6351" s="17"/>
      <c r="AE6351" s="17"/>
      <c r="AF6351" s="17"/>
      <c r="AG6351" s="17"/>
      <c r="AH6351" s="17"/>
      <c r="AI6351" s="17"/>
      <c r="AJ6351" s="17"/>
      <c r="AK6351" s="17"/>
      <c r="AL6351" s="17"/>
      <c r="AM6351" s="17"/>
      <c r="AN6351" s="17"/>
      <c r="AO6351" s="17"/>
      <c r="AP6351" s="17"/>
      <c r="AQ6351" s="17"/>
      <c r="AR6351" s="17"/>
      <c r="AS6351" s="17"/>
      <c r="AT6351" s="17"/>
      <c r="AU6351" s="17"/>
      <c r="AV6351" s="17"/>
      <c r="AW6351" s="17"/>
      <c r="AX6351" s="17"/>
      <c r="AY6351" s="17"/>
      <c r="AZ6351" s="17"/>
      <c r="BA6351" s="17"/>
      <c r="BB6351" s="17"/>
      <c r="BC6351" s="17"/>
      <c r="BD6351" s="17"/>
      <c r="BE6351" s="17"/>
      <c r="BF6351" s="17"/>
      <c r="BG6351" s="17"/>
      <c r="BH6351" s="17"/>
      <c r="BI6351" s="17"/>
      <c r="BJ6351" s="18"/>
      <c r="BK6351" s="18"/>
      <c r="BL6351" s="18"/>
      <c r="BM6351" s="18"/>
      <c r="BN6351" s="18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  <c r="AQ6403" s="12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3"/>
      <c r="BK6403" s="13"/>
      <c r="BL6403" s="13"/>
      <c r="BM6403" s="13"/>
      <c r="BN6403" s="13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s="14" customFormat="1" x14ac:dyDescent="0.25">
      <c r="K6405" s="16"/>
      <c r="L6405" s="16"/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7"/>
      <c r="AD6405" s="17"/>
      <c r="AE6405" s="17"/>
      <c r="AF6405" s="17"/>
      <c r="AG6405" s="17"/>
      <c r="AH6405" s="17"/>
      <c r="AI6405" s="17"/>
      <c r="AJ6405" s="17"/>
      <c r="AK6405" s="17"/>
      <c r="AL6405" s="17"/>
      <c r="AM6405" s="17"/>
      <c r="AN6405" s="17"/>
      <c r="AO6405" s="17"/>
      <c r="AP6405" s="17"/>
      <c r="AQ6405" s="17"/>
      <c r="AR6405" s="17"/>
      <c r="AS6405" s="17"/>
      <c r="AT6405" s="17"/>
      <c r="AU6405" s="17"/>
      <c r="AV6405" s="17"/>
      <c r="AW6405" s="17"/>
      <c r="AX6405" s="17"/>
      <c r="AY6405" s="17"/>
      <c r="AZ6405" s="17"/>
      <c r="BA6405" s="17"/>
      <c r="BB6405" s="17"/>
      <c r="BC6405" s="17"/>
      <c r="BD6405" s="17"/>
      <c r="BE6405" s="17"/>
      <c r="BF6405" s="17"/>
      <c r="BG6405" s="17"/>
      <c r="BH6405" s="17"/>
      <c r="BI6405" s="17"/>
      <c r="BJ6405" s="18"/>
      <c r="BK6405" s="18"/>
      <c r="BL6405" s="18"/>
      <c r="BM6405" s="18"/>
      <c r="BN6405" s="18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3"/>
      <c r="BK6597" s="13"/>
      <c r="BL6597" s="13"/>
      <c r="BM6597" s="13"/>
      <c r="BN6597" s="13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s="14" customFormat="1" x14ac:dyDescent="0.25">
      <c r="D6599" s="21"/>
      <c r="K6599" s="16"/>
      <c r="L6599" s="16"/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7"/>
      <c r="AD6599" s="17"/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7"/>
      <c r="AU6599" s="17"/>
      <c r="AV6599" s="17"/>
      <c r="AW6599" s="17"/>
      <c r="AX6599" s="17"/>
      <c r="AY6599" s="17"/>
      <c r="AZ6599" s="17"/>
      <c r="BA6599" s="17"/>
      <c r="BB6599" s="17"/>
      <c r="BC6599" s="17"/>
      <c r="BD6599" s="17"/>
      <c r="BE6599" s="17"/>
      <c r="BF6599" s="17"/>
      <c r="BG6599" s="17"/>
      <c r="BH6599" s="17"/>
      <c r="BI6599" s="17"/>
      <c r="BJ6599" s="18"/>
      <c r="BK6599" s="18"/>
      <c r="BL6599" s="18"/>
      <c r="BM6599" s="18"/>
      <c r="BN6599" s="18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  <c r="AQ6633" s="12"/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3"/>
      <c r="BK6633" s="13"/>
      <c r="BL6633" s="13"/>
      <c r="BM6633" s="13"/>
      <c r="BN6633" s="13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s="14" customFormat="1" x14ac:dyDescent="0.25">
      <c r="D6635" s="21"/>
      <c r="K6635" s="16"/>
      <c r="L6635" s="16"/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7"/>
      <c r="AD6635" s="17"/>
      <c r="AE6635" s="17"/>
      <c r="AF6635" s="17"/>
      <c r="AG6635" s="17"/>
      <c r="AH6635" s="17"/>
      <c r="AI6635" s="17"/>
      <c r="AJ6635" s="17"/>
      <c r="AK6635" s="17"/>
      <c r="AL6635" s="17"/>
      <c r="AM6635" s="17"/>
      <c r="AN6635" s="17"/>
      <c r="AO6635" s="17"/>
      <c r="AP6635" s="17"/>
      <c r="AQ6635" s="17"/>
      <c r="AR6635" s="17"/>
      <c r="AS6635" s="17"/>
      <c r="AT6635" s="17"/>
      <c r="AU6635" s="17"/>
      <c r="AV6635" s="17"/>
      <c r="AW6635" s="17"/>
      <c r="AX6635" s="17"/>
      <c r="AY6635" s="17"/>
      <c r="AZ6635" s="17"/>
      <c r="BA6635" s="17"/>
      <c r="BB6635" s="17"/>
      <c r="BC6635" s="17"/>
      <c r="BD6635" s="17"/>
      <c r="BE6635" s="17"/>
      <c r="BF6635" s="17"/>
      <c r="BG6635" s="17"/>
      <c r="BH6635" s="17"/>
      <c r="BI6635" s="17"/>
      <c r="BJ6635" s="18"/>
      <c r="BK6635" s="18"/>
      <c r="BL6635" s="18"/>
      <c r="BM6635" s="18"/>
      <c r="BN6635" s="18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12"/>
      <c r="AP6833" s="12"/>
      <c r="AQ6833" s="12"/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3"/>
      <c r="BK6833" s="13"/>
      <c r="BL6833" s="13"/>
      <c r="BM6833" s="13"/>
      <c r="BN6833" s="13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s="14" customFormat="1" x14ac:dyDescent="0.25">
      <c r="D6835" s="21"/>
      <c r="K6835" s="16"/>
      <c r="L6835" s="16"/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7"/>
      <c r="AD6835" s="17"/>
      <c r="AE6835" s="17"/>
      <c r="AF6835" s="17"/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7"/>
      <c r="AU6835" s="17"/>
      <c r="AV6835" s="17"/>
      <c r="AW6835" s="17"/>
      <c r="AX6835" s="17"/>
      <c r="AY6835" s="17"/>
      <c r="AZ6835" s="17"/>
      <c r="BA6835" s="17"/>
      <c r="BB6835" s="17"/>
      <c r="BC6835" s="17"/>
      <c r="BD6835" s="17"/>
      <c r="BE6835" s="17"/>
      <c r="BF6835" s="17"/>
      <c r="BG6835" s="17"/>
      <c r="BH6835" s="17"/>
      <c r="BI6835" s="17"/>
      <c r="BJ6835" s="18"/>
      <c r="BK6835" s="18"/>
      <c r="BL6835" s="18"/>
      <c r="BM6835" s="18"/>
      <c r="BN6835" s="18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  <c r="AR7008" s="12"/>
      <c r="AS7008" s="12"/>
      <c r="AT7008" s="12"/>
      <c r="AU7008" s="12"/>
      <c r="AV7008" s="12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12"/>
      <c r="BG7008" s="12"/>
      <c r="BH7008" s="12"/>
      <c r="BI7008" s="12"/>
      <c r="BJ7008" s="13"/>
      <c r="BK7008" s="13"/>
      <c r="BL7008" s="13"/>
      <c r="BM7008" s="13"/>
      <c r="BN7008" s="13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s="14" customFormat="1" x14ac:dyDescent="0.25">
      <c r="K7010" s="16"/>
      <c r="L7010" s="16"/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7"/>
      <c r="AD7010" s="17"/>
      <c r="AE7010" s="17"/>
      <c r="AF7010" s="17"/>
      <c r="AG7010" s="17"/>
      <c r="AH7010" s="17"/>
      <c r="AI7010" s="17"/>
      <c r="AJ7010" s="17"/>
      <c r="AK7010" s="17"/>
      <c r="AL7010" s="17"/>
      <c r="AM7010" s="17"/>
      <c r="AN7010" s="17"/>
      <c r="AO7010" s="17"/>
      <c r="AP7010" s="17"/>
      <c r="AQ7010" s="17"/>
      <c r="AR7010" s="17"/>
      <c r="AS7010" s="17"/>
      <c r="AT7010" s="17"/>
      <c r="AU7010" s="17"/>
      <c r="AV7010" s="17"/>
      <c r="AW7010" s="17"/>
      <c r="AX7010" s="17"/>
      <c r="AY7010" s="17"/>
      <c r="AZ7010" s="17"/>
      <c r="BA7010" s="17"/>
      <c r="BB7010" s="17"/>
      <c r="BC7010" s="17"/>
      <c r="BD7010" s="17"/>
      <c r="BE7010" s="17"/>
      <c r="BF7010" s="17"/>
      <c r="BG7010" s="17"/>
      <c r="BH7010" s="17"/>
      <c r="BI7010" s="17"/>
      <c r="BJ7010" s="18"/>
      <c r="BK7010" s="18"/>
      <c r="BL7010" s="18"/>
      <c r="BM7010" s="18"/>
      <c r="BN7010" s="18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1"/>
      <c r="L7052" s="11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  <c r="AQ7052" s="12"/>
      <c r="AR7052" s="12"/>
      <c r="AS7052" s="12"/>
      <c r="AT7052" s="12"/>
      <c r="AU7052" s="12"/>
      <c r="AV7052" s="12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12"/>
      <c r="BG7052" s="12"/>
      <c r="BH7052" s="12"/>
      <c r="BI7052" s="12"/>
      <c r="BJ7052" s="13"/>
      <c r="BK7052" s="13"/>
      <c r="BL7052" s="13"/>
      <c r="BM7052" s="13"/>
      <c r="BN7052" s="13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s="14" customFormat="1" x14ac:dyDescent="0.25">
      <c r="K7054" s="16"/>
      <c r="L7054" s="16"/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7"/>
      <c r="AD7054" s="17"/>
      <c r="AE7054" s="17"/>
      <c r="AF7054" s="17"/>
      <c r="AG7054" s="17"/>
      <c r="AH7054" s="17"/>
      <c r="AI7054" s="17"/>
      <c r="AJ7054" s="17"/>
      <c r="AK7054" s="17"/>
      <c r="AL7054" s="17"/>
      <c r="AM7054" s="17"/>
      <c r="AN7054" s="17"/>
      <c r="AO7054" s="17"/>
      <c r="AP7054" s="17"/>
      <c r="AQ7054" s="17"/>
      <c r="AR7054" s="17"/>
      <c r="AS7054" s="17"/>
      <c r="AT7054" s="17"/>
      <c r="AU7054" s="17"/>
      <c r="AV7054" s="17"/>
      <c r="AW7054" s="17"/>
      <c r="AX7054" s="17"/>
      <c r="AY7054" s="17"/>
      <c r="AZ7054" s="17"/>
      <c r="BA7054" s="17"/>
      <c r="BB7054" s="17"/>
      <c r="BC7054" s="17"/>
      <c r="BD7054" s="17"/>
      <c r="BE7054" s="17"/>
      <c r="BF7054" s="17"/>
      <c r="BG7054" s="17"/>
      <c r="BH7054" s="17"/>
      <c r="BI7054" s="17"/>
      <c r="BJ7054" s="18"/>
      <c r="BK7054" s="18"/>
      <c r="BL7054" s="18"/>
      <c r="BM7054" s="18"/>
      <c r="BN7054" s="18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1"/>
      <c r="L7228" s="11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  <c r="AQ7228" s="12"/>
      <c r="AR7228" s="12"/>
      <c r="AS7228" s="12"/>
      <c r="AT7228" s="12"/>
      <c r="AU7228" s="12"/>
      <c r="AV7228" s="12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12"/>
      <c r="BG7228" s="12"/>
      <c r="BH7228" s="12"/>
      <c r="BI7228" s="12"/>
      <c r="BJ7228" s="13"/>
      <c r="BK7228" s="13"/>
      <c r="BL7228" s="13"/>
      <c r="BM7228" s="13"/>
      <c r="BN7228" s="13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s="14" customFormat="1" x14ac:dyDescent="0.25">
      <c r="K7230" s="16"/>
      <c r="L7230" s="16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7"/>
      <c r="AD7230" s="17"/>
      <c r="AE7230" s="17"/>
      <c r="AF7230" s="17"/>
      <c r="AG7230" s="17"/>
      <c r="AH7230" s="17"/>
      <c r="AI7230" s="17"/>
      <c r="AJ7230" s="17"/>
      <c r="AK7230" s="17"/>
      <c r="AL7230" s="17"/>
      <c r="AM7230" s="17"/>
      <c r="AN7230" s="17"/>
      <c r="AO7230" s="17"/>
      <c r="AP7230" s="17"/>
      <c r="AQ7230" s="17"/>
      <c r="AR7230" s="17"/>
      <c r="AS7230" s="17"/>
      <c r="AT7230" s="17"/>
      <c r="AU7230" s="17"/>
      <c r="AV7230" s="17"/>
      <c r="AW7230" s="17"/>
      <c r="AX7230" s="17"/>
      <c r="AY7230" s="17"/>
      <c r="AZ7230" s="17"/>
      <c r="BA7230" s="17"/>
      <c r="BB7230" s="17"/>
      <c r="BC7230" s="17"/>
      <c r="BD7230" s="17"/>
      <c r="BE7230" s="17"/>
      <c r="BF7230" s="17"/>
      <c r="BG7230" s="17"/>
      <c r="BH7230" s="17"/>
      <c r="BI7230" s="17"/>
      <c r="BJ7230" s="18"/>
      <c r="BK7230" s="18"/>
      <c r="BL7230" s="18"/>
      <c r="BM7230" s="18"/>
      <c r="BN7230" s="18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1"/>
      <c r="L7247" s="11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  <c r="AM7247" s="12"/>
      <c r="AN7247" s="12"/>
      <c r="AO7247" s="12"/>
      <c r="AP7247" s="12"/>
      <c r="AQ7247" s="12"/>
      <c r="AR7247" s="12"/>
      <c r="AS7247" s="12"/>
      <c r="AT7247" s="12"/>
      <c r="AU7247" s="12"/>
      <c r="AV7247" s="12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12"/>
      <c r="BG7247" s="12"/>
      <c r="BH7247" s="12"/>
      <c r="BI7247" s="12"/>
      <c r="BJ7247" s="13"/>
      <c r="BK7247" s="13"/>
      <c r="BL7247" s="13"/>
      <c r="BM7247" s="13"/>
      <c r="BN7247" s="13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s="14" customFormat="1" x14ac:dyDescent="0.25">
      <c r="K7249" s="16"/>
      <c r="L7249" s="16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8"/>
      <c r="BK7249" s="18"/>
      <c r="BL7249" s="18"/>
      <c r="BM7249" s="18"/>
      <c r="BN7249" s="18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1"/>
      <c r="L7439" s="11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  <c r="AQ7439" s="12"/>
      <c r="AR7439" s="12"/>
      <c r="AS7439" s="12"/>
      <c r="AT7439" s="12"/>
      <c r="AU7439" s="12"/>
      <c r="AV7439" s="12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12"/>
      <c r="BG7439" s="12"/>
      <c r="BH7439" s="12"/>
      <c r="BI7439" s="12"/>
      <c r="BJ7439" s="13"/>
      <c r="BK7439" s="13"/>
      <c r="BL7439" s="13"/>
      <c r="BM7439" s="13"/>
      <c r="BN7439" s="13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s="14" customFormat="1" x14ac:dyDescent="0.25">
      <c r="K7441" s="16"/>
      <c r="L7441" s="16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8"/>
      <c r="BK7441" s="18"/>
      <c r="BL7441" s="18"/>
      <c r="BM7441" s="18"/>
      <c r="BN7441" s="18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1"/>
      <c r="L7464" s="11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  <c r="AQ7464" s="12"/>
      <c r="AR7464" s="12"/>
      <c r="AS7464" s="12"/>
      <c r="AT7464" s="12"/>
      <c r="AU7464" s="12"/>
      <c r="AV7464" s="12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12"/>
      <c r="BG7464" s="12"/>
      <c r="BH7464" s="12"/>
      <c r="BI7464" s="12"/>
      <c r="BJ7464" s="13"/>
      <c r="BK7464" s="13"/>
      <c r="BL7464" s="13"/>
      <c r="BM7464" s="13"/>
      <c r="BN7464" s="13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s="14" customFormat="1" x14ac:dyDescent="0.25">
      <c r="D7466" s="21"/>
      <c r="K7466" s="16"/>
      <c r="L7466" s="16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8"/>
      <c r="BK7466" s="18"/>
      <c r="BL7466" s="18"/>
      <c r="BM7466" s="18"/>
      <c r="BN7466" s="18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1"/>
      <c r="L7629" s="11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12"/>
      <c r="AP7629" s="12"/>
      <c r="AQ7629" s="12"/>
      <c r="AR7629" s="12"/>
      <c r="AS7629" s="12"/>
      <c r="AT7629" s="12"/>
      <c r="AU7629" s="12"/>
      <c r="AV7629" s="12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12"/>
      <c r="BG7629" s="12"/>
      <c r="BH7629" s="12"/>
      <c r="BI7629" s="12"/>
      <c r="BJ7629" s="13"/>
      <c r="BK7629" s="13"/>
      <c r="BL7629" s="13"/>
      <c r="BM7629" s="13"/>
      <c r="BN7629" s="13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s="14" customFormat="1" x14ac:dyDescent="0.25">
      <c r="D7631" s="21"/>
      <c r="K7631" s="16"/>
      <c r="L7631" s="16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8"/>
      <c r="BK7631" s="18"/>
      <c r="BL7631" s="18"/>
      <c r="BM7631" s="18"/>
      <c r="BN7631" s="18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1"/>
      <c r="L7668" s="11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12"/>
      <c r="AP7668" s="12"/>
      <c r="AQ7668" s="12"/>
      <c r="AR7668" s="12"/>
      <c r="AS7668" s="12"/>
      <c r="AT7668" s="12"/>
      <c r="AU7668" s="12"/>
      <c r="AV7668" s="12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12"/>
      <c r="BG7668" s="12"/>
      <c r="BH7668" s="12"/>
      <c r="BI7668" s="12"/>
      <c r="BJ7668" s="13"/>
      <c r="BK7668" s="13"/>
      <c r="BL7668" s="13"/>
      <c r="BM7668" s="13"/>
      <c r="BN7668" s="13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s="14" customFormat="1" x14ac:dyDescent="0.25">
      <c r="D7670" s="21"/>
      <c r="K7670" s="16"/>
      <c r="L7670" s="16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8"/>
      <c r="BK7670" s="18"/>
      <c r="BL7670" s="18"/>
      <c r="BM7670" s="18"/>
      <c r="BN7670" s="18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1"/>
      <c r="L7797" s="11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12"/>
      <c r="AP7797" s="12"/>
      <c r="AQ7797" s="12"/>
      <c r="AR7797" s="12"/>
      <c r="AS7797" s="12"/>
      <c r="AT7797" s="12"/>
      <c r="AU7797" s="12"/>
      <c r="AV7797" s="12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12"/>
      <c r="BG7797" s="12"/>
      <c r="BH7797" s="12"/>
      <c r="BI7797" s="12"/>
      <c r="BJ7797" s="13"/>
      <c r="BK7797" s="13"/>
      <c r="BL7797" s="13"/>
      <c r="BM7797" s="13"/>
      <c r="BN7797" s="13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s="14" customFormat="1" x14ac:dyDescent="0.25">
      <c r="A7799" s="26"/>
      <c r="K7799" s="16"/>
      <c r="L7799" s="16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8"/>
      <c r="BK7799" s="18"/>
      <c r="BL7799" s="18"/>
      <c r="BM7799" s="18"/>
      <c r="BN7799" s="18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1"/>
      <c r="L7804" s="11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12"/>
      <c r="AP7804" s="12"/>
      <c r="AQ7804" s="12"/>
      <c r="AR7804" s="12"/>
      <c r="AS7804" s="12"/>
      <c r="AT7804" s="12"/>
      <c r="AU7804" s="12"/>
      <c r="AV7804" s="12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12"/>
      <c r="BG7804" s="12"/>
      <c r="BH7804" s="12"/>
      <c r="BI7804" s="12"/>
      <c r="BJ7804" s="13"/>
      <c r="BK7804" s="13"/>
      <c r="BL7804" s="13"/>
      <c r="BM7804" s="13"/>
      <c r="BN7804" s="13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s="14" customFormat="1" x14ac:dyDescent="0.25">
      <c r="K7806" s="16"/>
      <c r="L7806" s="16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8"/>
      <c r="BK7806" s="18"/>
      <c r="BL7806" s="18"/>
      <c r="BM7806" s="18"/>
      <c r="BN7806" s="18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1"/>
      <c r="L7865" s="11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  <c r="AQ7865" s="12"/>
      <c r="AR7865" s="12"/>
      <c r="AS7865" s="12"/>
      <c r="AT7865" s="12"/>
      <c r="AU7865" s="12"/>
      <c r="AV7865" s="12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12"/>
      <c r="BG7865" s="12"/>
      <c r="BH7865" s="12"/>
      <c r="BI7865" s="12"/>
      <c r="BJ7865" s="13"/>
      <c r="BK7865" s="13"/>
      <c r="BL7865" s="13"/>
      <c r="BM7865" s="13"/>
      <c r="BN7865" s="13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s="14" customFormat="1" x14ac:dyDescent="0.25">
      <c r="K7867" s="16"/>
      <c r="L7867" s="16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8"/>
      <c r="BK7867" s="18"/>
      <c r="BL7867" s="18"/>
      <c r="BM7867" s="18"/>
      <c r="BN7867" s="18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1"/>
      <c r="L7877" s="11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  <c r="AR7877" s="12"/>
      <c r="AS7877" s="12"/>
      <c r="AT7877" s="12"/>
      <c r="AU7877" s="12"/>
      <c r="AV7877" s="12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12"/>
      <c r="BG7877" s="12"/>
      <c r="BH7877" s="12"/>
      <c r="BI7877" s="12"/>
      <c r="BJ7877" s="13"/>
      <c r="BK7877" s="13"/>
      <c r="BL7877" s="13"/>
      <c r="BM7877" s="13"/>
      <c r="BN7877" s="13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1"/>
      <c r="L7878" s="11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12"/>
      <c r="AP7878" s="12"/>
      <c r="AQ7878" s="12"/>
      <c r="AR7878" s="12"/>
      <c r="AS7878" s="12"/>
      <c r="AT7878" s="12"/>
      <c r="AU7878" s="12"/>
      <c r="AV7878" s="12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12"/>
      <c r="BG7878" s="12"/>
      <c r="BH7878" s="12"/>
      <c r="BI7878" s="12"/>
      <c r="BJ7878" s="13"/>
      <c r="BK7878" s="13"/>
      <c r="BL7878" s="13"/>
      <c r="BM7878" s="13"/>
      <c r="BN7878" s="13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2022-09-30T05:08:19Z</dcterms:modified>
</cp:coreProperties>
</file>